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defaultThemeVersion="124226"/>
  <mc:AlternateContent xmlns:mc="http://schemas.openxmlformats.org/markup-compatibility/2006">
    <mc:Choice Requires="x15">
      <x15ac:absPath xmlns:x15ac="http://schemas.microsoft.com/office/spreadsheetml/2010/11/ac" url="R:\lsb\ODS_2030\Publicação_2025\Portal ODS_excel\REC_associar excel_16-05-2025\"/>
    </mc:Choice>
  </mc:AlternateContent>
  <xr:revisionPtr revIDLastSave="0" documentId="13_ncr:1_{85265525-6D01-4E49-8C0A-72580DF8D2D3}" xr6:coauthVersionLast="47" xr6:coauthVersionMax="47" xr10:uidLastSave="{00000000-0000-0000-0000-000000000000}"/>
  <bookViews>
    <workbookView xWindow="-110" yWindow="-110" windowWidth="19420" windowHeight="10300" tabRatio="780" firstSheet="3" activeTab="3" xr2:uid="{00000000-000D-0000-FFFF-FFFF00000000}"/>
  </bookViews>
  <sheets>
    <sheet name="ODS 1" sheetId="1" state="hidden" r:id="rId1"/>
    <sheet name="ODS 5" sheetId="10" state="hidden" r:id="rId2"/>
    <sheet name="ODS 7" sheetId="16" state="hidden" r:id="rId3"/>
    <sheet name="ODS 10.b.1" sheetId="19" r:id="rId4"/>
    <sheet name="Metainformação-Metadata" sheetId="55" r:id="rId5"/>
    <sheet name="ODS 11" sheetId="20" state="hidden" r:id="rId6"/>
    <sheet name="ODS 12" sheetId="21" state="hidden" r:id="rId7"/>
    <sheet name="ODS 13" sheetId="18" state="hidden" r:id="rId8"/>
    <sheet name="ODS 14" sheetId="22" state="hidden" r:id="rId9"/>
    <sheet name="ODS 16" sheetId="24" state="hidden"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6" i="55" l="1"/>
  <c r="AA23" i="1" l="1"/>
  <c r="Y23" i="1"/>
  <c r="V8" i="19" l="1"/>
  <c r="H9" i="19" l="1"/>
  <c r="J9" i="19"/>
  <c r="L9" i="19"/>
  <c r="N9" i="19"/>
  <c r="P9" i="19"/>
  <c r="R9" i="19"/>
  <c r="R8" i="19"/>
  <c r="P8" i="19"/>
  <c r="N8" i="19"/>
  <c r="L8" i="19"/>
  <c r="J8" i="19"/>
  <c r="H8" i="19"/>
</calcChain>
</file>

<file path=xl/sharedStrings.xml><?xml version="1.0" encoding="utf-8"?>
<sst xmlns="http://schemas.openxmlformats.org/spreadsheetml/2006/main" count="526" uniqueCount="427">
  <si>
    <t>1.1 Até 2030, erradicar a pobreza extrema em todos os lugares, atualmente medida como pessoas que vivem com menos de 1,25 dólares por dia</t>
  </si>
  <si>
    <t xml:space="preserve">1.1.1 Proporção da população cujo rendimento equivalente se encontra abaixo da linha de pobreza internacional (definida como US$1.90 por dia), por sexo, grupo etário, condição perante o trabalho e grau de urbanização
</t>
  </si>
  <si>
    <t>1.1.1 Proportion of population below the international poverty line, by sex, age, employment status and geographical location (urban/rural)</t>
  </si>
  <si>
    <t>Global Indicator</t>
  </si>
  <si>
    <t xml:space="preserve">Indicador Global
</t>
  </si>
  <si>
    <t>Target</t>
  </si>
  <si>
    <r>
      <t xml:space="preserve">Fonte
</t>
    </r>
    <r>
      <rPr>
        <b/>
        <i/>
        <sz val="10"/>
        <color theme="1"/>
        <rFont val="Arial"/>
        <family val="2"/>
      </rPr>
      <t>Data Source</t>
    </r>
  </si>
  <si>
    <r>
      <t xml:space="preserve">Unidade
</t>
    </r>
    <r>
      <rPr>
        <b/>
        <i/>
        <sz val="10"/>
        <color theme="1"/>
        <rFont val="Arial"/>
        <family val="2"/>
      </rPr>
      <t>Unit</t>
    </r>
  </si>
  <si>
    <r>
      <t xml:space="preserve">Série númerica
</t>
    </r>
    <r>
      <rPr>
        <b/>
        <i/>
        <sz val="10"/>
        <color theme="1"/>
        <rFont val="Arial"/>
        <family val="2"/>
      </rPr>
      <t>Time series</t>
    </r>
    <r>
      <rPr>
        <b/>
        <sz val="10"/>
        <color theme="1"/>
        <rFont val="Arial"/>
        <family val="2"/>
      </rPr>
      <t xml:space="preserve">
</t>
    </r>
  </si>
  <si>
    <t>1.2 Até 2030, reduzir pelo menos para metade a proporção de homens, mulheres e crianças, de todas as idades, que vivem na pobreza, em todas as suas dimensões, de acordo com as definições nacionais</t>
  </si>
  <si>
    <t xml:space="preserve">1.2.1 Proporção da população cujo rendimento equivalente se encontra abaixo da linha de pobreza nacional (definida como 60% do rendimento mediano por adulto equivalente), por sexo e grupo etário 
</t>
  </si>
  <si>
    <t>1.2.2 Proporção de homens, mulheres e crianças de todas as idades cujo rendimento equivalente se encontra abaixo da linha de pobreza nacional, para as várias dimensões de análise</t>
  </si>
  <si>
    <r>
      <t xml:space="preserve">INE
</t>
    </r>
    <r>
      <rPr>
        <i/>
        <sz val="10"/>
        <rFont val="Arial"/>
        <family val="2"/>
      </rPr>
      <t>Statistics Portugal</t>
    </r>
  </si>
  <si>
    <t>%</t>
  </si>
  <si>
    <r>
      <t xml:space="preserve">Estatuto
</t>
    </r>
    <r>
      <rPr>
        <b/>
        <i/>
        <sz val="10"/>
        <color theme="1"/>
        <rFont val="Arial"/>
        <family val="2"/>
      </rPr>
      <t>Status</t>
    </r>
  </si>
  <si>
    <t>?</t>
  </si>
  <si>
    <t>Indicator</t>
  </si>
  <si>
    <t xml:space="preserve">Indicador
</t>
  </si>
  <si>
    <t xml:space="preserve">Meta
</t>
  </si>
  <si>
    <r>
      <t xml:space="preserve">Taxa de risco de pobreza (Após transferências sociais - %)
                        Sexo
                             Homem   
                             Mulher
                        Grupo etário
                              ...    </t>
    </r>
    <r>
      <rPr>
        <i/>
        <sz val="10"/>
        <color theme="1"/>
        <rFont val="Arial"/>
        <family val="2"/>
      </rPr>
      <t xml:space="preserve">
</t>
    </r>
    <r>
      <rPr>
        <sz val="10"/>
        <color theme="1"/>
        <rFont val="Arial"/>
        <family val="2"/>
      </rPr>
      <t xml:space="preserve">
</t>
    </r>
  </si>
  <si>
    <t xml:space="preserve">At-risk-of-poverty rate (After social transfers - %)
                          Sex 
                              Male
                              Female
                          Age group
                                 ...
</t>
  </si>
  <si>
    <t>ODS 5 Alcançar a igualdade de género e empoderar todas as mulheres e raparigas</t>
  </si>
  <si>
    <t>SDG 5 Achieve gender equality and empower all women and girls</t>
  </si>
  <si>
    <t>5.1.1 Existência de quadros legais para promover, fazer cumprir e monitorizar a igualdade e a não-discriminação com base no género</t>
  </si>
  <si>
    <t>5.2.1 Proporção de mulheres e raparigas de 15 anos de idade ou mais que foram objeto de violência física, sexual ou psicológica por um parceiro actual ou ex-parceiro nos últimos 12 meses, por forma de violência e por idade</t>
  </si>
  <si>
    <t>5.2.2 Proporção de mulheres e raparigas de 15 anos ou mais que foram objeto de violência sexual por outras pessoas que não parceiras íntimas nos últimos 12 meses, por idade e local de ocorrência</t>
  </si>
  <si>
    <t>5.3.1 Proporção de mulheres com idade de 20 a 24 anos que casaram ou viveram em união de facto antes dos 15 anos e antes dos 18 anos</t>
  </si>
  <si>
    <t>5.3.2 Proporção de raparigas e mulheres com idade entre 15 e 49 anos que foram submetidas a mutilação genital feminina, por grupo etário</t>
  </si>
  <si>
    <t>5.4.1 Proporção de tempo gasto em trabalho doméstico e em prestação de cuidados não pagos, por sexo, grupo etário e localização</t>
  </si>
  <si>
    <t>5.5.1 Proporção de assentos parlamentares detidos por mulheres (a) nos parlamentos nacionais e (b) governos locais</t>
  </si>
  <si>
    <t>5.5.2 Proporção de mulheres em cargos de chefia</t>
  </si>
  <si>
    <t>5.6.1 Proporção de mulheres com idade entre 15 e 49 anos que decidem de forma informada sobre a sua vida sexual, uso de contracetivos e saúde reprodutiva</t>
  </si>
  <si>
    <t xml:space="preserve">5.6.2 Número de países com legislação e regulamentação que garante o acesso pleno e igualitário por mulheres e homens com 15 ou mais anos a informação, educação e cuidados de saúde sexual e reprodutiva </t>
  </si>
  <si>
    <t>5.a.1 (a) Proporção da população agrícola proprietária ou com direitos de posse das terras agrícolas, por sexo; e (b) proporção de mulheres entre os proprietários ou detentores de direitos de posse das terras agrícolas, por forma de exploração das terras agrícolas</t>
  </si>
  <si>
    <t>5.a.2 Proporção de países onde o quadro jurídico (incluindo o direito consuetudinário) garante às mulheres direitos iguais à propriedade e / ou controlo da terra</t>
  </si>
  <si>
    <t>5.b.1 Proporção de pessoas com disponibilidade de telemóvel, por sexo</t>
  </si>
  <si>
    <t>5.c.1 Proporção de países com sistemas de monitorização e divulgação pública das dotações disponíveis para a igualdade de género e a capacitação das mulheres</t>
  </si>
  <si>
    <t>5.1.1  Whether or not legal frameworks are in place to promote, enforce and monitor equality and non‑discrimination on the basis of sex</t>
  </si>
  <si>
    <t>5.2.1  Proportion of ever-partnered women and girls aged 15 years and older subjected to physical, sexual or psychological violence by a current or former intimate partner in the previous 12 months, by form of violence and by age</t>
  </si>
  <si>
    <t>5.2.2  Proportion of women and girls aged 15 years and older subjected to sexual violence by persons other than an intimate partner in the previous 12 months, by age and place of occurrence</t>
  </si>
  <si>
    <t>5.3.1 Proportion of women aged 20-24 years who were married or in a union before age 15 and before age 18</t>
  </si>
  <si>
    <t>5.3.2 Proportion of girls and women aged 15-49 years who have undergone female genital mutilation/cutting, by age</t>
  </si>
  <si>
    <t>5.4.1  Proportion of time spent on unpaid domestic and care work, by sex, age and location</t>
  </si>
  <si>
    <t>5.5.1 Proportion of seats held by women in (a) national parliaments and (b) local governments</t>
  </si>
  <si>
    <t>5.5.2 Proportion of women in managerial positions</t>
  </si>
  <si>
    <t>5.6.1  Proportion of women aged 15-49 years who make their own informed decisions regarding sexual relations, contraceptive use and reproductive health care</t>
  </si>
  <si>
    <t>5.6.2  Number of countries with laws and regulations that guarantee full and equal access to women and men aged 15 years and older to sexual and reproductive health care, information and education</t>
  </si>
  <si>
    <t>5.a.1  (a) Proportion of total agricultural population with ownership or secure rights over agricultural land, by sex; and (b) share of women among owners or rights-bearers of agricultural land, by type of tenure</t>
  </si>
  <si>
    <t>5.b.1  Proportion of individuals who own a mobile telephone, by sex</t>
  </si>
  <si>
    <t>5.c.1  Proportion of countries with systems to track and make public allocations for gender equality and women’s empowerment</t>
  </si>
  <si>
    <t xml:space="preserve">ODS 1 Erradicar a pobreza em todas as suas formas, em todos os lugares
</t>
  </si>
  <si>
    <t xml:space="preserve">SDG 1 End poverty in all its forms everywhere  </t>
  </si>
  <si>
    <t>1.1 By 2030, eradicate extreme poverty for all people everywhere, currently measured as people living on less than $1.25 a day</t>
  </si>
  <si>
    <t>1.2.1 Proportion of population living below the national poverty line, by sex and age</t>
  </si>
  <si>
    <t xml:space="preserve">1.2 By 2030, reduce at least by half the proportion of men, women and children of all ages living in poverty in all its dimensions according to national definitions </t>
  </si>
  <si>
    <t>1.2.2 Proportion of men, women and children of all ages living in poverty in all its dimensions according to national definitions</t>
  </si>
  <si>
    <t>1.3 Implementar, a nível nacional, medidas e sistemas de proteção social adequados, para todos, incluindo pisos, e até 2030 atingir uma cobertura substancial dos mais pobres e vulneráveis</t>
  </si>
  <si>
    <t>1.3.1 Proporção da população abrangida por regimes de proteção social, por sexo e para os seguintes grupos populacionais: crianças, população desempregada, população idosa, população com incapacidade, mulheres grávidas, crianças recém-nascidas, pessoas que sofreram acidentes de trabalho, população em risco de pobreza e outros grupos populacionais vulneráveis</t>
  </si>
  <si>
    <t>1.3.1 Proportion of population covered by social protection floors/systems, by sex, distinguishing children, unemployed persons, older persons, persons with disabilities, pregnant women, newborns, work-injury victims and the poor and the vulnerable</t>
  </si>
  <si>
    <t xml:space="preserve">1.3 Implement nationally appropriate social protection systems and measures for all, including floors, and by 2030 achieve substantial coverage of the poor and the vulnerable </t>
  </si>
  <si>
    <t>1.4 Até 2030, garantir que todos os homens e mulheres, particularmente os mais pobres e vulneráveis, tenham direitos iguais no acesso aos recursos económicos, bem como no acesso aos serviços básicos, à propriedade e controle sobre a terra e outras formas de propriedade, herança, recursos naturais, novas tecnologias e serviços financeiros, incluindo microfinanciamento</t>
  </si>
  <si>
    <t>1.4.1 Proporção da população residente que habita em alojamentos sem conforto básico no interior</t>
  </si>
  <si>
    <t>1.4.1 Proportion of population living in households with access to basic services</t>
  </si>
  <si>
    <t xml:space="preserve">1.4 By 2030, ensure that all men and women, in particular the poor and the vulnerable, have equal rights to economic resources, as well as access to basic services, ownership and control over land and other forms of property, inheritance, natural resources, appropriate new technology and financial services, including microfinance </t>
  </si>
  <si>
    <t>1.4.2 Proporção da população adulta total com direito de posse à terra, com documentação legalmente reconhecida e que percecionem os seus direitos à terra como seguros, por sexo e por tipo de posse</t>
  </si>
  <si>
    <t>1.4.2 Proportion of total adult population with secure tenure rights to land, with legally recognized documentation and who perceive their rights to land as secure, by sex and by type of tenure</t>
  </si>
  <si>
    <t>1.5 Até 2030, aumentar a resiliência dos mais pobres e em situação de maior vulnerabilidade, e reduzir a exposição e a vulnerabilidade destes aos fenómenos extremos relacionados com o clima e outros choques e desastres económicos, sociais e ambientais</t>
  </si>
  <si>
    <t>1.5.1 Número de óbitos e de pessoas desaparecidas ou diretamente afetadas por desastres, por 100 mil habitantes</t>
  </si>
  <si>
    <t>1.5.1  Number of deaths, missing persons and directly affected persons attributed to disasters per 100,000 population</t>
  </si>
  <si>
    <t xml:space="preserve">1.5 By 2030, build the resilience of the poor and those in vulnerable situations and reduce their exposure and vulnerability to climate-related extreme events and other economic, social and environmental shocks and disasters </t>
  </si>
  <si>
    <t>1.5.2 Perdas económicas diretas atribuídas a desastres em relação ao Produto Interno Bruto (PIB) global</t>
  </si>
  <si>
    <t>1.5.2 Direct economic loss attributed to disasters in relation to global gross domestic product (GDP)</t>
  </si>
  <si>
    <t>1.5.3 Número de países que adotaram e implementaram estratégias nacionais de redução de risco de desastres em linha com o Quadro de Sendai para a Redução de Risco de Desastres 2015-2030</t>
  </si>
  <si>
    <t>1.5.3 Number of countries that adopt and implement national disaster risk reduction strategies in line with the Sendai Framework for Disaster Risk Reduction 2015-2030</t>
  </si>
  <si>
    <t xml:space="preserve">1.5.4 Proporção de governos locais que adotaram e implementaram estratégias locais de redução de risco de desastres em linha com as estratégias nacionais de redução de risco de desastres </t>
  </si>
  <si>
    <t>1.5.4 Proportion of local governments that adopt and implement local disaster risk reduction strategies in line with national disaster risk reduction strategies</t>
  </si>
  <si>
    <t xml:space="preserve">1.a Garantir uma mobilização significativa de recursos a partir de uma variedade de fontes, inclusive por meio do reforço da cooperação para o desenvolvimento, para proporcionar meios adequados e previsíveis para que os países em desenvolvimento (em particular, os países menos desenvolvidos) possam implementar programas e políticas para acabar com a pobreza em todas as suas dimensões
</t>
  </si>
  <si>
    <t xml:space="preserve">1.a Ensure significant mobilization of resources from a variety of sources, including through enhanced development cooperation, in order to provide adequate and predictable means for developing countries, in particular least developed countries, to implement programmes and policies to end poverty in all its dimensions </t>
  </si>
  <si>
    <t>1.a.2 Proporção do total das despesas públicas com serviços essenciais (educação, saúde e proteção social)</t>
  </si>
  <si>
    <t>1.a.2 Proportion of total government spending on essential services (education, health and social protection)</t>
  </si>
  <si>
    <t>1.a.3 Soma das subvenções totais e das entradas que não geram dívidas directamente alocadas a programas de redução da pobreza como proporção do PIB</t>
  </si>
  <si>
    <t>1.a.3 Sum of total grants and non-debt-creating inflows directly allocated to poverty reduction programmes as a proportion of GDP</t>
  </si>
  <si>
    <t>1.b Criar enquadramentos políticos sólidos ao nível nacional, regional e internacional, com base em estratégias de desenvolvimento a favor dos mais pobres e que sejam sensíveis às questão da igualdade do género, para apoiar investimentos acelerados nas ações de erradicação da pobreza</t>
  </si>
  <si>
    <t>1.b.1 Proporção das despesas governamentais recorrentes e de capital em setores que beneficiam desproporcionalmente mulheres, grupos pobres e vulneráveis</t>
  </si>
  <si>
    <t>1.b.1 Proportion of government recurrent and capital spending to sectors that disproportionately benefit women, the poor and vulnerable groups</t>
  </si>
  <si>
    <t xml:space="preserve">1.b Create sound policy frameworks at the national, regional and international levels, based on pro-poor and gender-sensitive development strategies, to support accelerated investment in poverty eradication actions </t>
  </si>
  <si>
    <t>5.1 Acabar com todas as formas de discriminação contra todas as mulheres e meninas, em toda a parte</t>
  </si>
  <si>
    <t>5.2 Eliminar todas as formas de violência contra todas as mulheres e meninas nas esferas públicas e privadas, incluindo o tráfico, a exploração sexual e de outros tipos de exploração</t>
  </si>
  <si>
    <r>
      <rPr>
        <b/>
        <sz val="10"/>
        <color theme="1"/>
        <rFont val="Arial"/>
        <family val="2"/>
      </rPr>
      <t>Estatuto (</t>
    </r>
    <r>
      <rPr>
        <b/>
        <i/>
        <sz val="10"/>
        <color theme="1"/>
        <rFont val="Arial"/>
        <family val="2"/>
      </rPr>
      <t>Status</t>
    </r>
    <r>
      <rPr>
        <b/>
        <sz val="10"/>
        <color theme="1"/>
        <rFont val="Arial"/>
        <family val="2"/>
      </rPr>
      <t>):</t>
    </r>
    <r>
      <rPr>
        <sz val="10"/>
        <color theme="1"/>
        <rFont val="Arial"/>
        <family val="2"/>
      </rPr>
      <t xml:space="preserve">
I - Idêntico (</t>
    </r>
    <r>
      <rPr>
        <i/>
        <sz val="10"/>
        <color theme="1"/>
        <rFont val="Arial"/>
        <family val="2"/>
      </rPr>
      <t>Identical</t>
    </r>
    <r>
      <rPr>
        <sz val="10"/>
        <color theme="1"/>
        <rFont val="Arial"/>
        <family val="2"/>
      </rPr>
      <t>)
P - Parcial (</t>
    </r>
    <r>
      <rPr>
        <i/>
        <sz val="10"/>
        <color theme="1"/>
        <rFont val="Arial"/>
        <family val="2"/>
      </rPr>
      <t>Partial</t>
    </r>
    <r>
      <rPr>
        <sz val="10"/>
        <color theme="1"/>
        <rFont val="Arial"/>
        <family val="2"/>
      </rPr>
      <t xml:space="preserve">)
PR - </t>
    </r>
    <r>
      <rPr>
        <i/>
        <sz val="10"/>
        <color theme="1"/>
        <rFont val="Arial"/>
        <family val="2"/>
      </rPr>
      <t>Proxy</t>
    </r>
    <r>
      <rPr>
        <sz val="10"/>
        <color theme="1"/>
        <rFont val="Arial"/>
        <family val="2"/>
      </rPr>
      <t xml:space="preserve"> </t>
    </r>
  </si>
  <si>
    <t>5.2 Eliminar todas as práticas nocivas, como os casamentos prematuros, forçados e envolvendo crianças, bem como as mutilações genitais femininas</t>
  </si>
  <si>
    <t>5.3 Reconhecer e valorizar o trabalho de assistência e doméstico não remunerado, por meio da disponibilização de serviços públicos, infraestrutura e políticas de proteção social, bem como a promoção da responsabilidade partilhada dentro do lar e da família, conforme os contextos nacionais</t>
  </si>
  <si>
    <t>5.4 Garantir a participação plena e efetiva das mulheres e a igualdade de oportunidades para a liderança em todos os níveis de tomada de decisão na vida política, económica e pública</t>
  </si>
  <si>
    <t>5.5 Assegurar o acesso universal à saúde sexual e reprodutiva e os direitos reprodutivos, em conformidade com o Programa de Ação da Conferência Internacional sobre População e Desenvolvimento e com a Plataforma de Ação de Pequim e os documentos resultantes das suas conferências de revisão</t>
  </si>
  <si>
    <t>5.b Aumentar o uso de tecnologias de base, em particular as tecnologias de informação e comunicação, para promover a capacitação das mulheres</t>
  </si>
  <si>
    <t>5.a Realizar reformas para dar às mulheres direitos iguais aos recursos económicos, bem como o acesso à propriedade e controlo sobre a terra e outras formas de propriedade, aos serviços financeiros, à herança e aos recursos naturais, de acordo com as leis nacionais</t>
  </si>
  <si>
    <t>5.c Adotar e fortalecer políticas sólidas e legislação aplicável para a promoção da igualdade de género e a capacitação de todas as mulheres e meninas, a todos os níveis</t>
  </si>
  <si>
    <t xml:space="preserve">5.1 End all forms of discrimination against all women and girls everywhere </t>
  </si>
  <si>
    <t xml:space="preserve">5.2 Eliminate all forms of violence against all women and girls in the public and private spheres, including trafficking and sexual and other types of exploitation </t>
  </si>
  <si>
    <t xml:space="preserve">5.3 Eliminate all harmful practices, such as child, early and forced marriage and female genital mutilation </t>
  </si>
  <si>
    <t xml:space="preserve">5.4 Recognize and value unpaid care and domestic work through the provision of public services, infrastructure and social protection policies and the promotion of shared responsibility within the household and the family as nationally appropriate </t>
  </si>
  <si>
    <t xml:space="preserve">5.5 Ensure women’s full and effective participation and equal opportunities for leadership at all levels of decision-making in political, economic and public life </t>
  </si>
  <si>
    <t xml:space="preserve">5.6 Ensure universal access to sexual and reproductive health and reproductive rights as agreed in accordance with the Programme of Action of the International Conference on Population and Development and the Beijing Platform for Action and the outcome documents of their review conferences </t>
  </si>
  <si>
    <t>5.a Undertake reforms to give women equal rights to economic resources, as well as access to ownership and control over land and other forms of property, financial services, inheritance and natural resources, in accordance with national laws</t>
  </si>
  <si>
    <t>5.a.2  Proportion of countries where the legal framework (including customary law) guarantees women’s equal rights to land ownership and/or control</t>
  </si>
  <si>
    <t xml:space="preserve">5.b Enhance the use of enabling technology, in particular information and communications technology, to promote the empowerment of women </t>
  </si>
  <si>
    <t xml:space="preserve">5.c Adopt and strengthen sound policies and enforceable legislation for the promotion of gender equality and the empowerment of all women and girls at all levels </t>
  </si>
  <si>
    <t>7.1 Até 2030, assegurar o acesso universal a serviços de energia modernos, fiáveis e a preços acessíveis</t>
  </si>
  <si>
    <t>7.2 Até 2030, aumentar substancialmente a participação de energias renováveis na matriz energética global</t>
  </si>
  <si>
    <t>7.3 Até 2030, duplicar a taxa global de melhoria da eficiência energética</t>
  </si>
  <si>
    <t>7.a Até 2030, reforçar a cooperação internacional para facilitar o acesso às tecnologias e investigação sobre energias limpas, incluindo energias renováveis, eficiência energética e tecnologias de combustíveis fósseis avançadas e mais limpas, e promover o investimento em infraestrutura de energia e em tecnologias de energia limpa</t>
  </si>
  <si>
    <t>7.b Até 2030, expandir a infraestrutura e modernizar a tecnologia para o fornecimento de serviços de energia modernos e sustentáveis para todos nos países em desenvolvimento, particularmente nos países menos desenvolvidos, nos pequenos Estados insulares em desenvolvimento e nos países em desenvolvimento sem litoral, de acordo com os seus respetivos programas de apoio</t>
  </si>
  <si>
    <t xml:space="preserve">7.1.1 Proportion of population with access to electricity </t>
  </si>
  <si>
    <t xml:space="preserve">7.1.2 Proportion of population with primary reliance on clean fuels and technology </t>
  </si>
  <si>
    <t xml:space="preserve">7.2.1 Renewable energy share in the total final energy consumption </t>
  </si>
  <si>
    <t xml:space="preserve">7.3.1 Energy intensity measured in terms of primary energy and GDP </t>
  </si>
  <si>
    <t>7.a.1 International financial flows to developing countries in support of clean energy research and development and renewable energy production, including in hybrid systems</t>
  </si>
  <si>
    <t>7.b.1 Investments in energy efficiency as a proportion of GDP and the amount of foreign direct investment in financial transfer for infrastructure and technology to sustainable development services</t>
  </si>
  <si>
    <t xml:space="preserve">7.b By 2030, expand infrastructure and upgrade technology for supplying modern and sustainable energy services for all in developing countries, in particular least developed countries, small island developing States and land-locked developing countries, in accordance with their respective programmes of support </t>
  </si>
  <si>
    <t xml:space="preserve">7.3 By 2030, double the global rate of improvement in energy efficiency </t>
  </si>
  <si>
    <t xml:space="preserve">7.2 By 2030, increase substantially the share of renewable energy in the global energy mix </t>
  </si>
  <si>
    <t xml:space="preserve">7.1 By 2030, ensure universal access to affordable, reliable and modern energy services </t>
  </si>
  <si>
    <t>7.1.1 Percentagem da população com acesso à eletricidade</t>
  </si>
  <si>
    <t>7.2.1 Peso das energias renováveis no consumo total final de energia</t>
  </si>
  <si>
    <t>7.1.2 Percentagem da população com acesso primário a combustíveis e tecnologias limpas</t>
  </si>
  <si>
    <t>7.3.1 Intensidade energética medida em termos de energia primária e de PIB</t>
  </si>
  <si>
    <t>7.a.1 Fluxos financeiros internacionais para países em desenvolvimento para apoio à pesquisa e desenvolvimento de energias limpas e à produção de energia renovável, incluindo sistemas híbridos</t>
  </si>
  <si>
    <t>7.b.1 Investimentos em eficiência energética, em percentagem do PIB, e montante de investimento direto estrangeiro em transferências financeiras para infraestruturas e tecnologias para serviços de desenvolvimento sustentável</t>
  </si>
  <si>
    <t>ODS 7 Garantir a disponibilidade e a gestão sustentável da água potável e do saneamento para todos</t>
  </si>
  <si>
    <t>SDG 7 Ensure access to affordable, reliable, sustainable and modern energy for all</t>
  </si>
  <si>
    <t xml:space="preserve">7.a By 2030, enhance international cooperation to facilitate access to clean energy research and technology, including renewable energy, energy efficiency and advanced and cleaner fossil-fuel technology, and promote investment in energy infrastructure and clean energy technology </t>
  </si>
  <si>
    <t>13.3 Melhorar a educação, aumentar a consciencialização e a capacidade humana e institucional sobre medidas de mitigação, adaptação, redução de impacto e alerta precoce no que respeita às alterações climáticas</t>
  </si>
  <si>
    <t>13.b Promover mecanismos para a criação de capacidades para o planeamento e gestão eficaz no que respeita às alterações climáticas, nos países menos desenvolvidos e pequenos Estados insulares em desenvolvimento, e que tenham um especial enfoque nas mulheres, jovens, comunidades locais e marginalizadas</t>
  </si>
  <si>
    <t>13.a.1 Montante mobilizado de dólares dos Estados Unidos por ano, entre 2020 e 2025, para o compromisso de $100 mil milhões</t>
  </si>
  <si>
    <t>13.a Implementar o compromisso assumido pelos países desenvolvidos na Convenção-Quadro das Nações Unidas sobre Alterações Climáticas [UNFCCC, em inglês] de mobilizarem, em conjunto, 100 mil milhões de dólares por ano, a partir de 2020, a partir de variadas fontes, de forma a responder às necessidades dos países em desenvolvimento, no contexto das ações significativas de mitigação e implementação transparente; e operacionalizar o Fundo Verde para o Clima por meio da sua capitalização o mais cedo possível</t>
  </si>
  <si>
    <t>13.3.2 Número de países que comunicaram o fortalecimento da capacitação institucional, sistémica e individual para implementar ações de adaptação, mitigação e transferência de tecnologia e desenvolvimento</t>
  </si>
  <si>
    <t>13.3.1 Número de países que integraram medidas de mitigação, adaptação, redução de impacto e alerta precoce nos currículos de ensino primário, secundário e terciário superior</t>
  </si>
  <si>
    <t>13.1 Reforçar a resiliência e a capacidade de adaptação a riscos relacionados com o clima e as catástrofes naturais em todos os países</t>
  </si>
  <si>
    <t>13.2 Integrar medidas relacionadas com alterações climáticas nas políticas, estratégias e planos nacionais</t>
  </si>
  <si>
    <t>13.1.1 Número de pessoas falecidas, pessoas desaparecidas e pessoas diretamente afetadas devido a desastres por 100 mil habitantes</t>
  </si>
  <si>
    <t>13.1.2 Número de países que adotaram e implementaram estratégias nacionais de redução de risco de desastres em linha com o Quadro de Sendai para a Redução de Risco de Desastres 2015-2030</t>
  </si>
  <si>
    <t xml:space="preserve">13.1.3 Proporção de governos locais que adotam e implementam estratégias locais de redução de risco de desastres em linha com as estratégias nacionais de redução de risco de desastres </t>
  </si>
  <si>
    <t>13.2.1 Número de países que comunicaram o estabelecimento ou a operacionalização de uma política/estratégia/plano integrado que aumente a sua capacidade de adaptação aos impactos adversos das mudanças climáticas e promova a resiliência climática e o desenvolvimento de emissões de gases de efeito estufa baixas de maneira que não ameacem a produção alimentar (incluindo um plano nacional de adaptação, uma contribuição determinada a nível nacional, uma comunicação nacional, um relatório de actualização bienal ou outro)</t>
  </si>
  <si>
    <t>13.b.1 Número de países menos desenvolvidos e pequenos Estados insulares em desenvolvimento que recebem apoio especializado, e montante de apoios, incluindo financiamento, tecnologia e capacitação, para mecanismos de aumento de capacidade para planeamento e gestão eficazes das mudanças climáticas, incluindo as mulheres, os jovens e as comunidades locais e marginalizadas</t>
  </si>
  <si>
    <t xml:space="preserve">13.1 Strengthen resilience and adaptive capacity to climate-related hazards and natural disasters in all countries </t>
  </si>
  <si>
    <t xml:space="preserve">13.2 Integrate climate change measures into national policies, strategies and planning </t>
  </si>
  <si>
    <t xml:space="preserve">13.3 Improve education, awareness-raising and human and institutional capacity on climate change mitigation, adaptation, impact reduction and early warning </t>
  </si>
  <si>
    <t xml:space="preserve">13.a Implement the commitment undertaken by developed-country parties to the United Nations Framework Convention on Climate Change to a goal of mobilizing jointly $100 billion annually by 2020 from all sources to address the needs of developing countries in the context of meaningful mitigation actions and transparency on implementation and fully operationalize the Green Climate Fund through its capitalization as soon as possible </t>
  </si>
  <si>
    <t xml:space="preserve">13.1.1 Number of deaths, missing persons and directly affected persons attributed to disasters per 100,000 population </t>
  </si>
  <si>
    <t xml:space="preserve">13.1.2 Number of countries that adopt and implement national disaster risk reduction strategies in line with the Sendai Framework fpr Disaster Risk Reduction 2015-2030 </t>
  </si>
  <si>
    <t xml:space="preserve">13.1.3 Proportion of local governments that adopt and implement local disaster risk reduction strategies in line with national disaster risk reduction strategies </t>
  </si>
  <si>
    <t xml:space="preserve">13.2.1 Number of countries that have communicated the establishment or operationalization of an integrated policy/strategy/plan which increases their ability to adapt to the adverse impacts of climate change, and foster climate resilience and low greenhouse gas emissions development in a manner that does not threaten food production (including a national adaptation plan, nationally determined contribution, national communication, biennial update report or other) </t>
  </si>
  <si>
    <t xml:space="preserve">13.3.1 Number of countries that have integrated mitigation, adaptation, impact reduction and early warning into primary, secondary and tertiary curricula </t>
  </si>
  <si>
    <t xml:space="preserve">13.3.2 Number of countries that have communicated the strengthening of institutional, systemic and individual capacity-building to implement adaptation, mitigation and technology transfer, and development actions </t>
  </si>
  <si>
    <t xml:space="preserve">13.a.1 Mobilized amount of United States dollars per year between 2020 and 2025 accountable towards the $100 billion commitment </t>
  </si>
  <si>
    <t xml:space="preserve">13.b.1 Number of least developed countries and small island developing States that are receiving specialized support, and amount of support, including finance, technology and capacity-building, for mechanisms for raising capacities for effective climate change-related planning and management, including focusing on women, youth and local and marginalized communities </t>
  </si>
  <si>
    <t>SDG 13 Take urgent action to combat climate change and its impacts</t>
  </si>
  <si>
    <t>ODS 13 Adotar medidas urgentes para combater as alterações climáticas e os seus impactos</t>
  </si>
  <si>
    <t>ODS 10 Reduzir as desigualdades no interior dos países e entre países</t>
  </si>
  <si>
    <t>SDG 10 Reduce inequality within and among countries</t>
  </si>
  <si>
    <t>10.b Incentivar a ajuda pública ao desenvolvimento e fluxos financeiros, incluindo o investimento externo direto, para os Estados onde a necessidade é maior, em particular os países menos desenvolvidos, os países africanos, os pequenos Estados insulares em desenvolvimento e os países em desenvolvimento sem litoral, de acordo com os seus planos e programas nacionais</t>
  </si>
  <si>
    <t>10.b.1 Total resource flows for development, by recipient and donor countries and type of flow (e.g. official development assistance, foreign direct investment and other flows)</t>
  </si>
  <si>
    <t xml:space="preserve">10.b Encourage official development assistance and financial flows, including foreign direct investment, to States where the need is greatest, in particular least developed countries, African countries, small island developing States and landlocked developing countries, in accordance with their national plans and programmes </t>
  </si>
  <si>
    <t>ODS 11 Tornar as cidades e comunidades inclusivas, seguras, resilientes e sustentáveis</t>
  </si>
  <si>
    <t>SDG 11 Make cities and human settlements inclusive, safe, resilient and sustainable</t>
  </si>
  <si>
    <t>11.1 Até 2030, garantir o acesso de todos à habitação segura, adequada e a preço acessível, e aos serviços básicos, e melhorar as condições nos bairros de lata</t>
  </si>
  <si>
    <t>11.1.1 Proporção de população residente em áreas urbanas que vive em alojamentos não clássicos ou em alojamentos com falta de condições de habitação</t>
  </si>
  <si>
    <t>11.1.1 Proportion of urban population living in slums, informal settlements or inadequate housing</t>
  </si>
  <si>
    <t xml:space="preserve">11.1 By 2030, ensure access for all to adequate, safe and affordable housing and basic services and upgrade slums </t>
  </si>
  <si>
    <t>11.2 Até 2030, proporcionar o acesso a sistemas de transporte seguros, acessíveis, sustentáveis e a preço acessível para todos, melhorando a segurança rodoviária através da expansão da rede de transportes públicos, com especial atenção para as necessidades das pessoas em situação de vulnerabilidade, mulheres, crianças, pessoas com deficiência e idosos</t>
  </si>
  <si>
    <t>11.2.1 Proporção de população residente com acesso adequado a tansportes públicos, por sexo, idade e população com deficiência</t>
  </si>
  <si>
    <t>11.2.1  Proportion of population that has convenient access to public transport, by sex, age and persons with disabilities</t>
  </si>
  <si>
    <t xml:space="preserve">11.2 By 2030, provide access to safe, affordable, accessible and sustainable transport systems for all, improving road safety, notably by expanding public transport, with special attention to the needs of those in vulnerable situations, women, children, persons with disabilities and older persons </t>
  </si>
  <si>
    <t>11.3 Até 2030, aumentar a urbanização inclusiva e sustentável, e as capacidades para um ordenamento do povoamento humano participativo, integrado e sustentável, em todos os países</t>
  </si>
  <si>
    <t>11.3.1 Rácio entre a taxa de consumo do solo e a taxa de crescimento da população</t>
  </si>
  <si>
    <t>11.3.1  Ratio of land consumption rate to population growth rate</t>
  </si>
  <si>
    <t xml:space="preserve">11.3 By 2030, enhance inclusive and sustainable urbanization and capacity for participatory, integrated and sustainable human settlement planning and management in all countries </t>
  </si>
  <si>
    <t>11.3.2 Proporção de cidades com uma estrutura de participação direta da sociedade civil no planeamento e gestão urbana que opera de forma regular e democrática</t>
  </si>
  <si>
    <t>11.3.2 Proportion of cities with a direct participation structure of civil society in urban planning and management that operate regularly and democratically</t>
  </si>
  <si>
    <t>11.4 Fortalecer esforços para proteger e salvaguardar o património cultural e natural do mundo</t>
  </si>
  <si>
    <t>11.4.1 Total da despesa (pública e privada) per capita gasta na preservação, proteção e conservação de todo o património cultural e natural, por tipo de património (cultural, natural, misto e por designação do Centro do Património Mundial), nível de governo (nacional, regional e local), tipo de despesa (despesas correntes / de investimento) e tipo de financiamento privado (doações em espécie, sector privado sem fins lucrativos e patrocínios)</t>
  </si>
  <si>
    <t>11.4.1 Total expenditure (public and private) per capita spent on the preservation, protection and conservation of all cultural and natural heritage, by type of heritage (cultural, natural, mixed and World Heritage Centre designation), level of government (national, regional and local/municipal), type of expenditure (operating expenditure/investment) and type of private funding (donations in kind, private non-profit sector and sponsorship)</t>
  </si>
  <si>
    <t xml:space="preserve">11.4 Strengthen efforts to protect and safeguard the world’s cultural and natural heritage </t>
  </si>
  <si>
    <t>11.5 Até 2030, reduzir significativamente o número de mortes e o número de pessoas afetadas por catástrofes e diminuir substancialmente as perdas económicas diretas causadas por essa via no produto interno bruto global, incluindo as catástrofes relacionadas com a água, focando-se sobretudo na proteção dos pobres e das pessoas em situação de vulnerabilidade</t>
  </si>
  <si>
    <t>11.5.1 Número de pessoas falecidas, pessoas desaparecidas e pessoas diretamente afetadas devido a desastres por 100 mil habitantes</t>
  </si>
  <si>
    <t xml:space="preserve">11.5.1 Number of deaths, missing persons and directtly affected persons attributed to disasters per 100,000 population </t>
  </si>
  <si>
    <t xml:space="preserve">11.5 By 2030, significantly reduce the number of deaths and the number of people affected and substantially decrease the direct economic losses relative to global gross domestic product caused by disasters, including water-related disasters, with a focus on protecting the poor and people in vulnerable situations </t>
  </si>
  <si>
    <t>11.5.2 Perdas económicas diretas em relação ao PIB, incluindo danos causados ​​por desastres em infraestruturas críticas e na interrupção de serviços básicos</t>
  </si>
  <si>
    <t>11.5.2 Direct economic loss in relation to global GDP, damage to critical infrastructure and number of disruption to basic services, attributed to disasters</t>
  </si>
  <si>
    <t>11.6 Até 2030, reduzir o impacto ambiental negativo per capita nas cidades, incluindo prestar especial atenção à qualidade do ar, à gestão de resíduos municipais e de outros resíduos</t>
  </si>
  <si>
    <t>11.6.1 Proporção de resíduos sólidos urbanos regularmente coletados e com descarga final adequada no total de resíduos sólidos urbanos gerados, por cidades</t>
  </si>
  <si>
    <t>11.6.1 Proportion of urban solid waste regularly collected and with adequate final discharge out of total urban solid waste generated, by cities</t>
  </si>
  <si>
    <t xml:space="preserve">11.6 By 2030, reduce the adverse per capita environmental impact of cities, including by paying special attention to air quality and municipal and other waste management </t>
  </si>
  <si>
    <t>11.6.2 Nível médio anual de partículas inaláveis (ex: com diâmetro inferior a 2,5 µm e 10 µm) nas cidades (população ponderada)</t>
  </si>
  <si>
    <t>11.6.2 Annual mean levels of fine particulate matter (e.g. PM2.5 and PM10) in cities (population weighted)</t>
  </si>
  <si>
    <t>11.7 Até 2030, proporcionar o acesso universal a espaços públicos seguros, inclusivos, acessíveis e verdes, particularmente para as mulheres e crianças, pessoas idosas e pessoas com deficiência</t>
  </si>
  <si>
    <t xml:space="preserve">11.7.1 Proporção de espaço aberto para uso público nas cidades para o total da população, por sexo, idade e população com deficiência  </t>
  </si>
  <si>
    <t>11.7.1  Average share of the built-up area of cities that is open space for public use for all, by sex, age and persons with disabilities</t>
  </si>
  <si>
    <t xml:space="preserve">11.7 By 2030, provide universal access to safe, inclusive and accessible, green and public spaces, in particular for women and children, older persons and persons with disabilities </t>
  </si>
  <si>
    <t>11.7.2 Proporção da população vítima de assédio físico ou sexual, por sexo, grupo etário, incapacidade e local da ocorrência, nos últimos 12 meses</t>
  </si>
  <si>
    <t>11.7.2 Proportion of persons victim of physical or sexual harassment, by sex, age, disability status and place of occurrence, in the previous 12 months</t>
  </si>
  <si>
    <t>11.a Apoiar relações económicas, sociais e ambientais positivas entre áreas urbanas, periurbanas e rurais, reforçando o planeamento nacional e regional de desenvolvimento</t>
  </si>
  <si>
    <t>11.a.1 Proporção de população residente em cidades que implementam planos de desenvolvimento urbano e regional que incluem projeções de população e avaliação de recursos, por dimensão da cidade</t>
  </si>
  <si>
    <t>11.a.1  Proportion of population living in cities that implement urban and regional development plans integrating population projections and resource needs, by size of city</t>
  </si>
  <si>
    <t xml:space="preserve">11.a Support positive economic, social and environmental links between urban, peri-urban and rural areas by strengthening national and regional development planning </t>
  </si>
  <si>
    <t>11.b Até 2020, aumentar substancialmente o número de cidades e povoamentos humanos que adotaram e implementaram políticas e planos integrados para a inclusão, a eficiência dos recursos, mitigação e adaptação às mudanças climáticas, resiliência a desastres; e desenvolver e implementar, de acordo com o Quadro de Sendai para a Redução do Risco de Catástrofes 2015-2030, a gestão holística do risco de desastres, a todos os níveis</t>
  </si>
  <si>
    <t>11.b.1 Número de países que adotaram e implementaram estratégias nacionais de redução de risco de desastres em linha com o Quadro de Sendai para a Redução de Risco de Desastres 2015-2030</t>
  </si>
  <si>
    <t xml:space="preserve">11.b.1 Number of countries that adopt and implement national disaster risk reduction strategies in line with the Sendai Framework for Disaster Risk Reduction 2015-2030 </t>
  </si>
  <si>
    <t xml:space="preserve">11.b By 2020, substantially increase the number of cities and human settlements adopting and implementing integrated policies and plans towards inclusion, resource efficiency, mitigation and adaptation to climate change, resilience to disasters, and develop and implement, in line with the Sendai Framework for Disaster Risk Reduction 2015-2030, holistic disaster risk management at all levels </t>
  </si>
  <si>
    <t xml:space="preserve">11.b.2 Proporção de governos locais que adotaram e implementaram estratégias locais de redução de risco de desastres em linha com as estratégias nacionais de redução de risco de desastres </t>
  </si>
  <si>
    <t xml:space="preserve">11.b.2 Proportion of local governments that adopt and implement local disaster risk reduction strategies in line with national disaster risk reduction strategies </t>
  </si>
  <si>
    <t>ODS 12 Garantir padrões de consumo e de produção sustentáveis</t>
  </si>
  <si>
    <t>SDG 12 Ensure sustainable consumption and production patterns</t>
  </si>
  <si>
    <t>12.1 Implementar o Plano Decenal de Programas sobre Produção e Consumo Sustentáveis, com todos os países a tomar medidas, e os países desenvolvidos assumindo a liderança, tendo em conta o desenvolvimento e as capacidades dos países em desenvolvimento</t>
  </si>
  <si>
    <t>12.1.1  Número de países que incorporam o consumo e a produção sustentáveis em planos de acção nacionais ou como uma prioridade ou uma meta nas políticas nacionais</t>
  </si>
  <si>
    <t>12.1.1  Number of countries with sustainable consumption and production (SCP) national action plans or SCP mainstreamed as a priority or a target into national policies</t>
  </si>
  <si>
    <t>12.1 Implement the 10-year Framework of Programmes on Sustainable Consumption and Production Patterns, all countries taking action, with developed countries taking the lead, taking into account the development and capabilities of developing countries</t>
  </si>
  <si>
    <t>12.2 Até 2030, alcançar a gestão sustentável e o uso eficiente dos recursos naturais</t>
  </si>
  <si>
    <t>12.2.1 Pegada material, pegada material per capita e pegada material em percentagem do PIB</t>
  </si>
  <si>
    <t>12.2.1 Material footprint, material footprint per capita, and material footprint per GDP</t>
  </si>
  <si>
    <t xml:space="preserve">12.2 By 2030, achieve the sustainable management and efficient use of natural resources </t>
  </si>
  <si>
    <t>12.2.2  Consumo interno de materiais, consumo interno de materiais per capita e consumo interno de materiais em percentagem do PIB</t>
  </si>
  <si>
    <t>12.2.2  Domestic material consumption, domestic material consumption per capita, and domestic material consumption per GDP</t>
  </si>
  <si>
    <t>12.3 Até 2030, reduzir para metade, à escala global, o desperdício de alimentos per capita, tanto a nível de retalhistas como de consumidores, e reduzir os desperdícios de alimentos ao longo das cadeias de produção e abastecimento, incluindo os que ocorrem pós-colheita</t>
  </si>
  <si>
    <t xml:space="preserve">12.3.1 Índice global de perdas alimentares </t>
  </si>
  <si>
    <t>12.3.1  Global food loss index</t>
  </si>
  <si>
    <t xml:space="preserve">12.3 By 2030, halve per capita global food waste at the retail and consumer levels and reduce food losses along production and supply chains, including post-harvest losses </t>
  </si>
  <si>
    <t>12.4 Até 2020, alcançar a gestão ambientalmente saudável dos produtos químicos e de todos os resíduos, ao longo de todo o ciclo de vida destes, de acordo com os marcos internacionais acordados, e reduzir significativamente a libertação destes para o ar, água e solo, minimizar os seus impactos negativos sobre a saúde humana e o meio ambiente</t>
  </si>
  <si>
    <t>12.4.1 Número de parceiros em acordos multilaterais internacionais  sobre resíduos perigosos e outros produtos químicos, no domínio do ambiente, que cumpram os seus compromissos e obrigações na transmissão de informações, conforme exigido por cada acordo relevante</t>
  </si>
  <si>
    <t>12.4.1 Number of parties to international multilateral environmental agreements on hazardous waste, and other chemicals that meet their commitments and obligations in transmitting information as required by each relevant agreement</t>
  </si>
  <si>
    <t>12.4 Até 2020, alcançar a gestão ambientalmente correta dos produtos químicos e de todos os resíduos, ao longo de todo o seu ciclo de vida, de acordo com os quadros internacionais acordados, e reduzir significativamente a sua libertação para o ar, água e solo, de modo a minimizar os seus impactos negativos sobre a saúde humana e o meio ambiente</t>
  </si>
  <si>
    <t xml:space="preserve">12.4.2 Quantidade de resíduos perigosos gerados per capita e proporção de resíduos perigosos tratados, por tipo de tratamento </t>
  </si>
  <si>
    <t>12.4.2 Hazardous waste generated per capita and proportion of hazardous waste treated, by type of treatment</t>
  </si>
  <si>
    <t>12.5 Até 2030, reduzir substancialmente a produção de resíduos através da prevenção, redução, reciclagem e reutilização</t>
  </si>
  <si>
    <t>12.5.1 Taxa de reciclagem nacional, toneladas de material reciclado</t>
  </si>
  <si>
    <t>12.5.1 National recycling rate, tons of material recycled</t>
  </si>
  <si>
    <t xml:space="preserve">12.5 By 2030, substantially reduce waste generation through prevention, reduction, recycling and reuse </t>
  </si>
  <si>
    <t>12.6 Incentivar as empresas, especialmente as de grande dimensão e transnacionais, a adotar práticas sustentáveis e a integrar informação sobre sustentabilidade nos relatórios de atividade</t>
  </si>
  <si>
    <t xml:space="preserve">12.6.1 Número de empresas que publicam relatórios de sustentabilidade </t>
  </si>
  <si>
    <t>12.6.1 Number of companies publishing sustainability reports</t>
  </si>
  <si>
    <t xml:space="preserve">12.6 Encourage companies, especially large and transnational companies, to adopt sustainable practices and to integrate sustainability information into their reporting cycle </t>
  </si>
  <si>
    <t>12.7 Promover práticas de contratação pública sustentáveis, de acordo com as políticas e prioridades nacionais</t>
  </si>
  <si>
    <t>12.7.1  Número de países que implementam políticas de contratação pública e planos de ação sustentáveis</t>
  </si>
  <si>
    <t>12.7.1  Number of countries implementing sustainable public procurement policies and action plans</t>
  </si>
  <si>
    <t xml:space="preserve">12.7 Promote public procurement practices that are sustainable, in accordance with national policies and priorities </t>
  </si>
  <si>
    <t>12.8 Até 2030, garantir que as pessoas, em todos os lugares, tenham informação relevante e consciencialização para o desenvolvimento sustentável e estilos de vida em harmonia com a natureza</t>
  </si>
  <si>
    <t>12.8.1 Grau com que a (i) educação para a cidadania global e a (ii) educação para o desenvolvimento sustentável, incluindo a igualdade de género e os direitos humanos, são disseminados a todos os níveis em: (a) políticas educativas nacionais, (b) programas educativos, (c) formação de professores e (d) avaliação de estudantes</t>
  </si>
  <si>
    <t>12.8.1 Extent to which (i) global citizenship education and (ii) education for sustainable development (including climate change education) are mainstreamed in (a) national education policies; (b) curricula; (c) teacher education; and (d) student assessment</t>
  </si>
  <si>
    <t xml:space="preserve">12.8 By 2030, ensure that people everywhere have the relevant information and awareness for sustainable development and lifestyles in harmony with nature </t>
  </si>
  <si>
    <t>12.a Apoiar países em desenvolvimento a fortalecer as suas capacidades científicas e tecnológicas para avançar no sentido de padrões mais sustentáveis de produção e consumo</t>
  </si>
  <si>
    <t xml:space="preserve">12.a.1  Quantidade de apoio concedido a países em desenvolvimento para a investigação e desenvolvimento sobre consumo e produção sustentáveis e tecnologias ambientalmente seguras e racionais. </t>
  </si>
  <si>
    <t>12.a.1  Amount of support to developing countries on research and development for sustainable consumption and production and environmentally sound technologies</t>
  </si>
  <si>
    <t xml:space="preserve">12.a Support developing countries to strengthen their scientific and technological capacity to move towards more sustainable patterns of consumption and production </t>
  </si>
  <si>
    <t>12.b Desenvolver e implementar ferramentas para monitorizar os impactos do desenvolvimento sustentável para o turismo sustentável, que cria emprego, promove a cultura e os produtos locais</t>
  </si>
  <si>
    <t>12.b.1 Número de estratégias ou políticas e planos de ação implementados em turismo sustentável com ferramentas de monitorização e avaliação acordadas</t>
  </si>
  <si>
    <t>12.b.1 Number of sustainable tourism strategies or policies and implemented action plans with agreed monitoring and evaluation tools</t>
  </si>
  <si>
    <t xml:space="preserve">12.b Develop and implement tools to monitor sustainable development impacts for sustainable tourism that creates jobs and promotes local culture and products </t>
  </si>
  <si>
    <t>12.c Racionalizar subsídios ineficientes nos combustíveis fósseis, que encorajam o consumo exagerado, eliminando as distorções de mercado, de acordo com as circunstâncias nacionais, inclusive através da reestruturação fiscal e da eliminação gradual desses subsídios prejudiciais, caso existam, para refletir os seus impactos ambientais, tendo plenamente em conta as necessidades específicas e condições dos países em desenvolvimento e minimizando os possíveis impactos adversos sobre o seu desenvolvimento de uma forma que proteja os pobres e as comunidades afetadas</t>
  </si>
  <si>
    <t>12.c.1  Montante de subsídios aos combustíveis fósseis por unidade do PIB (produção e consumo) e em percentagem do total da despesa nacional em combustíveis fósseis</t>
  </si>
  <si>
    <t>12.c.1  Amount of fossil-fuel subsidies per unit of GDP (production and consumption) and as a proportion of total national expenditure on fossil fuels</t>
  </si>
  <si>
    <t xml:space="preserve">12.c Rationalize inefficient fossil-fuel subsidies that encourage wasteful consumption by removing market distortions, in accordance with national circumstances, including by restructuring taxation and phasing out those harmful subsidies, where they exist, to reflect their environmental impacts, taking fully into account the specific needs and conditions of developing countries and minimizing the possible adverse impacts on their development in a manner that protects the poor and the affected communities </t>
  </si>
  <si>
    <t>ODS 14 Conservar e usar de forma sustentável os oceanos, mares e os recursos marinhos para o desenvolvimento sustentável</t>
  </si>
  <si>
    <t>SDG 14 Conserve and sustainably use the oceans, seas and marine resources for sustainable development</t>
  </si>
  <si>
    <t>14.1 Até 2025, prevenir e reduzir significativamente a poluição marítima de todos os tipos, especialmente a que advém de atividades terrestres, incluindo detritos marinhos e a poluição por nutrientes</t>
  </si>
  <si>
    <t>14.1.1 Índice de eutrofização das águas costeiras e índice de densidade de resíduos plásticos flutuantes</t>
  </si>
  <si>
    <t>14.1.1  Index of coastal eutrophication and floating plastic debris density</t>
  </si>
  <si>
    <t xml:space="preserve">14.1 By 2025, prevent and significantly reduce marine pollution of all kinds, in particular from land-based activities, including marine debris and nutrient pollution </t>
  </si>
  <si>
    <t>14.2 Até 2020, gerir de forma sustentável e proteger os ecossistemas marinhos e costeiros para evitar impactos adversos significativos, inclusive através do reforço da sua capacidade de resiliência, e tomar medidas para a sua restauração, a fim de assegurar oceanos saudáveis e produtivos</t>
  </si>
  <si>
    <t>14.2.1 Percentagem da Zona Económica Exclusiva nacional gerida através de abordagens ecossistémicas</t>
  </si>
  <si>
    <t>14.2.1  Proportion of national exclusive economic zones managed using ecosystem-based approaches</t>
  </si>
  <si>
    <t xml:space="preserve">14.2 By 2020, sustainably manage and protect marine and coastal ecosystems to avoid significant adverse impacts, including by strengthening their resilience, and take action for their restoration in order to achieve healthy and productive oceans </t>
  </si>
  <si>
    <t>14.3 Minimizar e enfrentar os impactos da acidificação dos oceanos, inclusive através do reforço da cooperação científica em todos os níveis</t>
  </si>
  <si>
    <t>14.3.1  Acidificação do oceano (pH médio) medida num conjunto representativo de estações de amostragem</t>
  </si>
  <si>
    <t>14.3.1  Average marine acidity (pH) measured at agreed suite of representative sampling stations</t>
  </si>
  <si>
    <t xml:space="preserve">14.3 Minimize and address the impacts of ocean acidification, including through enhanced scientific cooperation at all levels </t>
  </si>
  <si>
    <t>14.4 Até 2020, regular, efetivamente, a extração de recursos, acabar com a sobrepesca e a pesca ilegal, não reportada e não regulamentada e as práticas de pesca destrutivas, e implementar planos de gestão com base científica, para restaurar populações de peixes no menor período de tempo possível, pelo menos para níveis que possam produzir rendimento máximo sustentável, como determinado pelas suas características biológicas</t>
  </si>
  <si>
    <t>14.4.1 Percentagem de unidades populacionais de gestão pesqueira dentro dos limites biológicos sustentáveis</t>
  </si>
  <si>
    <t xml:space="preserve">14.4.1 Proportion of fish stocks within biologically sustainable levels </t>
  </si>
  <si>
    <t xml:space="preserve">14.4 By 2020, effectively regulate harvesting and end overfishing, illegal, unreported and unregulated fishing and destructive fishing practices and implement science-based management plans, in order to restore fish stocks in the shortest time feasible, at least to levels that can produce maximum sustainable yield as determined by their biological characteristics </t>
  </si>
  <si>
    <t>14.5 Até 2020, conservar pelo menos 10% das zonas costeiras e marinhas, de acordo com a legislação nacional e internacional, e com base na melhor informação científica disponível</t>
  </si>
  <si>
    <t>14.5.1 Cobertura de áreas marinhas protegidas relativamente às áreas marinhas</t>
  </si>
  <si>
    <t xml:space="preserve">14.5.1 Coverage of protected areas in relation to marine areas </t>
  </si>
  <si>
    <t xml:space="preserve">14.5 By 2020, conserve at least 10 per cent of coastal and marine areas, consistent with national and international law and based on the best available scientific information </t>
  </si>
  <si>
    <t>14.6 Até 2020, proibir certas formas de subsídios à pesca, que contribuem para a sobrecapacidade e a sobrepesca, e eliminar os subsídios que contribuam para a pesca ilegal, não reportada e não regulamentada, e abster-se de introduzir novos subsídios desse tipo, reconhecendo que o tratamento especial e diferenciado adequado e eficaz para os países em desenvolvimento e os países menos desenvolvidos deve ser parte integrante da negociação sobre subsídios à pesca da Organização Mundial do Comércio</t>
  </si>
  <si>
    <t>14.6.1  Progresso dos países relativamente ao grau de implementação de instrumentos internacionais destinados ao combate da pesca ilegal, não declarada e não regulamentada</t>
  </si>
  <si>
    <t>14.6.1  Progress by countries in the degree of implementation of international instruments aiming to combat illegal, unreported and unregulated fishing</t>
  </si>
  <si>
    <t xml:space="preserve">14.6 By 2020, prohibit certain forms of fisheries subsidies which contribute to overcapacity and overfishing, eliminate subsidies that contribute to illegal, unreported and unregulated fishing and refrain from introducing new such subsidies, recognizing that appropriate and effective special and differential treatment for developing and least developed countries should be an integral part of the World Trade Organization fisheries subsidies negotiation </t>
  </si>
  <si>
    <t>14.7 Até 2030, aumentar os benefícios económicos para os pequenos Estados insulares em desenvolvimento e os países menos desenvolvidos, a partir do uso sustentável dos recursos marinhos, inclusive através de uma gestão sustentável da pesca, aquicultura e turismo</t>
  </si>
  <si>
    <t>14.7.1  Percentagem do PIB atribuída à pesca sustentável nos pequenos Estados insulares em desenvolvimento, nos países menos desenvolvidos e em todos os países</t>
  </si>
  <si>
    <t>14.7.1 Sustainable fisheries as a proportion of GDP in small island developing States, least developed countries and all countries</t>
  </si>
  <si>
    <t xml:space="preserve">14.7 By 2030, increase the economic benefits to Small Island developing States and least developed countries from the sustainable use of marine resources, including through sustainable management of fisheries, aquaculture and tourism </t>
  </si>
  <si>
    <t>14.a Aumentar o conhecimento científico, desenvolver capacidades de investigação e transferir tecnologia marinha, tendo em conta os critérios e orientações sobre a Transferência de Tecnologia Marinha da Comissão Oceanográfica Intergovernamental, a fim de melhorar a saúde dos oceanos e aumentar a contribuição da biodiversidade marinha para o desenvolvimento dos países em desenvolvimento, em particular os pequenos Estados insulares em desenvolvimento e os países menos desenvolvidos</t>
  </si>
  <si>
    <t>14.a.1  Percentagem do orçamento total para a investigação atribuída à área da tecnologia marinha</t>
  </si>
  <si>
    <t>14.a.1  Proportion of total research budget allocated to research in the field of marine technology</t>
  </si>
  <si>
    <t xml:space="preserve">14.a Increase scientific knowledge, develop research capacity and transfer marine technology, taking into account the Intergovernmental Oceanographic Commission Criteria and Guidelines on the Transfer of Marine Technology, in order to improve ocean health and to enhance the contribution of marine biodiversity to the development of developing countries, in particular small island developing States and least developed countries </t>
  </si>
  <si>
    <t>14.b Proporcionar o acesso dos pescadores artesanais de pequena escala aos recursos marinhos e mercados</t>
  </si>
  <si>
    <t>14.b.1 Progresso dos países relativamente ao grau de aplicação de um enquadramento legal/regulamentar/político/institucional que reconhece e protege o direito de acesso da pequena pesca</t>
  </si>
  <si>
    <t>14.b.1 Progress by countries in the degree of application of a legal/regulatory/policy/institutional framework which recognizes and protects access rights for small-scale fisheries</t>
  </si>
  <si>
    <t xml:space="preserve">14.b Provide access for small-scale artisanal fishers to marine resources and markets </t>
  </si>
  <si>
    <t>14.c Assegurar a conservação e o uso sustentável dos oceanos e seus recursos pela implementação do direito internacional, como refletido na UNCLOS [Convenção das Nações Unidas sobre o Direito do Mar], que determina o enquadramento legal para a conservação e utilização sustentável dos oceanos e dos seus recursos, conforme registado no parágrafo 158 do “Futuro Que Queremos”</t>
  </si>
  <si>
    <t>14.c.1 Número de países que fizeram progressos na ratificação, aceitação e implementação, através de enquadramentos legais, de políticas e institucionais, de instrumentos relacionados com o oceano que implementam o direito internacional, tal como refletido na Convenção das Nações Unidas sobre o Direito do Mar, para a conservação e utilização sustentável dos oceanos e dos seus recursos</t>
  </si>
  <si>
    <t>14.c.1 Number of countries making progress in ratifying, accepting and implementing through legal, policy and institutional frameworks, ocean-related instruments that implement international law, as reflected in the United Nation Convention on the Law of the Sea, for the conservation and sustainable use of the oceans and their resources</t>
  </si>
  <si>
    <t xml:space="preserve">14.c Enhance the conservation and sustainable use of oceans and their resources by implementing international law as reflected in United Nations Convention on the Law of the Sea, which provides the legal framework for the conservation and sustainable use of oceans and their resources, as recalled in paragraph 158 of "The future we want" </t>
  </si>
  <si>
    <t>ODS 16 Promover sociedades pacíficas e inclusivas para o desenvolvimento sustentável, proporcionar o acesso à justiça para todos e construir instituições eficazes, responsáveis e inclusivas a todos os níveis</t>
  </si>
  <si>
    <t>SDG 16 Promote peaceful and inclusive societies for sustainable development, provide access to justice for all and build effective, accountable and inclusive institutions at all levels</t>
  </si>
  <si>
    <t>16.1 Reduzir significativamente todas as formas de violência e as taxas de mortalidade com ela relacionadas, em todos os lugares</t>
  </si>
  <si>
    <t>16.1.1 Número de vítimas de homicídio voluntário, por 100 000 habitantes, por sexo e grupo etário</t>
  </si>
  <si>
    <t>16.1.1 Number of victims of intentional homicide per 100,000 population, by sex and age</t>
  </si>
  <si>
    <t xml:space="preserve">16.1 Significantly reduce all forms of violence and related death rates everywhere </t>
  </si>
  <si>
    <t>16.1.2 Óbitos relacionados com conflitos por 100 000 habitantes, por sexo, grupo etário e causa</t>
  </si>
  <si>
    <t>16.1.2 Conflict-related deaths per 100,000 population, by sex, age and cause</t>
  </si>
  <si>
    <t xml:space="preserve">16.1.3 Proporção da população objeto de violência física, psicológica ou sexual nos últimos 12 meses </t>
  </si>
  <si>
    <t>16.1.3  Proportion of population subjected to physical, psychological or sexual violence in the previous 12 months</t>
  </si>
  <si>
    <t>16.1.4 Proporção de pessoas que se sentem seguras quando caminham sozinhas na área onde vivem</t>
  </si>
  <si>
    <t>16.1.4 Proportion of people that feel safe walking alone around the area they live</t>
  </si>
  <si>
    <t>16.2 Acabar com o abuso, exploração, tráfico e todas as formas de violência e tortura contra as crianças</t>
  </si>
  <si>
    <t>16.2.1 Percentagem de crianças com idade entre 1 e 17 anos objeto de castigos físicos e/ou agressão psicológica por parte de cuidadores no último mês</t>
  </si>
  <si>
    <t xml:space="preserve">16.2.1 Percentage of children aged 1-17 years who experienced any physical punishment and/or psychological aggression by caregivers in the past month </t>
  </si>
  <si>
    <t xml:space="preserve">16.2 End abuse, exploitation, trafficking and all forms of violence against and torture of children </t>
  </si>
  <si>
    <t>16.2.2 Número de vítimas de tráfico de seres humanos por 100 000 habitantes, por sexo, grupo etário e forma de exploração</t>
  </si>
  <si>
    <t>16.2.2 Number of victims of human trafficking per 100,000 population, by sex, age and form of exploitation</t>
  </si>
  <si>
    <t>16.2.3 Proporção de mulheres e homens jovens com idade entre 18 e 29 anos objeto de violência sexual à idade de 18 anos</t>
  </si>
  <si>
    <t>16.2.3 Proportion of young women and men aged 18‑29 years who experienced sexual violence by age 18</t>
  </si>
  <si>
    <t>16.3 Promover o Estado de Direito, ao nível nacional e internacional, e garantir a igualdade de acesso à justiça para todos</t>
  </si>
  <si>
    <t>16.3.1 Proporção de vítimas de violência nos últimos 12 meses que reportaram às autoridades competentes ou a outros organismos de resolução de conflitos oficialmente reconhecidos</t>
  </si>
  <si>
    <t>16.3.1  Proportion of victims of violence in the previous 12 months who reported their victimization to competent authorities or other officially recognized conflict resolution mechanisms</t>
  </si>
  <si>
    <t xml:space="preserve">16.3 Promote the rule of law at the national and international levels and ensure equal access to justice for all </t>
  </si>
  <si>
    <t>16.3.2 Proporção de reclusos em prisão preventiva no total de reclusos</t>
  </si>
  <si>
    <t>16.3.2 Unsentenced detainees as proportion of overall prison population</t>
  </si>
  <si>
    <t>16.4 Até 2030, reduzir significativamente os fluxos ilegais financeiros e de armas, reforçar a recuperação e devolução de recursos roubados e combater todas as formas de crime organizado</t>
  </si>
  <si>
    <t>16.4.1 Valor total de entradas e saídas de fluxos financeiros ilícitos (em dólares americanos correntes)</t>
  </si>
  <si>
    <t>16.4.1 Total value of inward and outward illicit financial flows (in current United States dollars)</t>
  </si>
  <si>
    <t xml:space="preserve">16.4 By 2030, significantly reduce illicit financial and arms flows, strengthen the recovery and return of stolen assets and combat all forms of organized crime </t>
  </si>
  <si>
    <t>16.4.2 Proporção de armas apreendidas, encontradas ou entregues, cuja origem ou contexto ilícito tenha sido detetado ou estabelecido por uma autoridade competente, em linha com instrumentos internacionais</t>
  </si>
  <si>
    <t>16.4.2 Proportion of seized, found or surrendered arms whose illicit origin or context has been traced or established by a competent authority in line with international instruments</t>
  </si>
  <si>
    <t>16.5 Reduzir substancialmente a corrupção e o suborno em todas as suas formas</t>
  </si>
  <si>
    <t>16.5.1 Proporção de pessoas que tiveram pelo menos um contacto com um funcionário público e que pagaram um suborno ou a quem foi pedido um suborno por funcionários públicos, nos últimos 12 meses</t>
  </si>
  <si>
    <t>16.5.1 Proportion of persons who had at least one contact with a public official and who paid a bribe to a public official, or were asked for a bribe by those public officials, during the previous 12 months</t>
  </si>
  <si>
    <t xml:space="preserve">16.5 Substantially reduce corruption and bribery in all their forms </t>
  </si>
  <si>
    <t>16.5.2 Proporção de empresas que tiveram pelo menos um contacto com um funcionário público e que pagaram um suborno ou a quem foi pedido um suborno por funcionários públicos, nos últimos 12 meses</t>
  </si>
  <si>
    <t xml:space="preserve">16.5.2 Proportion of businesses that had at least one contact with a public official and that paid a bribe to a public official, or were asked for a bribe by those public officials, during the previous 12 months </t>
  </si>
  <si>
    <t>16.6 Desenvolver instituições eficazes, responsáveis e transparentes, a todos os níveis</t>
  </si>
  <si>
    <t>16.6.1 Despesas públicas primárias como proporção do orçamento original aprovado, por setor (ou por códigos de orçamento ou similares)</t>
  </si>
  <si>
    <t>16.6.1 Primary government expenditures as a proportion of original approved budget, by sector (or by budget codes or similar)</t>
  </si>
  <si>
    <t xml:space="preserve">16.6.Develop effective, accountable and transparent institutions at all levels </t>
  </si>
  <si>
    <t xml:space="preserve">16.6.2 Proporção da população satisfeita com a última experiência com serviços públicos </t>
  </si>
  <si>
    <t>16.6.2 Proportion of population satisfied with their last experience of public services</t>
  </si>
  <si>
    <t>16.7 Garantir que a tomada de decisão, a todos os níveis, é responsável, inclusiva, participativa e representativa</t>
  </si>
  <si>
    <t>16.7.1 Proporções de cargos (por sexo, grupo etário, pessoas com incapacidade e grupos populacionais) em instituições públicas (orgãos nacionais e locais legislativos, administração pública e tribunais) face às distribuições nacionais</t>
  </si>
  <si>
    <t>16.7.1 Proportions of positions (by sex, age, persons with disabilities and population groups) in public institutions (national and local legislatures, public service, and judiciary) compared to national distributions</t>
  </si>
  <si>
    <t xml:space="preserve">16.7 Ensure responsive, inclusive, participatory and representative decision-making at all levels </t>
  </si>
  <si>
    <t>16.7.2 Proporção da população que considera que os processos de tomada de decisão são inclusivos e adequados, por sexo, grupo etário, incapacidade e grupo populacional</t>
  </si>
  <si>
    <t>16.7.2 Proportion of population who believe decision-making is inclusive and responsive, by sex, age, disability and population group</t>
  </si>
  <si>
    <t>16.8 Ampliar e fortalecer a participação dos países em desenvolvimento nas instituições de governação global</t>
  </si>
  <si>
    <t>16.8.1 Proporção de países em desenvolvimento que são membros e têm direito de voto em organizações internacionais</t>
  </si>
  <si>
    <t>16.8.1 Proportion of members and voting rights of developing countries in international organizations</t>
  </si>
  <si>
    <t xml:space="preserve">16.8 Broaden and strengthen the participation of developing countries in the institutions of global governance </t>
  </si>
  <si>
    <t>16.9 Até 2030, fornecer identidade legal para todos, incluindo o registo de nascimento</t>
  </si>
  <si>
    <t>16.9.1 Proporção de crianças com menos de 5 anos com registo de nascimento numa autoridade de registo civil, por idade</t>
  </si>
  <si>
    <t>16.9.1 Proportion of children under 5 years of age whose births have been registered with a civil authority, by age</t>
  </si>
  <si>
    <t xml:space="preserve">16.9 By 2030, provide legal identity for all, including birth registration </t>
  </si>
  <si>
    <t>16.10 Assegurar o acesso público à informação e proteger as liberdades fundamentais, em conformidade com a legislação nacional e os acordos internacionais</t>
  </si>
  <si>
    <r>
      <t xml:space="preserve">16.10.1 Número de casos verificados de homicídio, rapto, desaparecimento forçado, detenção arbitrária e tortura de jornalistas, pessoal associado aos </t>
    </r>
    <r>
      <rPr>
        <i/>
        <sz val="10"/>
        <rFont val="Arial"/>
        <family val="2"/>
      </rPr>
      <t>media</t>
    </r>
    <r>
      <rPr>
        <sz val="10"/>
        <rFont val="Arial"/>
        <family val="2"/>
      </rPr>
      <t>, sindicalistas e defensores de direitos humanos nos últimos 12 meses</t>
    </r>
  </si>
  <si>
    <t>16.10.1 Number of verified cases of killing, kidnapping, enforced disappearance, arbitrary detention and torture of journalists, associated media personnel, trade unionists and human rights advocates in the previous 12 months</t>
  </si>
  <si>
    <t xml:space="preserve">16.10 Ensure public access to information and protect fundamental freedoms, in accordance with national legislation and international agreements </t>
  </si>
  <si>
    <t>16.10.2 Número de países que adotaram e implementaram garantias constitucionais, estatutárias e/ou políticas para acesso público à informação</t>
  </si>
  <si>
    <t>16.10.2 Number of countries that adopt and implement constitutional, statutory and/or policy guarantees for public access to information</t>
  </si>
  <si>
    <t>16.a Fortalecer as instituições nacionais relevantes, inclusive através da cooperação internacional, para a construção de melhor capacidade de resposta, a todos os níveis, em particular nos países em desenvolvimento, para a prevenção da violência e o combate ao terrorismo e ao crime</t>
  </si>
  <si>
    <t>16.a.1 Existência de instituições nacionais independentes de direitos humanos, de acordo com os Princípios de Paris</t>
  </si>
  <si>
    <t>16.a.1 Existence of independent national human rights institutions in compliance with the Paris Principles</t>
  </si>
  <si>
    <t xml:space="preserve">16.a Strengthen relevant national institutions, including through international cooperation, for building capacity at all levels, in particular in developing countries, to prevent violence and combat terrorism and crime </t>
  </si>
  <si>
    <t>16.b Promover e fazer cumprir leis e políticas não discriminatórias para o desenvolvimento sustentável</t>
  </si>
  <si>
    <t>16.b.1 Proporção da população que reportou ter-se sentido pessoalmente discriminada ou assediada nos últimos 12 meses por motivos de discriminação proibidos no âmbito da legislação internacional dos direitos humanos</t>
  </si>
  <si>
    <t>16.b.1 Proportion of population reporting having personally felt discriminated against or harassed in the previous 12 months on the basis of a ground of discrimination prohibited under international human rights law</t>
  </si>
  <si>
    <t xml:space="preserve">16.b Promote and enforce non-discriminatory laws and policies for sustainable development </t>
  </si>
  <si>
    <t>13.b Promote mechanisms for raising capacity for effective climate change-related planning and management in least developed countries and small island developing States, including focusing on women, youth and local and marginalized communities</t>
  </si>
  <si>
    <t>Camões IP*</t>
  </si>
  <si>
    <t>P</t>
  </si>
  <si>
    <t>* Tratamento de acordo com metodologia CAD/OCDE (Maio2017)</t>
  </si>
  <si>
    <t>Milhões euros</t>
  </si>
  <si>
    <t>APD (desembolsos líquidos)</t>
  </si>
  <si>
    <t>OOF (desembolsos líquidos)</t>
  </si>
  <si>
    <t>Private Grants (desembolsos líquidos)</t>
  </si>
  <si>
    <r>
      <t xml:space="preserve">Série númerica
</t>
    </r>
    <r>
      <rPr>
        <b/>
        <i/>
        <sz val="10"/>
        <color theme="1"/>
        <rFont val="Arial"/>
        <family val="2"/>
      </rPr>
      <t>Time series</t>
    </r>
  </si>
  <si>
    <t xml:space="preserve">Nota OOF: Os desembolso líquidos negativos resultam da diferença (saldo) entre o total dos desembolsos brutos e o total dos montantes recebidos a título de reembolso dos empréstimos concedidos. </t>
  </si>
  <si>
    <t>1.a.1 Total official development assistance grants from all donors that focus on poverty reduction as a share of the recipient country’s gross national income</t>
  </si>
  <si>
    <t>1.a.1 Donativos da Ajuda pública ao desenvolvimento total de todos os doadores que se destinam à redução da pobreza em percentagem do RNB do país beneficiário</t>
  </si>
  <si>
    <r>
      <t>Dados (</t>
    </r>
    <r>
      <rPr>
        <b/>
        <i/>
        <sz val="10"/>
        <color theme="1"/>
        <rFont val="Arial"/>
        <family val="2"/>
      </rPr>
      <t>data</t>
    </r>
    <r>
      <rPr>
        <b/>
        <sz val="10"/>
        <color theme="1"/>
        <rFont val="Arial"/>
        <family val="2"/>
      </rPr>
      <t>):</t>
    </r>
  </si>
  <si>
    <r>
      <t>Pe - dados preliminares (</t>
    </r>
    <r>
      <rPr>
        <i/>
        <sz val="10"/>
        <color theme="1"/>
        <rFont val="Arial"/>
        <family val="2"/>
      </rPr>
      <t>preliminary data)</t>
    </r>
  </si>
  <si>
    <r>
      <t xml:space="preserve">⊥ - Quebra de série </t>
    </r>
    <r>
      <rPr>
        <i/>
        <sz val="10"/>
        <color theme="1"/>
        <rFont val="Arial"/>
        <family val="2"/>
      </rPr>
      <t>(Break in series)</t>
    </r>
  </si>
  <si>
    <t>IDE (desembolsos líquidos)</t>
  </si>
  <si>
    <t>BdP</t>
  </si>
  <si>
    <t>Milhões €
€ million</t>
  </si>
  <si>
    <t>BdP - Banco de Portugal</t>
  </si>
  <si>
    <t>Metainformação associada ao quadro</t>
  </si>
  <si>
    <t>Periodicidade</t>
  </si>
  <si>
    <t>Fonte</t>
  </si>
  <si>
    <t>Primeiro período disponível</t>
  </si>
  <si>
    <t>Último período disponível</t>
  </si>
  <si>
    <t>Unidade</t>
  </si>
  <si>
    <t>Potência de 10</t>
  </si>
  <si>
    <t>Observações</t>
  </si>
  <si>
    <t>Data da última atualização</t>
  </si>
  <si>
    <t>Data da próxima atualização</t>
  </si>
  <si>
    <t>Documentos metodológicos</t>
  </si>
  <si>
    <t>Metadata of the table</t>
  </si>
  <si>
    <t>Frequency</t>
  </si>
  <si>
    <t>Source</t>
  </si>
  <si>
    <t>First available period</t>
  </si>
  <si>
    <t>Last available period</t>
  </si>
  <si>
    <t>Unit</t>
  </si>
  <si>
    <t>Million Euros</t>
  </si>
  <si>
    <t xml:space="preserve">Power of 10 </t>
  </si>
  <si>
    <t>Observations</t>
  </si>
  <si>
    <t>Last update date</t>
  </si>
  <si>
    <t>Next update date</t>
  </si>
  <si>
    <t xml:space="preserve">Methodological Documents </t>
  </si>
  <si>
    <t>Camões IP; BdP</t>
  </si>
  <si>
    <t>Camões IP, BdP</t>
  </si>
  <si>
    <t>10.b.1 Total de fluxos de recursos para o desenvolvimento, por beneficiário e país doador, e tipo de fluxo (ex. ajuda pública ao desenvolvimento, investimento direto estrangeiro e outros fluxos)</t>
  </si>
  <si>
    <t xml:space="preserve">Indicador 
</t>
  </si>
  <si>
    <t>Pe</t>
  </si>
  <si>
    <t>*</t>
  </si>
  <si>
    <t>605.77</t>
  </si>
  <si>
    <t>⊥</t>
  </si>
  <si>
    <r>
      <t xml:space="preserve">Notas </t>
    </r>
    <r>
      <rPr>
        <b/>
        <i/>
        <sz val="10"/>
        <color theme="1"/>
        <rFont val="Arial"/>
        <family val="2"/>
      </rPr>
      <t>(Notes</t>
    </r>
    <r>
      <rPr>
        <b/>
        <sz val="10"/>
        <color theme="1"/>
        <rFont val="Arial"/>
        <family val="2"/>
      </rPr>
      <t>):</t>
    </r>
  </si>
  <si>
    <r>
      <t>* – Tratamento de acordo com metodologia CAD/OCDE (Diretivas aprovadas em 2023)</t>
    </r>
    <r>
      <rPr>
        <i/>
        <sz val="10"/>
        <color theme="1"/>
        <rFont val="Arial"/>
        <family val="2"/>
      </rPr>
      <t xml:space="preserve"> (According to DAC/OECD methodology (Directives approved in 2023))</t>
    </r>
  </si>
  <si>
    <t>16-04-2025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</si>
</sst>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 ##0.00"/>
  </numFmts>
  <fonts count="33" x14ac:knownFonts="1">
    <font>
      <sz val="11"/>
      <color theme="1"/>
      <name val="Calibri"/>
      <family val="2"/>
      <scheme val="minor"/>
    </font>
    <font>
      <sz val="10"/>
      <color theme="1"/>
      <name val="Arial"/>
      <family val="2"/>
    </font>
    <font>
      <sz val="10"/>
      <name val="Arial"/>
      <family val="2"/>
    </font>
    <font>
      <b/>
      <sz val="10"/>
      <name val="Arial"/>
      <family val="2"/>
    </font>
    <font>
      <b/>
      <sz val="10"/>
      <color theme="1"/>
      <name val="Arial"/>
      <family val="2"/>
    </font>
    <font>
      <i/>
      <sz val="10"/>
      <name val="Arial"/>
      <family val="2"/>
    </font>
    <font>
      <i/>
      <sz val="10"/>
      <color theme="1"/>
      <name val="Arial"/>
      <family val="2"/>
    </font>
    <font>
      <b/>
      <i/>
      <sz val="10"/>
      <color theme="1"/>
      <name val="Arial"/>
      <family val="2"/>
    </font>
    <font>
      <b/>
      <i/>
      <sz val="10"/>
      <name val="Arial"/>
      <family val="2"/>
    </font>
    <font>
      <i/>
      <sz val="8"/>
      <color indexed="63"/>
      <name val="Arial"/>
      <family val="2"/>
    </font>
    <font>
      <b/>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color theme="1" tint="4.9989318521683403E-2"/>
      <name val="Arial"/>
      <family val="2"/>
    </font>
    <font>
      <b/>
      <sz val="8"/>
      <name val="Arial"/>
      <family val="2"/>
    </font>
    <font>
      <sz val="8"/>
      <name val="Arial"/>
      <family val="2"/>
    </font>
    <font>
      <u/>
      <sz val="10"/>
      <color indexed="12"/>
      <name val="Arial"/>
      <family val="2"/>
    </font>
    <font>
      <u/>
      <sz val="8"/>
      <color indexed="12"/>
      <name val="Arial"/>
      <family val="2"/>
    </font>
    <font>
      <u/>
      <sz val="8"/>
      <name val="Arial"/>
      <family val="2"/>
    </font>
  </fonts>
  <fills count="36">
    <fill>
      <patternFill patternType="none"/>
    </fill>
    <fill>
      <patternFill patternType="gray125"/>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79998168889431442"/>
        <bgColor indexed="64"/>
      </patternFill>
    </fill>
    <fill>
      <patternFill patternType="solid">
        <fgColor theme="0"/>
        <bgColor indexed="64"/>
      </patternFill>
    </fill>
  </fills>
  <borders count="29">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
      <left/>
      <right style="medium">
        <color indexed="64"/>
      </right>
      <top/>
      <bottom/>
      <diagonal/>
    </border>
    <border>
      <left/>
      <right/>
      <top style="hair">
        <color indexed="64"/>
      </top>
      <bottom style="hair">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s>
  <cellStyleXfs count="45">
    <xf numFmtId="0" fontId="0" fillId="0" borderId="0"/>
    <xf numFmtId="0" fontId="2" fillId="0" borderId="0"/>
    <xf numFmtId="0" fontId="12" fillId="0" borderId="0" applyNumberFormat="0" applyFill="0" applyBorder="0" applyAlignment="0" applyProtection="0"/>
    <xf numFmtId="0" fontId="13" fillId="0" borderId="15" applyNumberFormat="0" applyFill="0" applyAlignment="0" applyProtection="0"/>
    <xf numFmtId="0" fontId="14" fillId="0" borderId="16" applyNumberFormat="0" applyFill="0" applyAlignment="0" applyProtection="0"/>
    <xf numFmtId="0" fontId="15" fillId="0" borderId="17" applyNumberFormat="0" applyFill="0" applyAlignment="0" applyProtection="0"/>
    <xf numFmtId="0" fontId="15" fillId="0" borderId="0" applyNumberFormat="0" applyFill="0" applyBorder="0" applyAlignment="0" applyProtection="0"/>
    <xf numFmtId="0" fontId="16" fillId="3" borderId="0" applyNumberFormat="0" applyBorder="0" applyAlignment="0" applyProtection="0"/>
    <xf numFmtId="0" fontId="17" fillId="4" borderId="0" applyNumberFormat="0" applyBorder="0" applyAlignment="0" applyProtection="0"/>
    <xf numFmtId="0" fontId="18" fillId="5" borderId="0" applyNumberFormat="0" applyBorder="0" applyAlignment="0" applyProtection="0"/>
    <xf numFmtId="0" fontId="19" fillId="6" borderId="18" applyNumberFormat="0" applyAlignment="0" applyProtection="0"/>
    <xf numFmtId="0" fontId="20" fillId="7" borderId="19" applyNumberFormat="0" applyAlignment="0" applyProtection="0"/>
    <xf numFmtId="0" fontId="21" fillId="7" borderId="18" applyNumberFormat="0" applyAlignment="0" applyProtection="0"/>
    <xf numFmtId="0" fontId="22" fillId="0" borderId="20" applyNumberFormat="0" applyFill="0" applyAlignment="0" applyProtection="0"/>
    <xf numFmtId="0" fontId="23" fillId="8" borderId="21" applyNumberFormat="0" applyAlignment="0" applyProtection="0"/>
    <xf numFmtId="0" fontId="24" fillId="0" borderId="0" applyNumberFormat="0" applyFill="0" applyBorder="0" applyAlignment="0" applyProtection="0"/>
    <xf numFmtId="0" fontId="11" fillId="9" borderId="22" applyNumberFormat="0" applyFont="0" applyAlignment="0" applyProtection="0"/>
    <xf numFmtId="0" fontId="25" fillId="0" borderId="0" applyNumberFormat="0" applyFill="0" applyBorder="0" applyAlignment="0" applyProtection="0"/>
    <xf numFmtId="0" fontId="10" fillId="0" borderId="23" applyNumberFormat="0" applyFill="0" applyAlignment="0" applyProtection="0"/>
    <xf numFmtId="0" fontId="26"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26" fillId="29" borderId="0" applyNumberFormat="0" applyBorder="0" applyAlignment="0" applyProtection="0"/>
    <xf numFmtId="0" fontId="26" fillId="30"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26" fillId="33" borderId="0" applyNumberFormat="0" applyBorder="0" applyAlignment="0" applyProtection="0"/>
    <xf numFmtId="44" fontId="11" fillId="0" borderId="0" applyFont="0" applyFill="0" applyBorder="0" applyAlignment="0" applyProtection="0"/>
    <xf numFmtId="0" fontId="30" fillId="0" borderId="0" applyNumberFormat="0" applyFill="0" applyBorder="0" applyAlignment="0" applyProtection="0">
      <alignment vertical="top"/>
      <protection locked="0"/>
    </xf>
  </cellStyleXfs>
  <cellXfs count="198">
    <xf numFmtId="0" fontId="0" fillId="0" borderId="0" xfId="0"/>
    <xf numFmtId="0" fontId="1" fillId="0" borderId="0" xfId="0" applyFont="1"/>
    <xf numFmtId="0" fontId="1" fillId="0" borderId="0" xfId="0" applyFont="1" applyAlignment="1">
      <alignment wrapText="1"/>
    </xf>
    <xf numFmtId="0" fontId="4" fillId="0" borderId="2" xfId="0" applyFont="1" applyBorder="1" applyAlignment="1">
      <alignment horizontal="center" vertical="center" wrapText="1"/>
    </xf>
    <xf numFmtId="0" fontId="1" fillId="0" borderId="2" xfId="0" applyFont="1" applyBorder="1" applyAlignment="1">
      <alignment horizontal="center" vertical="center" wrapText="1"/>
    </xf>
    <xf numFmtId="0" fontId="2" fillId="0" borderId="9" xfId="0" applyFont="1" applyBorder="1" applyAlignment="1">
      <alignment horizontal="left" vertical="top" wrapText="1"/>
    </xf>
    <xf numFmtId="0" fontId="2" fillId="0" borderId="2" xfId="0" applyFont="1" applyBorder="1" applyAlignment="1">
      <alignment horizontal="left" vertical="top" wrapText="1"/>
    </xf>
    <xf numFmtId="0" fontId="4" fillId="0" borderId="1" xfId="0" applyFont="1" applyBorder="1" applyAlignment="1">
      <alignment horizontal="center" vertical="center" wrapText="1"/>
    </xf>
    <xf numFmtId="0" fontId="4" fillId="0" borderId="3" xfId="0" applyFont="1" applyBorder="1" applyAlignment="1">
      <alignment horizontal="center" vertical="center" wrapText="1"/>
    </xf>
    <xf numFmtId="0" fontId="1" fillId="0" borderId="9" xfId="0" applyFont="1" applyBorder="1" applyAlignment="1">
      <alignment horizontal="left" vertical="top" wrapText="1"/>
    </xf>
    <xf numFmtId="0" fontId="1" fillId="0" borderId="9" xfId="0" applyFont="1" applyBorder="1"/>
    <xf numFmtId="0" fontId="1" fillId="0" borderId="1" xfId="0" applyFont="1" applyBorder="1"/>
    <xf numFmtId="0" fontId="1" fillId="0" borderId="5" xfId="0" applyFont="1" applyBorder="1"/>
    <xf numFmtId="0" fontId="1" fillId="0" borderId="4" xfId="0" applyFont="1" applyBorder="1"/>
    <xf numFmtId="0" fontId="1" fillId="0" borderId="6" xfId="0" applyFont="1" applyBorder="1"/>
    <xf numFmtId="0" fontId="6" fillId="0" borderId="2" xfId="0" applyFont="1" applyBorder="1" applyAlignment="1">
      <alignment horizontal="left" vertical="top" wrapText="1"/>
    </xf>
    <xf numFmtId="0" fontId="1" fillId="0" borderId="2" xfId="0" applyFont="1" applyBorder="1"/>
    <xf numFmtId="0" fontId="1" fillId="0" borderId="3" xfId="0" applyFont="1" applyBorder="1"/>
    <xf numFmtId="0" fontId="1" fillId="0" borderId="8" xfId="0" applyFont="1" applyBorder="1"/>
    <xf numFmtId="0" fontId="1" fillId="0" borderId="7" xfId="0" applyFont="1" applyBorder="1"/>
    <xf numFmtId="0" fontId="2" fillId="0" borderId="2" xfId="0" applyFont="1" applyBorder="1" applyAlignment="1">
      <alignment horizontal="center" vertical="center" wrapText="1"/>
    </xf>
    <xf numFmtId="0" fontId="1" fillId="0" borderId="2" xfId="0" applyFont="1" applyBorder="1" applyAlignment="1">
      <alignment horizontal="left" vertical="top" wrapText="1"/>
    </xf>
    <xf numFmtId="0" fontId="1" fillId="2" borderId="8" xfId="0" applyFont="1" applyFill="1" applyBorder="1" applyAlignment="1">
      <alignment horizontal="center" vertical="center" wrapText="1"/>
    </xf>
    <xf numFmtId="0" fontId="1" fillId="0" borderId="8" xfId="0" applyFont="1" applyBorder="1" applyAlignment="1">
      <alignment horizontal="center" vertical="center" wrapText="1"/>
    </xf>
    <xf numFmtId="0" fontId="2" fillId="0" borderId="0" xfId="0" applyFont="1" applyAlignment="1">
      <alignment horizontal="left" vertical="top" wrapText="1"/>
    </xf>
    <xf numFmtId="0" fontId="3" fillId="0" borderId="0" xfId="0" applyFont="1" applyAlignment="1">
      <alignment horizontal="left" vertical="top" wrapText="1"/>
    </xf>
    <xf numFmtId="0" fontId="2" fillId="0" borderId="9" xfId="0" applyFont="1" applyBorder="1" applyAlignment="1">
      <alignment vertical="top" wrapText="1"/>
    </xf>
    <xf numFmtId="0" fontId="5" fillId="0" borderId="2" xfId="0" applyFont="1" applyBorder="1" applyAlignment="1">
      <alignment horizontal="left" vertical="top" wrapText="1"/>
    </xf>
    <xf numFmtId="0" fontId="2" fillId="0" borderId="1" xfId="0" applyFont="1" applyBorder="1" applyAlignment="1">
      <alignment vertical="top" wrapText="1"/>
    </xf>
    <xf numFmtId="0" fontId="2" fillId="0" borderId="2" xfId="0" applyFont="1" applyBorder="1" applyAlignment="1">
      <alignment vertical="top" wrapText="1"/>
    </xf>
    <xf numFmtId="0" fontId="1" fillId="0" borderId="12" xfId="0" applyFont="1" applyBorder="1"/>
    <xf numFmtId="0" fontId="6" fillId="0" borderId="2" xfId="0" applyFont="1" applyBorder="1" applyAlignment="1">
      <alignment horizontal="left" vertical="center" wrapText="1"/>
    </xf>
    <xf numFmtId="0" fontId="5" fillId="0" borderId="2" xfId="0" applyFont="1" applyBorder="1" applyAlignment="1">
      <alignment vertical="top" wrapText="1"/>
    </xf>
    <xf numFmtId="0" fontId="6" fillId="0" borderId="9" xfId="0" applyFont="1" applyBorder="1" applyAlignment="1">
      <alignment horizontal="left" vertical="center" wrapText="1"/>
    </xf>
    <xf numFmtId="0" fontId="2" fillId="0" borderId="5" xfId="0" applyFont="1" applyBorder="1" applyAlignment="1">
      <alignment horizontal="left" vertical="top" wrapText="1"/>
    </xf>
    <xf numFmtId="0" fontId="5" fillId="0" borderId="2" xfId="0" applyFont="1" applyBorder="1" applyAlignment="1">
      <alignment horizontal="left" vertical="center" wrapText="1"/>
    </xf>
    <xf numFmtId="0" fontId="1" fillId="0" borderId="13" xfId="0" applyFont="1" applyBorder="1"/>
    <xf numFmtId="0" fontId="2" fillId="0" borderId="1" xfId="0" applyFont="1" applyBorder="1" applyAlignment="1">
      <alignment horizontal="left" vertical="top" wrapText="1"/>
    </xf>
    <xf numFmtId="0" fontId="3" fillId="0" borderId="0" xfId="0" applyFont="1" applyAlignment="1">
      <alignment horizontal="left" vertical="top"/>
    </xf>
    <xf numFmtId="0" fontId="3" fillId="0" borderId="0" xfId="0" applyFont="1" applyAlignment="1">
      <alignment vertical="top" wrapText="1"/>
    </xf>
    <xf numFmtId="0" fontId="1" fillId="0" borderId="0" xfId="0" applyFont="1" applyAlignment="1">
      <alignment vertical="center"/>
    </xf>
    <xf numFmtId="0" fontId="2" fillId="0" borderId="2" xfId="0" applyFont="1" applyBorder="1" applyAlignment="1">
      <alignment horizontal="left" vertical="center" wrapText="1"/>
    </xf>
    <xf numFmtId="0" fontId="9" fillId="0" borderId="0" xfId="1" applyFont="1" applyAlignment="1">
      <alignment vertical="top"/>
    </xf>
    <xf numFmtId="0" fontId="2" fillId="0" borderId="0" xfId="0" applyFont="1"/>
    <xf numFmtId="0" fontId="1" fillId="0" borderId="0" xfId="0" applyFont="1" applyAlignment="1">
      <alignment vertical="center" wrapText="1"/>
    </xf>
    <xf numFmtId="0" fontId="3" fillId="0" borderId="0" xfId="0" applyFont="1" applyAlignment="1">
      <alignment horizontal="left" vertical="center"/>
    </xf>
    <xf numFmtId="0" fontId="2" fillId="0" borderId="14" xfId="0" applyFont="1" applyBorder="1"/>
    <xf numFmtId="0" fontId="3" fillId="0" borderId="0" xfId="0" applyFont="1" applyAlignment="1">
      <alignment wrapText="1"/>
    </xf>
    <xf numFmtId="0" fontId="2" fillId="0" borderId="2" xfId="0" applyFont="1" applyBorder="1"/>
    <xf numFmtId="0" fontId="2" fillId="0" borderId="11" xfId="0" applyFont="1" applyBorder="1" applyAlignment="1">
      <alignment horizontal="left" vertical="top" wrapText="1"/>
    </xf>
    <xf numFmtId="0" fontId="6" fillId="0" borderId="0" xfId="0" applyFont="1"/>
    <xf numFmtId="0" fontId="5" fillId="0" borderId="0" xfId="0" applyFont="1" applyAlignment="1">
      <alignment horizontal="left" vertical="top" wrapText="1"/>
    </xf>
    <xf numFmtId="0" fontId="6" fillId="0" borderId="0" xfId="0" applyFont="1" applyAlignment="1">
      <alignment wrapText="1"/>
    </xf>
    <xf numFmtId="0" fontId="8" fillId="0" borderId="0" xfId="0" applyFont="1" applyAlignment="1">
      <alignment vertical="top"/>
    </xf>
    <xf numFmtId="0" fontId="6" fillId="0" borderId="0" xfId="0" applyFont="1" applyAlignment="1">
      <alignment vertical="center"/>
    </xf>
    <xf numFmtId="0" fontId="2" fillId="0" borderId="0" xfId="0" applyFont="1" applyAlignment="1">
      <alignment horizontal="left" vertical="center" wrapText="1"/>
    </xf>
    <xf numFmtId="0" fontId="1" fillId="0" borderId="0" xfId="0" applyFont="1" applyAlignment="1">
      <alignment horizontal="left" vertical="top" wrapText="1"/>
    </xf>
    <xf numFmtId="0" fontId="1" fillId="0" borderId="0" xfId="0" applyFont="1" applyAlignment="1">
      <alignment horizontal="center" vertical="center" wrapText="1"/>
    </xf>
    <xf numFmtId="0" fontId="2" fillId="0" borderId="0" xfId="0" applyFont="1" applyAlignment="1">
      <alignment horizontal="center" vertical="center" wrapText="1"/>
    </xf>
    <xf numFmtId="0" fontId="5" fillId="0" borderId="0" xfId="0" applyFont="1" applyAlignment="1">
      <alignment horizontal="left" vertical="center" wrapText="1"/>
    </xf>
    <xf numFmtId="0" fontId="6" fillId="0" borderId="0" xfId="0" applyFont="1" applyAlignment="1">
      <alignment vertical="center" wrapText="1"/>
    </xf>
    <xf numFmtId="0" fontId="5" fillId="0" borderId="0" xfId="0" applyFont="1" applyAlignment="1">
      <alignment horizontal="left" vertical="center"/>
    </xf>
    <xf numFmtId="0" fontId="3" fillId="0" borderId="0" xfId="0" applyFont="1" applyAlignment="1">
      <alignment vertical="top"/>
    </xf>
    <xf numFmtId="0" fontId="1" fillId="0" borderId="0" xfId="0" applyFont="1" applyAlignment="1">
      <alignment vertical="top"/>
    </xf>
    <xf numFmtId="0" fontId="1" fillId="0" borderId="2" xfId="0" applyFont="1" applyBorder="1" applyAlignment="1">
      <alignment vertical="top" wrapText="1"/>
    </xf>
    <xf numFmtId="0" fontId="6" fillId="0" borderId="0" xfId="0" applyFont="1" applyAlignment="1">
      <alignment vertical="top"/>
    </xf>
    <xf numFmtId="0" fontId="6" fillId="0" borderId="2" xfId="0" applyFont="1" applyBorder="1" applyAlignment="1">
      <alignment vertical="top" wrapText="1"/>
    </xf>
    <xf numFmtId="0" fontId="5" fillId="0" borderId="9" xfId="0" applyFont="1" applyBorder="1" applyAlignment="1">
      <alignment vertical="top" wrapText="1"/>
    </xf>
    <xf numFmtId="0" fontId="8" fillId="0" borderId="0" xfId="0" applyFont="1" applyAlignment="1">
      <alignment horizontal="left" vertical="top" wrapText="1"/>
    </xf>
    <xf numFmtId="0" fontId="5" fillId="0" borderId="9" xfId="0" applyFont="1" applyBorder="1" applyAlignment="1">
      <alignment horizontal="left" vertical="top" wrapText="1"/>
    </xf>
    <xf numFmtId="0" fontId="6" fillId="0" borderId="6" xfId="0" applyFont="1" applyBorder="1" applyAlignment="1">
      <alignment horizontal="left" vertical="top" wrapText="1"/>
    </xf>
    <xf numFmtId="0" fontId="6" fillId="0" borderId="2" xfId="0" applyFont="1" applyBorder="1"/>
    <xf numFmtId="0" fontId="5" fillId="0" borderId="2" xfId="0" applyFont="1" applyBorder="1"/>
    <xf numFmtId="0" fontId="6" fillId="0" borderId="2" xfId="0" applyFont="1" applyBorder="1" applyAlignment="1">
      <alignment wrapText="1"/>
    </xf>
    <xf numFmtId="0" fontId="1" fillId="0" borderId="2" xfId="0" applyFont="1" applyBorder="1" applyAlignment="1">
      <alignment vertical="center" wrapText="1"/>
    </xf>
    <xf numFmtId="0" fontId="1" fillId="34" borderId="0" xfId="0" applyFont="1" applyFill="1" applyAlignment="1">
      <alignment vertical="center" wrapText="1"/>
    </xf>
    <xf numFmtId="2" fontId="1" fillId="0" borderId="0" xfId="0" applyNumberFormat="1" applyFont="1"/>
    <xf numFmtId="0" fontId="1" fillId="0" borderId="2" xfId="0" applyFont="1" applyBorder="1" applyAlignment="1">
      <alignment horizontal="center" vertical="center"/>
    </xf>
    <xf numFmtId="0" fontId="1" fillId="0" borderId="9" xfId="0" applyFont="1" applyBorder="1" applyAlignment="1">
      <alignment horizontal="center" vertical="center" wrapText="1"/>
    </xf>
    <xf numFmtId="2" fontId="1" fillId="0" borderId="7" xfId="0" applyNumberFormat="1" applyFont="1" applyBorder="1" applyAlignment="1">
      <alignment vertical="center"/>
    </xf>
    <xf numFmtId="0" fontId="1" fillId="35" borderId="0" xfId="0" applyFont="1" applyFill="1"/>
    <xf numFmtId="0" fontId="1" fillId="35" borderId="0" xfId="0" applyFont="1" applyFill="1" applyAlignment="1">
      <alignment wrapText="1"/>
    </xf>
    <xf numFmtId="0" fontId="3" fillId="35" borderId="0" xfId="0" applyFont="1" applyFill="1" applyAlignment="1">
      <alignment horizontal="left" vertical="top" wrapText="1"/>
    </xf>
    <xf numFmtId="0" fontId="6" fillId="35" borderId="0" xfId="0" applyFont="1" applyFill="1"/>
    <xf numFmtId="0" fontId="4" fillId="35" borderId="0" xfId="0" applyFont="1" applyFill="1" applyAlignment="1">
      <alignment vertical="center"/>
    </xf>
    <xf numFmtId="0" fontId="1" fillId="35" borderId="2" xfId="0" applyFont="1" applyFill="1" applyBorder="1" applyAlignment="1">
      <alignment horizontal="justify" vertical="center" wrapText="1"/>
    </xf>
    <xf numFmtId="0" fontId="2" fillId="0" borderId="9" xfId="0" applyFont="1" applyBorder="1" applyAlignment="1">
      <alignment vertical="center"/>
    </xf>
    <xf numFmtId="4" fontId="1" fillId="35" borderId="1" xfId="0" applyNumberFormat="1" applyFont="1" applyFill="1" applyBorder="1" applyAlignment="1">
      <alignment vertical="center" wrapText="1"/>
    </xf>
    <xf numFmtId="4" fontId="1" fillId="35" borderId="3" xfId="0" applyNumberFormat="1" applyFont="1" applyFill="1" applyBorder="1" applyAlignment="1">
      <alignment vertical="center" wrapText="1"/>
    </xf>
    <xf numFmtId="0" fontId="1" fillId="35" borderId="2" xfId="0" applyFont="1" applyFill="1" applyBorder="1" applyAlignment="1">
      <alignment horizontal="justify" vertical="center"/>
    </xf>
    <xf numFmtId="0" fontId="1" fillId="35" borderId="2" xfId="0" applyFont="1" applyFill="1" applyBorder="1" applyAlignment="1">
      <alignment horizontal="center" vertical="center" wrapText="1"/>
    </xf>
    <xf numFmtId="3" fontId="1" fillId="35" borderId="24" xfId="0" applyNumberFormat="1" applyFont="1" applyFill="1" applyBorder="1" applyAlignment="1">
      <alignment horizontal="center" vertical="center" wrapText="1"/>
    </xf>
    <xf numFmtId="0" fontId="1" fillId="35" borderId="2" xfId="0" applyFont="1" applyFill="1" applyBorder="1" applyAlignment="1">
      <alignment horizontal="left" vertical="center"/>
    </xf>
    <xf numFmtId="4" fontId="1" fillId="35" borderId="10" xfId="0" applyNumberFormat="1" applyFont="1" applyFill="1" applyBorder="1" applyAlignment="1">
      <alignment vertical="center" wrapText="1"/>
    </xf>
    <xf numFmtId="4" fontId="27" fillId="35" borderId="3" xfId="0" applyNumberFormat="1" applyFont="1" applyFill="1" applyBorder="1" applyAlignment="1">
      <alignment horizontal="right" vertical="center" wrapText="1"/>
    </xf>
    <xf numFmtId="4" fontId="1" fillId="35" borderId="24" xfId="0" applyNumberFormat="1" applyFont="1" applyFill="1" applyBorder="1" applyAlignment="1">
      <alignment horizontal="center" vertical="center" wrapText="1"/>
    </xf>
    <xf numFmtId="4" fontId="1" fillId="35" borderId="7" xfId="0" applyNumberFormat="1" applyFont="1" applyFill="1" applyBorder="1" applyAlignment="1">
      <alignment horizontal="center" vertical="center" wrapText="1"/>
    </xf>
    <xf numFmtId="0" fontId="28" fillId="0" borderId="0" xfId="0" applyFont="1" applyAlignment="1">
      <alignment vertical="center"/>
    </xf>
    <xf numFmtId="0" fontId="2" fillId="0" borderId="0" xfId="0" applyFont="1" applyAlignment="1">
      <alignment vertical="center"/>
    </xf>
    <xf numFmtId="0" fontId="29" fillId="0" borderId="5" xfId="0" applyFont="1" applyBorder="1" applyAlignment="1">
      <alignment horizontal="left" vertical="center"/>
    </xf>
    <xf numFmtId="0" fontId="29" fillId="0" borderId="5" xfId="0" quotePrefix="1" applyFont="1" applyBorder="1" applyAlignment="1">
      <alignment vertical="center"/>
    </xf>
    <xf numFmtId="0" fontId="29" fillId="0" borderId="11" xfId="0" applyFont="1" applyBorder="1" applyAlignment="1">
      <alignment horizontal="left" vertical="center"/>
    </xf>
    <xf numFmtId="0" fontId="29" fillId="0" borderId="11" xfId="0" applyFont="1" applyBorder="1" applyAlignment="1">
      <alignment vertical="center" wrapText="1"/>
    </xf>
    <xf numFmtId="0" fontId="0" fillId="0" borderId="0" xfId="0" applyAlignment="1">
      <alignment wrapText="1"/>
    </xf>
    <xf numFmtId="0" fontId="29" fillId="0" borderId="11" xfId="0" applyFont="1" applyBorder="1" applyAlignment="1">
      <alignment vertical="center"/>
    </xf>
    <xf numFmtId="14" fontId="29" fillId="0" borderId="11" xfId="0" quotePrefix="1" applyNumberFormat="1" applyFont="1" applyBorder="1" applyAlignment="1">
      <alignment horizontal="left" vertical="center"/>
    </xf>
    <xf numFmtId="14" fontId="31" fillId="0" borderId="11" xfId="44" applyNumberFormat="1" applyFont="1" applyFill="1" applyBorder="1" applyAlignment="1" applyProtection="1">
      <alignment horizontal="left" vertical="center"/>
    </xf>
    <xf numFmtId="0" fontId="32" fillId="0" borderId="9" xfId="44" applyFont="1" applyFill="1" applyBorder="1" applyAlignment="1" applyProtection="1">
      <alignment vertical="center"/>
    </xf>
    <xf numFmtId="0" fontId="29" fillId="0" borderId="0" xfId="0" applyFont="1" applyAlignment="1">
      <alignment vertical="center"/>
    </xf>
    <xf numFmtId="0" fontId="3" fillId="0" borderId="0" xfId="0" applyFont="1" applyAlignment="1">
      <alignment vertical="center"/>
    </xf>
    <xf numFmtId="0" fontId="1" fillId="35" borderId="0" xfId="0" applyFont="1" applyFill="1" applyAlignment="1">
      <alignment horizontal="justify" vertical="center"/>
    </xf>
    <xf numFmtId="0" fontId="1" fillId="35" borderId="0" xfId="0" applyFont="1" applyFill="1" applyAlignment="1">
      <alignment horizontal="left" wrapText="1"/>
    </xf>
    <xf numFmtId="0" fontId="8" fillId="35" borderId="0" xfId="0" applyFont="1" applyFill="1" applyAlignment="1">
      <alignment horizontal="left" vertical="top" wrapText="1"/>
    </xf>
    <xf numFmtId="0" fontId="3" fillId="35" borderId="0" xfId="0" applyFont="1" applyFill="1" applyAlignment="1">
      <alignment horizontal="left" vertical="top"/>
    </xf>
    <xf numFmtId="0" fontId="8" fillId="35" borderId="0" xfId="0" applyFont="1" applyFill="1" applyAlignment="1">
      <alignment horizontal="left" vertical="top"/>
    </xf>
    <xf numFmtId="164" fontId="1" fillId="35" borderId="27" xfId="0" applyNumberFormat="1" applyFont="1" applyFill="1" applyBorder="1" applyAlignment="1">
      <alignment vertical="center" wrapText="1"/>
    </xf>
    <xf numFmtId="0" fontId="1" fillId="0" borderId="0" xfId="0" applyFont="1" applyAlignment="1">
      <alignment horizontal="left" vertical="center" wrapText="1"/>
    </xf>
    <xf numFmtId="4" fontId="27" fillId="35" borderId="10" xfId="0" applyNumberFormat="1" applyFont="1" applyFill="1" applyBorder="1" applyAlignment="1">
      <alignment horizontal="right" vertical="center" wrapText="1"/>
    </xf>
    <xf numFmtId="4" fontId="1" fillId="35" borderId="24" xfId="0" applyNumberFormat="1" applyFont="1" applyFill="1" applyBorder="1" applyAlignment="1">
      <alignment vertical="center" wrapText="1"/>
    </xf>
    <xf numFmtId="4" fontId="1" fillId="35" borderId="10" xfId="0" applyNumberFormat="1" applyFont="1" applyFill="1" applyBorder="1" applyAlignment="1">
      <alignment horizontal="center" vertical="center" wrapText="1"/>
    </xf>
    <xf numFmtId="4" fontId="1" fillId="35" borderId="3" xfId="0" applyNumberFormat="1" applyFont="1" applyFill="1" applyBorder="1" applyAlignment="1">
      <alignment horizontal="center" vertical="center" wrapText="1"/>
    </xf>
    <xf numFmtId="4" fontId="1" fillId="35" borderId="8" xfId="0" applyNumberFormat="1" applyFont="1" applyFill="1" applyBorder="1" applyAlignment="1">
      <alignment horizontal="right" vertical="center" wrapText="1"/>
    </xf>
    <xf numFmtId="4" fontId="1" fillId="35" borderId="1" xfId="0" applyNumberFormat="1" applyFont="1" applyFill="1" applyBorder="1" applyAlignment="1">
      <alignment horizontal="right" vertical="center" wrapText="1"/>
    </xf>
    <xf numFmtId="4" fontId="1" fillId="35" borderId="24" xfId="0" applyNumberFormat="1" applyFont="1" applyFill="1" applyBorder="1" applyAlignment="1">
      <alignment horizontal="right" vertical="center" wrapText="1"/>
    </xf>
    <xf numFmtId="0" fontId="4" fillId="0" borderId="3" xfId="0" applyFont="1" applyBorder="1" applyAlignment="1">
      <alignment vertical="center" wrapText="1"/>
    </xf>
    <xf numFmtId="3" fontId="1" fillId="35" borderId="1" xfId="0" quotePrefix="1" applyNumberFormat="1" applyFont="1" applyFill="1" applyBorder="1" applyAlignment="1">
      <alignment horizontal="right" vertical="center" wrapText="1"/>
    </xf>
    <xf numFmtId="3" fontId="1" fillId="35" borderId="3" xfId="0" quotePrefix="1" applyNumberFormat="1" applyFont="1" applyFill="1" applyBorder="1" applyAlignment="1">
      <alignment horizontal="center" vertical="center" wrapText="1"/>
    </xf>
    <xf numFmtId="3" fontId="1" fillId="35" borderId="24" xfId="0" applyNumberFormat="1" applyFont="1" applyFill="1" applyBorder="1" applyAlignment="1">
      <alignment horizontal="right" vertical="center" wrapText="1"/>
    </xf>
    <xf numFmtId="4" fontId="1" fillId="35" borderId="7" xfId="0" applyNumberFormat="1" applyFont="1" applyFill="1" applyBorder="1" applyAlignment="1">
      <alignment horizontal="right" vertical="center" wrapText="1"/>
    </xf>
    <xf numFmtId="4" fontId="1" fillId="35" borderId="28" xfId="0" applyNumberFormat="1" applyFont="1" applyFill="1" applyBorder="1" applyAlignment="1">
      <alignment horizontal="right" vertical="center" wrapText="1"/>
    </xf>
    <xf numFmtId="4" fontId="1" fillId="35" borderId="3" xfId="0" applyNumberFormat="1" applyFont="1" applyFill="1" applyBorder="1" applyAlignment="1">
      <alignment horizontal="right" vertical="center" wrapText="1"/>
    </xf>
    <xf numFmtId="164" fontId="1" fillId="35" borderId="3" xfId="0" applyNumberFormat="1" applyFont="1" applyFill="1" applyBorder="1" applyAlignment="1">
      <alignment vertical="center" wrapText="1"/>
    </xf>
    <xf numFmtId="164" fontId="1" fillId="35" borderId="1" xfId="0" applyNumberFormat="1" applyFont="1" applyFill="1" applyBorder="1" applyAlignment="1">
      <alignment horizontal="right" vertical="center" wrapText="1"/>
    </xf>
    <xf numFmtId="0" fontId="1" fillId="35" borderId="0" xfId="0" applyFont="1" applyFill="1" applyAlignment="1">
      <alignment horizontal="center"/>
    </xf>
    <xf numFmtId="4" fontId="1" fillId="35" borderId="26" xfId="0" applyNumberFormat="1" applyFont="1" applyFill="1" applyBorder="1" applyAlignment="1">
      <alignment horizontal="center" vertical="center" wrapText="1"/>
    </xf>
    <xf numFmtId="0" fontId="1" fillId="35" borderId="0" xfId="0" applyFont="1" applyFill="1" applyAlignment="1">
      <alignment horizontal="center" vertical="center"/>
    </xf>
    <xf numFmtId="0" fontId="1" fillId="35" borderId="0" xfId="0" applyFont="1" applyFill="1" applyAlignment="1">
      <alignment horizontal="center" wrapText="1"/>
    </xf>
    <xf numFmtId="0" fontId="4" fillId="0" borderId="0" xfId="0" applyFont="1"/>
    <xf numFmtId="0" fontId="1" fillId="35" borderId="2" xfId="0" applyFont="1" applyFill="1" applyBorder="1" applyAlignment="1">
      <alignment horizontal="left" vertical="center" wrapText="1"/>
    </xf>
    <xf numFmtId="4" fontId="1" fillId="0" borderId="10" xfId="0" applyNumberFormat="1" applyFont="1" applyBorder="1" applyAlignment="1">
      <alignment horizontal="right" vertical="center" wrapText="1"/>
    </xf>
    <xf numFmtId="0" fontId="2" fillId="0" borderId="4" xfId="0" applyFont="1" applyBorder="1" applyAlignment="1">
      <alignment horizontal="left" vertical="top" wrapText="1"/>
    </xf>
    <xf numFmtId="0" fontId="2" fillId="0" borderId="13" xfId="0" applyFont="1" applyBorder="1" applyAlignment="1">
      <alignment horizontal="left" vertical="top" wrapText="1"/>
    </xf>
    <xf numFmtId="0" fontId="2" fillId="0" borderId="8" xfId="0" applyFont="1" applyBorder="1" applyAlignment="1">
      <alignment horizontal="left" vertical="top" wrapText="1"/>
    </xf>
    <xf numFmtId="0" fontId="5" fillId="0" borderId="5" xfId="0" applyFont="1" applyBorder="1" applyAlignment="1">
      <alignment vertical="top" wrapText="1"/>
    </xf>
    <xf numFmtId="0" fontId="5" fillId="0" borderId="11" xfId="0" applyFont="1" applyBorder="1" applyAlignment="1">
      <alignment vertical="top" wrapText="1"/>
    </xf>
    <xf numFmtId="0" fontId="5" fillId="0" borderId="9" xfId="0" applyFont="1" applyBorder="1" applyAlignment="1">
      <alignment vertical="top" wrapText="1"/>
    </xf>
    <xf numFmtId="0" fontId="5" fillId="0" borderId="5" xfId="0" applyFont="1" applyBorder="1" applyAlignment="1">
      <alignment horizontal="left" vertical="top" wrapText="1"/>
    </xf>
    <xf numFmtId="0" fontId="5" fillId="0" borderId="9" xfId="0" applyFont="1" applyBorder="1" applyAlignment="1">
      <alignment horizontal="left" vertical="top" wrapText="1"/>
    </xf>
    <xf numFmtId="0" fontId="5" fillId="0" borderId="11" xfId="0" applyFont="1" applyBorder="1" applyAlignment="1">
      <alignment horizontal="left" vertical="top" wrapText="1"/>
    </xf>
    <xf numFmtId="0" fontId="2" fillId="0" borderId="5" xfId="0" applyFont="1" applyBorder="1" applyAlignment="1">
      <alignment horizontal="left" vertical="top" wrapText="1"/>
    </xf>
    <xf numFmtId="0" fontId="2" fillId="0" borderId="9" xfId="0" applyFont="1" applyBorder="1" applyAlignment="1">
      <alignment horizontal="left" vertical="top" wrapText="1"/>
    </xf>
    <xf numFmtId="0" fontId="3" fillId="0" borderId="0" xfId="0" applyFont="1" applyAlignment="1">
      <alignment horizontal="left" vertical="top" wrapText="1"/>
    </xf>
    <xf numFmtId="0" fontId="4" fillId="0" borderId="5" xfId="0" applyFont="1" applyBorder="1" applyAlignment="1">
      <alignment horizontal="center" vertical="center" wrapText="1"/>
    </xf>
    <xf numFmtId="0" fontId="4" fillId="0" borderId="9" xfId="0" applyFont="1" applyBorder="1" applyAlignment="1">
      <alignment horizontal="center" vertical="center" wrapText="1"/>
    </xf>
    <xf numFmtId="0" fontId="7" fillId="0" borderId="5" xfId="0" applyFont="1" applyBorder="1" applyAlignment="1">
      <alignment horizontal="center" vertical="center" wrapText="1"/>
    </xf>
    <xf numFmtId="0" fontId="7" fillId="0" borderId="9" xfId="0" applyFont="1" applyBorder="1" applyAlignment="1">
      <alignment horizontal="center" vertical="center" wrapText="1"/>
    </xf>
    <xf numFmtId="0" fontId="7" fillId="0" borderId="4" xfId="0" applyFont="1" applyBorder="1" applyAlignment="1">
      <alignment horizontal="center" vertical="center" wrapText="1"/>
    </xf>
    <xf numFmtId="0" fontId="7" fillId="0" borderId="8"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3" xfId="0" applyFont="1" applyBorder="1" applyAlignment="1">
      <alignment horizontal="center" vertical="center" wrapText="1"/>
    </xf>
    <xf numFmtId="0" fontId="8" fillId="0" borderId="0" xfId="0" applyFont="1" applyAlignment="1">
      <alignment horizontal="left" vertical="top" wrapText="1"/>
    </xf>
    <xf numFmtId="0" fontId="2" fillId="0" borderId="2" xfId="0" applyFont="1" applyBorder="1" applyAlignment="1">
      <alignment horizontal="left" vertical="top" wrapText="1"/>
    </xf>
    <xf numFmtId="0" fontId="5" fillId="0" borderId="2" xfId="0" applyFont="1" applyBorder="1" applyAlignment="1">
      <alignment horizontal="left" vertical="top" wrapText="1"/>
    </xf>
    <xf numFmtId="0" fontId="8" fillId="0" borderId="0" xfId="0" applyFont="1" applyAlignment="1">
      <alignment horizontal="left" vertical="top"/>
    </xf>
    <xf numFmtId="0" fontId="1" fillId="0" borderId="0" xfId="0" applyFont="1" applyAlignment="1">
      <alignment horizontal="left" vertical="center" wrapText="1"/>
    </xf>
    <xf numFmtId="0" fontId="2" fillId="0" borderId="5" xfId="0" applyFont="1" applyBorder="1" applyAlignment="1">
      <alignment horizontal="left" vertical="center" wrapText="1"/>
    </xf>
    <xf numFmtId="0" fontId="2" fillId="0" borderId="11" xfId="0" applyFont="1" applyBorder="1" applyAlignment="1">
      <alignment horizontal="left" vertical="center" wrapText="1"/>
    </xf>
    <xf numFmtId="0" fontId="2" fillId="0" borderId="9" xfId="0" applyFont="1" applyBorder="1" applyAlignment="1">
      <alignment horizontal="left" vertical="center" wrapText="1"/>
    </xf>
    <xf numFmtId="0" fontId="2" fillId="0" borderId="4" xfId="0" applyFont="1" applyBorder="1" applyAlignment="1">
      <alignment horizontal="left" vertical="center" wrapText="1"/>
    </xf>
    <xf numFmtId="0" fontId="2" fillId="0" borderId="13" xfId="0" applyFont="1" applyBorder="1" applyAlignment="1">
      <alignment horizontal="left" vertical="center" wrapText="1"/>
    </xf>
    <xf numFmtId="0" fontId="2" fillId="0" borderId="8" xfId="0" applyFont="1" applyBorder="1" applyAlignment="1">
      <alignment horizontal="left" vertical="center" wrapText="1"/>
    </xf>
    <xf numFmtId="0" fontId="1" fillId="35" borderId="5" xfId="0" applyFont="1" applyFill="1" applyBorder="1" applyAlignment="1">
      <alignment horizontal="center" vertical="center"/>
    </xf>
    <xf numFmtId="0" fontId="1" fillId="35" borderId="11" xfId="0" applyFont="1" applyFill="1" applyBorder="1" applyAlignment="1">
      <alignment horizontal="center" vertical="center"/>
    </xf>
    <xf numFmtId="0" fontId="1" fillId="35" borderId="9" xfId="0" applyFont="1" applyFill="1" applyBorder="1" applyAlignment="1">
      <alignment horizontal="center" vertical="center"/>
    </xf>
    <xf numFmtId="0" fontId="2" fillId="35" borderId="6" xfId="0" applyFont="1" applyFill="1" applyBorder="1" applyAlignment="1">
      <alignment horizontal="center" vertical="center" wrapText="1"/>
    </xf>
    <xf numFmtId="0" fontId="2" fillId="35" borderId="25" xfId="0" applyFont="1" applyFill="1" applyBorder="1" applyAlignment="1">
      <alignment horizontal="center" vertical="center" wrapText="1"/>
    </xf>
    <xf numFmtId="0" fontId="2" fillId="35" borderId="7" xfId="0" applyFont="1" applyFill="1" applyBorder="1" applyAlignment="1">
      <alignment horizontal="center" vertical="center" wrapText="1"/>
    </xf>
    <xf numFmtId="2" fontId="1" fillId="35" borderId="5" xfId="0" applyNumberFormat="1" applyFont="1" applyFill="1" applyBorder="1" applyAlignment="1">
      <alignment horizontal="center" vertical="center" wrapText="1"/>
    </xf>
    <xf numFmtId="2" fontId="1" fillId="35" borderId="11" xfId="0" applyNumberFormat="1" applyFont="1" applyFill="1" applyBorder="1" applyAlignment="1">
      <alignment horizontal="center" vertical="center" wrapText="1"/>
    </xf>
    <xf numFmtId="2" fontId="1" fillId="35" borderId="9" xfId="0" applyNumberFormat="1" applyFont="1" applyFill="1" applyBorder="1" applyAlignment="1">
      <alignment horizontal="center" vertical="center" wrapText="1"/>
    </xf>
    <xf numFmtId="0" fontId="5" fillId="0" borderId="5" xfId="0" applyFont="1" applyBorder="1" applyAlignment="1">
      <alignment horizontal="left" vertical="center" wrapText="1"/>
    </xf>
    <xf numFmtId="0" fontId="5" fillId="0" borderId="11" xfId="0" applyFont="1" applyBorder="1" applyAlignment="1">
      <alignment horizontal="left" vertical="center" wrapText="1"/>
    </xf>
    <xf numFmtId="0" fontId="5" fillId="0" borderId="9" xfId="0" applyFont="1" applyBorder="1" applyAlignment="1">
      <alignment horizontal="left" vertical="center" wrapText="1"/>
    </xf>
    <xf numFmtId="0" fontId="5" fillId="0" borderId="5" xfId="0" applyFont="1" applyBorder="1" applyAlignment="1">
      <alignment horizontal="right" vertical="center" wrapText="1"/>
    </xf>
    <xf numFmtId="0" fontId="5" fillId="0" borderId="11" xfId="0" applyFont="1" applyBorder="1" applyAlignment="1">
      <alignment horizontal="right" vertical="center" wrapText="1"/>
    </xf>
    <xf numFmtId="0" fontId="5" fillId="0" borderId="9" xfId="0" applyFont="1" applyBorder="1" applyAlignment="1">
      <alignment horizontal="right" vertical="center" wrapText="1"/>
    </xf>
    <xf numFmtId="0" fontId="4" fillId="0" borderId="4"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6" xfId="0" applyFont="1" applyBorder="1" applyAlignment="1">
      <alignment horizontal="center" vertical="center" wrapText="1"/>
    </xf>
    <xf numFmtId="0" fontId="4" fillId="35" borderId="1" xfId="0" applyFont="1" applyFill="1" applyBorder="1" applyAlignment="1">
      <alignment horizontal="center" vertical="center" wrapText="1"/>
    </xf>
    <xf numFmtId="0" fontId="4" fillId="35" borderId="3" xfId="0" applyFont="1" applyFill="1" applyBorder="1" applyAlignment="1">
      <alignment horizontal="center" vertical="center" wrapText="1"/>
    </xf>
    <xf numFmtId="0" fontId="6" fillId="0" borderId="5" xfId="0" applyFont="1" applyBorder="1" applyAlignment="1">
      <alignment horizontal="left" vertical="center" wrapText="1"/>
    </xf>
    <xf numFmtId="0" fontId="6" fillId="0" borderId="11" xfId="0" applyFont="1" applyBorder="1" applyAlignment="1">
      <alignment horizontal="left" vertical="center" wrapText="1"/>
    </xf>
    <xf numFmtId="0" fontId="6" fillId="0" borderId="9" xfId="0" applyFont="1" applyBorder="1" applyAlignment="1">
      <alignment horizontal="left" vertical="center" wrapText="1"/>
    </xf>
    <xf numFmtId="0" fontId="2" fillId="0" borderId="11" xfId="0" applyFont="1" applyBorder="1" applyAlignment="1">
      <alignment horizontal="left" vertical="top" wrapText="1"/>
    </xf>
    <xf numFmtId="0" fontId="4" fillId="0" borderId="5" xfId="0" applyFont="1" applyBorder="1" applyAlignment="1">
      <alignment horizontal="center" vertical="top" wrapText="1"/>
    </xf>
    <xf numFmtId="0" fontId="4" fillId="0" borderId="9" xfId="0" applyFont="1" applyBorder="1" applyAlignment="1">
      <alignment horizontal="center" vertical="top" wrapText="1"/>
    </xf>
  </cellXfs>
  <cellStyles count="45">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Hyperlink 2" xfId="44" xr:uid="{18227985-4697-4603-981B-9C20470CEBE0}"/>
    <cellStyle name="Input" xfId="10" builtinId="20" customBuiltin="1"/>
    <cellStyle name="Linked Cell" xfId="13" builtinId="24" customBuiltin="1"/>
    <cellStyle name="Moeda 2" xfId="43" xr:uid="{00000000-0005-0000-0000-000022000000}"/>
    <cellStyle name="Neutral" xfId="9" builtinId="28" customBuiltin="1"/>
    <cellStyle name="Normal" xfId="0" builtinId="0"/>
    <cellStyle name="Normal 2" xfId="1" xr:uid="{00000000-0005-0000-0000-000025000000}"/>
    <cellStyle name="Note" xfId="16" builtinId="10" customBuiltin="1"/>
    <cellStyle name="Output" xfId="11" builtinId="21" customBuiltin="1"/>
    <cellStyle name="Title" xfId="2" builtinId="15" customBuiltin="1"/>
    <cellStyle name="Total" xfId="18" builtinId="25" customBuiltin="1"/>
    <cellStyle name="Warning Text" xfId="15"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AA23"/>
  <sheetViews>
    <sheetView workbookViewId="0">
      <pane ySplit="6" topLeftCell="A16" activePane="bottomLeft" state="frozen"/>
      <selection activeCell="A19" sqref="A19:XFD19"/>
      <selection pane="bottomLeft" activeCell="C17" sqref="C17"/>
    </sheetView>
  </sheetViews>
  <sheetFormatPr defaultColWidth="8.81640625" defaultRowHeight="12.5" x14ac:dyDescent="0.25"/>
  <cols>
    <col min="1" max="1" width="3" style="1" customWidth="1"/>
    <col min="2" max="2" width="43.81640625" style="1" customWidth="1"/>
    <col min="3" max="3" width="44.453125" style="1" customWidth="1"/>
    <col min="4" max="4" width="33.7265625" style="1" customWidth="1"/>
    <col min="5" max="5" width="8.7265625" style="1" customWidth="1"/>
    <col min="6" max="6" width="12" style="1" customWidth="1"/>
    <col min="7" max="7" width="9.453125" style="1" customWidth="1"/>
    <col min="8" max="9" width="9.1796875" style="1" bestFit="1" customWidth="1"/>
    <col min="10" max="13" width="9" style="1" bestFit="1" customWidth="1"/>
    <col min="14" max="16" width="8.81640625" style="1"/>
    <col min="17" max="17" width="33.7265625" style="1" customWidth="1"/>
    <col min="18" max="19" width="43.7265625" style="1" customWidth="1"/>
    <col min="20" max="16384" width="8.81640625" style="1"/>
  </cols>
  <sheetData>
    <row r="2" spans="2:19" ht="13" x14ac:dyDescent="0.25">
      <c r="B2" s="151" t="s">
        <v>50</v>
      </c>
      <c r="C2" s="151"/>
      <c r="D2" s="151"/>
      <c r="E2" s="25"/>
      <c r="F2" s="25"/>
    </row>
    <row r="3" spans="2:19" ht="13" x14ac:dyDescent="0.25">
      <c r="B3" s="68" t="s">
        <v>51</v>
      </c>
      <c r="C3" s="25"/>
      <c r="D3" s="25"/>
      <c r="E3" s="25"/>
      <c r="F3" s="25"/>
    </row>
    <row r="4" spans="2:19" ht="13" thickBot="1" x14ac:dyDescent="0.3"/>
    <row r="5" spans="2:19" ht="28.15" customHeight="1" thickBot="1" x14ac:dyDescent="0.3">
      <c r="B5" s="152" t="s">
        <v>18</v>
      </c>
      <c r="C5" s="152" t="s">
        <v>4</v>
      </c>
      <c r="D5" s="152" t="s">
        <v>17</v>
      </c>
      <c r="E5" s="152" t="s">
        <v>14</v>
      </c>
      <c r="F5" s="152" t="s">
        <v>6</v>
      </c>
      <c r="G5" s="152" t="s">
        <v>7</v>
      </c>
      <c r="H5" s="158" t="s">
        <v>382</v>
      </c>
      <c r="I5" s="159"/>
      <c r="J5" s="159"/>
      <c r="K5" s="159"/>
      <c r="L5" s="159"/>
      <c r="M5" s="159"/>
      <c r="N5" s="159"/>
      <c r="O5" s="159"/>
      <c r="P5" s="160"/>
      <c r="Q5" s="156" t="s">
        <v>16</v>
      </c>
      <c r="R5" s="154" t="s">
        <v>3</v>
      </c>
      <c r="S5" s="154" t="s">
        <v>5</v>
      </c>
    </row>
    <row r="6" spans="2:19" ht="13.5" thickBot="1" x14ac:dyDescent="0.3">
      <c r="B6" s="153"/>
      <c r="C6" s="153"/>
      <c r="D6" s="153"/>
      <c r="E6" s="153"/>
      <c r="F6" s="153"/>
      <c r="G6" s="153"/>
      <c r="H6" s="7">
        <v>2010</v>
      </c>
      <c r="I6" s="7">
        <v>2011</v>
      </c>
      <c r="J6" s="7">
        <v>2012</v>
      </c>
      <c r="K6" s="3">
        <v>2013</v>
      </c>
      <c r="L6" s="8">
        <v>2014</v>
      </c>
      <c r="M6" s="8">
        <v>2015</v>
      </c>
      <c r="N6" s="8">
        <v>2016</v>
      </c>
      <c r="O6" s="8">
        <v>2017</v>
      </c>
      <c r="P6" s="8">
        <v>2018</v>
      </c>
      <c r="Q6" s="157"/>
      <c r="R6" s="155"/>
      <c r="S6" s="155"/>
    </row>
    <row r="7" spans="2:19" ht="70.150000000000006" customHeight="1" thickBot="1" x14ac:dyDescent="0.3">
      <c r="B7" s="5" t="s">
        <v>0</v>
      </c>
      <c r="C7" s="9" t="s">
        <v>1</v>
      </c>
      <c r="D7" s="11"/>
      <c r="E7" s="18"/>
      <c r="F7" s="10"/>
      <c r="G7" s="12"/>
      <c r="H7" s="11"/>
      <c r="I7" s="11"/>
      <c r="J7" s="11"/>
      <c r="K7" s="16"/>
      <c r="L7" s="17"/>
      <c r="M7" s="17"/>
      <c r="N7" s="17"/>
      <c r="O7" s="14"/>
      <c r="P7" s="14"/>
      <c r="Q7" s="16"/>
      <c r="R7" s="15" t="s">
        <v>2</v>
      </c>
      <c r="S7" s="27" t="s">
        <v>52</v>
      </c>
    </row>
    <row r="8" spans="2:19" ht="115.9" customHeight="1" thickBot="1" x14ac:dyDescent="0.3">
      <c r="B8" s="149" t="s">
        <v>9</v>
      </c>
      <c r="C8" s="6" t="s">
        <v>10</v>
      </c>
      <c r="D8" s="21" t="s">
        <v>19</v>
      </c>
      <c r="E8" s="22" t="s">
        <v>15</v>
      </c>
      <c r="F8" s="20" t="s">
        <v>12</v>
      </c>
      <c r="G8" s="4" t="s">
        <v>13</v>
      </c>
      <c r="H8" s="18"/>
      <c r="I8" s="18"/>
      <c r="J8" s="18"/>
      <c r="K8" s="10"/>
      <c r="L8" s="19"/>
      <c r="M8" s="19"/>
      <c r="N8" s="19"/>
      <c r="O8" s="19"/>
      <c r="P8" s="19"/>
      <c r="Q8" s="70" t="s">
        <v>20</v>
      </c>
      <c r="R8" s="15" t="s">
        <v>53</v>
      </c>
      <c r="S8" s="143" t="s">
        <v>54</v>
      </c>
    </row>
    <row r="9" spans="2:19" ht="57" customHeight="1" thickBot="1" x14ac:dyDescent="0.3">
      <c r="B9" s="150"/>
      <c r="C9" s="5" t="s">
        <v>11</v>
      </c>
      <c r="D9" s="16"/>
      <c r="E9" s="16"/>
      <c r="F9" s="6"/>
      <c r="G9" s="10"/>
      <c r="H9" s="11"/>
      <c r="I9" s="11"/>
      <c r="J9" s="11"/>
      <c r="K9" s="16"/>
      <c r="L9" s="17"/>
      <c r="M9" s="17"/>
      <c r="N9" s="17"/>
      <c r="O9" s="14"/>
      <c r="P9" s="14"/>
      <c r="Q9" s="16"/>
      <c r="R9" s="15" t="s">
        <v>55</v>
      </c>
      <c r="S9" s="145"/>
    </row>
    <row r="10" spans="2:19" ht="112.9" customHeight="1" thickBot="1" x14ac:dyDescent="0.3">
      <c r="B10" s="28" t="s">
        <v>56</v>
      </c>
      <c r="C10" s="29" t="s">
        <v>57</v>
      </c>
      <c r="D10" s="16"/>
      <c r="E10" s="30"/>
      <c r="F10" s="13"/>
      <c r="G10" s="16"/>
      <c r="H10" s="18"/>
      <c r="I10" s="18"/>
      <c r="J10" s="18"/>
      <c r="K10" s="10"/>
      <c r="L10" s="19"/>
      <c r="M10" s="19"/>
      <c r="N10" s="19"/>
      <c r="O10" s="19"/>
      <c r="P10" s="19"/>
      <c r="Q10" s="14"/>
      <c r="R10" s="31" t="s">
        <v>58</v>
      </c>
      <c r="S10" s="32" t="s">
        <v>59</v>
      </c>
    </row>
    <row r="11" spans="2:19" ht="37.9" customHeight="1" thickBot="1" x14ac:dyDescent="0.3">
      <c r="B11" s="140" t="s">
        <v>60</v>
      </c>
      <c r="C11" s="6" t="s">
        <v>61</v>
      </c>
      <c r="D11" s="18"/>
      <c r="E11" s="11"/>
      <c r="F11" s="11"/>
      <c r="G11" s="13"/>
      <c r="H11" s="11"/>
      <c r="I11" s="11"/>
      <c r="J11" s="11"/>
      <c r="K11" s="16"/>
      <c r="L11" s="17"/>
      <c r="M11" s="17"/>
      <c r="N11" s="17"/>
      <c r="O11" s="14"/>
      <c r="P11" s="14"/>
      <c r="Q11" s="14"/>
      <c r="R11" s="31" t="s">
        <v>62</v>
      </c>
      <c r="S11" s="146" t="s">
        <v>63</v>
      </c>
    </row>
    <row r="12" spans="2:19" ht="75" customHeight="1" thickBot="1" x14ac:dyDescent="0.3">
      <c r="B12" s="142"/>
      <c r="C12" s="5" t="s">
        <v>64</v>
      </c>
      <c r="D12" s="18"/>
      <c r="E12" s="18"/>
      <c r="F12" s="18"/>
      <c r="G12" s="11"/>
      <c r="H12" s="18"/>
      <c r="I12" s="18"/>
      <c r="J12" s="18"/>
      <c r="K12" s="10"/>
      <c r="L12" s="19"/>
      <c r="M12" s="19"/>
      <c r="N12" s="19"/>
      <c r="O12" s="19"/>
      <c r="P12" s="19"/>
      <c r="Q12" s="17"/>
      <c r="R12" s="33" t="s">
        <v>65</v>
      </c>
      <c r="S12" s="147"/>
    </row>
    <row r="13" spans="2:19" ht="43.9" customHeight="1" thickBot="1" x14ac:dyDescent="0.3">
      <c r="B13" s="140" t="s">
        <v>66</v>
      </c>
      <c r="C13" s="34" t="s">
        <v>67</v>
      </c>
      <c r="D13" s="18"/>
      <c r="E13" s="18"/>
      <c r="F13" s="18"/>
      <c r="G13" s="18"/>
      <c r="H13" s="11"/>
      <c r="I13" s="11"/>
      <c r="J13" s="11"/>
      <c r="K13" s="16"/>
      <c r="L13" s="17"/>
      <c r="M13" s="17"/>
      <c r="N13" s="17"/>
      <c r="O13" s="14"/>
      <c r="P13" s="14"/>
      <c r="Q13" s="14"/>
      <c r="R13" s="35" t="s">
        <v>68</v>
      </c>
      <c r="S13" s="146" t="s">
        <v>69</v>
      </c>
    </row>
    <row r="14" spans="2:19" ht="46.15" customHeight="1" thickBot="1" x14ac:dyDescent="0.3">
      <c r="B14" s="141"/>
      <c r="C14" s="6" t="s">
        <v>70</v>
      </c>
      <c r="D14" s="18"/>
      <c r="E14" s="18"/>
      <c r="F14" s="18"/>
      <c r="G14" s="18"/>
      <c r="H14" s="11"/>
      <c r="I14" s="11"/>
      <c r="J14" s="11"/>
      <c r="K14" s="16"/>
      <c r="L14" s="17"/>
      <c r="M14" s="17"/>
      <c r="N14" s="17"/>
      <c r="O14" s="14"/>
      <c r="P14" s="14"/>
      <c r="Q14" s="14"/>
      <c r="R14" s="35" t="s">
        <v>71</v>
      </c>
      <c r="S14" s="148"/>
    </row>
    <row r="15" spans="2:19" ht="62.5" customHeight="1" thickBot="1" x14ac:dyDescent="0.3">
      <c r="B15" s="141"/>
      <c r="C15" s="5" t="s">
        <v>72</v>
      </c>
      <c r="D15" s="18"/>
      <c r="E15" s="18"/>
      <c r="F15" s="18"/>
      <c r="G15" s="18"/>
      <c r="H15" s="18"/>
      <c r="I15" s="18"/>
      <c r="J15" s="18"/>
      <c r="K15" s="10"/>
      <c r="L15" s="19"/>
      <c r="M15" s="19"/>
      <c r="N15" s="19"/>
      <c r="O15" s="19"/>
      <c r="P15" s="19"/>
      <c r="Q15" s="16"/>
      <c r="R15" s="35" t="s">
        <v>73</v>
      </c>
      <c r="S15" s="148"/>
    </row>
    <row r="16" spans="2:19" ht="61.15" customHeight="1" thickBot="1" x14ac:dyDescent="0.3">
      <c r="B16" s="142"/>
      <c r="C16" s="5" t="s">
        <v>74</v>
      </c>
      <c r="D16" s="18"/>
      <c r="E16" s="18"/>
      <c r="F16" s="18"/>
      <c r="G16" s="36"/>
      <c r="H16" s="11"/>
      <c r="I16" s="11"/>
      <c r="J16" s="11"/>
      <c r="K16" s="16"/>
      <c r="L16" s="17"/>
      <c r="M16" s="17"/>
      <c r="N16" s="17"/>
      <c r="O16" s="14"/>
      <c r="P16" s="14"/>
      <c r="Q16" s="10"/>
      <c r="R16" s="35" t="s">
        <v>75</v>
      </c>
      <c r="S16" s="147"/>
    </row>
    <row r="17" spans="2:27" ht="115.5" customHeight="1" thickBot="1" x14ac:dyDescent="0.3">
      <c r="B17" s="140" t="s">
        <v>76</v>
      </c>
      <c r="C17" s="34" t="s">
        <v>385</v>
      </c>
      <c r="D17" s="74"/>
      <c r="E17" s="77"/>
      <c r="F17" s="20"/>
      <c r="G17" s="78"/>
      <c r="H17" s="79"/>
      <c r="I17" s="79"/>
      <c r="J17" s="79"/>
      <c r="K17" s="79"/>
      <c r="L17" s="79"/>
      <c r="M17" s="79"/>
      <c r="N17" s="79"/>
      <c r="O17" s="79"/>
      <c r="P17" s="79"/>
      <c r="Q17" s="19"/>
      <c r="R17" s="35" t="s">
        <v>384</v>
      </c>
      <c r="S17" s="143" t="s">
        <v>77</v>
      </c>
    </row>
    <row r="18" spans="2:27" ht="45" customHeight="1" thickBot="1" x14ac:dyDescent="0.3">
      <c r="B18" s="141"/>
      <c r="C18" s="6" t="s">
        <v>78</v>
      </c>
      <c r="D18" s="18"/>
      <c r="E18" s="18"/>
      <c r="F18" s="16"/>
      <c r="G18" s="18"/>
      <c r="H18" s="11"/>
      <c r="I18" s="11"/>
      <c r="J18" s="11"/>
      <c r="K18" s="16"/>
      <c r="L18" s="17"/>
      <c r="M18" s="17"/>
      <c r="N18" s="17"/>
      <c r="O18" s="14"/>
      <c r="P18" s="14"/>
      <c r="Q18" s="19"/>
      <c r="R18" s="31" t="s">
        <v>79</v>
      </c>
      <c r="S18" s="144"/>
    </row>
    <row r="19" spans="2:27" ht="58.9" customHeight="1" thickBot="1" x14ac:dyDescent="0.3">
      <c r="B19" s="142"/>
      <c r="C19" s="5" t="s">
        <v>80</v>
      </c>
      <c r="E19" s="13"/>
      <c r="F19" s="13"/>
      <c r="G19" s="13"/>
      <c r="H19" s="18"/>
      <c r="I19" s="18"/>
      <c r="J19" s="18"/>
      <c r="K19" s="10"/>
      <c r="L19" s="19"/>
      <c r="M19" s="19"/>
      <c r="N19" s="19"/>
      <c r="O19" s="19"/>
      <c r="P19" s="19"/>
      <c r="Q19" s="14"/>
      <c r="R19" s="35" t="s">
        <v>81</v>
      </c>
      <c r="S19" s="145"/>
    </row>
    <row r="20" spans="2:27" ht="87" customHeight="1" thickBot="1" x14ac:dyDescent="0.3">
      <c r="B20" s="37" t="s">
        <v>82</v>
      </c>
      <c r="C20" s="6" t="s">
        <v>83</v>
      </c>
      <c r="D20" s="11"/>
      <c r="E20" s="11"/>
      <c r="F20" s="11"/>
      <c r="G20" s="11"/>
      <c r="Q20" s="17"/>
      <c r="R20" s="33" t="s">
        <v>84</v>
      </c>
      <c r="S20" s="27" t="s">
        <v>85</v>
      </c>
    </row>
    <row r="22" spans="2:27" ht="52" x14ac:dyDescent="0.3">
      <c r="B22" s="2" t="s">
        <v>88</v>
      </c>
    </row>
    <row r="23" spans="2:27" ht="25" x14ac:dyDescent="0.25">
      <c r="B23" s="75" t="s">
        <v>377</v>
      </c>
      <c r="H23" s="76"/>
      <c r="K23" s="76"/>
      <c r="N23" s="76"/>
      <c r="O23" s="76"/>
      <c r="P23" s="76"/>
      <c r="Q23" s="76"/>
      <c r="R23" s="76"/>
      <c r="T23" s="76"/>
      <c r="V23" s="76"/>
      <c r="Y23" s="1">
        <f t="shared" ref="Y23" si="0">+Y22/1000000</f>
        <v>0</v>
      </c>
      <c r="AA23" s="76">
        <f>+AA22/1000000</f>
        <v>0</v>
      </c>
    </row>
  </sheetData>
  <mergeCells count="19">
    <mergeCell ref="R5:R6"/>
    <mergeCell ref="S5:S6"/>
    <mergeCell ref="F5:F6"/>
    <mergeCell ref="G5:G6"/>
    <mergeCell ref="Q5:Q6"/>
    <mergeCell ref="H5:P5"/>
    <mergeCell ref="B2:D2"/>
    <mergeCell ref="B5:B6"/>
    <mergeCell ref="C5:C6"/>
    <mergeCell ref="D5:D6"/>
    <mergeCell ref="E5:E6"/>
    <mergeCell ref="B17:B19"/>
    <mergeCell ref="S17:S19"/>
    <mergeCell ref="S8:S9"/>
    <mergeCell ref="B11:B12"/>
    <mergeCell ref="S11:S12"/>
    <mergeCell ref="B13:B16"/>
    <mergeCell ref="S13:S16"/>
    <mergeCell ref="B8:B9"/>
  </mergeCells>
  <pageMargins left="0.70866141732283472" right="0.70866141732283472" top="0.74803149606299213" bottom="0.74803149606299213" header="0.31496062992125984" footer="0.31496062992125984"/>
  <pageSetup paperSize="8" scale="55" orientation="landscape"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Q32"/>
  <sheetViews>
    <sheetView workbookViewId="0">
      <pane ySplit="6" topLeftCell="A25" activePane="bottomLeft" state="frozen"/>
      <selection pane="bottomLeft"/>
    </sheetView>
  </sheetViews>
  <sheetFormatPr defaultColWidth="8.81640625" defaultRowHeight="13" x14ac:dyDescent="0.25"/>
  <cols>
    <col min="1" max="1" width="3.26953125" style="1" customWidth="1"/>
    <col min="2" max="2" width="43.81640625" style="1" customWidth="1"/>
    <col min="3" max="3" width="43.7265625" style="63" customWidth="1"/>
    <col min="4" max="4" width="33.7265625" style="1" customWidth="1"/>
    <col min="5" max="5" width="8.7265625" style="1" customWidth="1"/>
    <col min="6" max="6" width="12" style="1" customWidth="1"/>
    <col min="7" max="7" width="9.453125" style="1" customWidth="1"/>
    <col min="8" max="14" width="8.81640625" style="1"/>
    <col min="15" max="15" width="33.7265625" style="2" customWidth="1"/>
    <col min="16" max="16" width="43.7265625" style="65" customWidth="1"/>
    <col min="17" max="17" width="43.81640625" style="2" customWidth="1"/>
    <col min="18" max="16384" width="8.81640625" style="1"/>
  </cols>
  <sheetData>
    <row r="2" spans="2:17" x14ac:dyDescent="0.25">
      <c r="B2" s="62" t="s">
        <v>302</v>
      </c>
      <c r="C2" s="62"/>
      <c r="D2" s="62"/>
      <c r="E2" s="25"/>
      <c r="F2" s="25"/>
      <c r="P2" s="53"/>
      <c r="Q2" s="1"/>
    </row>
    <row r="3" spans="2:17" x14ac:dyDescent="0.25">
      <c r="B3" s="53" t="s">
        <v>303</v>
      </c>
      <c r="C3" s="53"/>
      <c r="D3" s="53"/>
      <c r="E3" s="38"/>
      <c r="F3" s="25"/>
      <c r="P3" s="53"/>
      <c r="Q3" s="1"/>
    </row>
    <row r="4" spans="2:17" ht="13.5" thickBot="1" x14ac:dyDescent="0.3"/>
    <row r="5" spans="2:17" ht="27" customHeight="1" thickBot="1" x14ac:dyDescent="0.3">
      <c r="B5" s="152" t="s">
        <v>18</v>
      </c>
      <c r="C5" s="196" t="s">
        <v>4</v>
      </c>
      <c r="D5" s="152" t="s">
        <v>17</v>
      </c>
      <c r="E5" s="152" t="s">
        <v>14</v>
      </c>
      <c r="F5" s="152" t="s">
        <v>6</v>
      </c>
      <c r="G5" s="152" t="s">
        <v>7</v>
      </c>
      <c r="H5" s="158" t="s">
        <v>8</v>
      </c>
      <c r="I5" s="159"/>
      <c r="J5" s="159"/>
      <c r="K5" s="159"/>
      <c r="L5" s="159"/>
      <c r="M5" s="159"/>
      <c r="N5" s="160"/>
      <c r="O5" s="156" t="s">
        <v>16</v>
      </c>
      <c r="P5" s="154" t="s">
        <v>3</v>
      </c>
      <c r="Q5" s="154" t="s">
        <v>5</v>
      </c>
    </row>
    <row r="6" spans="2:17" ht="13.5" thickBot="1" x14ac:dyDescent="0.3">
      <c r="B6" s="153"/>
      <c r="C6" s="197"/>
      <c r="D6" s="153"/>
      <c r="E6" s="153"/>
      <c r="F6" s="153"/>
      <c r="G6" s="153"/>
      <c r="H6" s="7">
        <v>2010</v>
      </c>
      <c r="I6" s="7">
        <v>2011</v>
      </c>
      <c r="J6" s="7">
        <v>2012</v>
      </c>
      <c r="K6" s="3">
        <v>2013</v>
      </c>
      <c r="L6" s="8">
        <v>2014</v>
      </c>
      <c r="M6" s="8">
        <v>2015</v>
      </c>
      <c r="N6" s="8">
        <v>2016</v>
      </c>
      <c r="O6" s="157"/>
      <c r="P6" s="155"/>
      <c r="Q6" s="155"/>
    </row>
    <row r="7" spans="2:17" ht="26.5" thickBot="1" x14ac:dyDescent="0.3">
      <c r="B7" s="149" t="s">
        <v>304</v>
      </c>
      <c r="C7" s="21" t="s">
        <v>305</v>
      </c>
      <c r="D7" s="21"/>
      <c r="E7" s="23"/>
      <c r="F7" s="20"/>
      <c r="G7" s="4"/>
      <c r="H7" s="11"/>
      <c r="I7" s="11"/>
      <c r="J7" s="11"/>
      <c r="K7" s="16"/>
      <c r="L7" s="17"/>
      <c r="M7" s="17"/>
      <c r="N7" s="17"/>
      <c r="O7" s="70"/>
      <c r="P7" s="15" t="s">
        <v>306</v>
      </c>
      <c r="Q7" s="146" t="s">
        <v>307</v>
      </c>
    </row>
    <row r="8" spans="2:17" ht="26.5" thickBot="1" x14ac:dyDescent="0.35">
      <c r="B8" s="195"/>
      <c r="C8" s="64" t="s">
        <v>308</v>
      </c>
      <c r="D8" s="16"/>
      <c r="E8" s="16"/>
      <c r="F8" s="6"/>
      <c r="G8" s="10"/>
      <c r="H8" s="18"/>
      <c r="I8" s="18"/>
      <c r="J8" s="18"/>
      <c r="K8" s="10"/>
      <c r="L8" s="19"/>
      <c r="M8" s="19"/>
      <c r="N8" s="19"/>
      <c r="O8" s="73"/>
      <c r="P8" s="66" t="s">
        <v>309</v>
      </c>
      <c r="Q8" s="148"/>
    </row>
    <row r="9" spans="2:17" ht="39.5" thickBot="1" x14ac:dyDescent="0.3">
      <c r="B9" s="195"/>
      <c r="C9" s="21" t="s">
        <v>310</v>
      </c>
      <c r="D9" s="21"/>
      <c r="E9" s="23"/>
      <c r="F9" s="20"/>
      <c r="G9" s="4"/>
      <c r="H9" s="11"/>
      <c r="I9" s="11"/>
      <c r="J9" s="11"/>
      <c r="K9" s="16"/>
      <c r="L9" s="17"/>
      <c r="M9" s="17"/>
      <c r="N9" s="17"/>
      <c r="O9" s="70"/>
      <c r="P9" s="15" t="s">
        <v>311</v>
      </c>
      <c r="Q9" s="148"/>
    </row>
    <row r="10" spans="2:17" ht="38" thickBot="1" x14ac:dyDescent="0.35">
      <c r="B10" s="150"/>
      <c r="C10" s="64" t="s">
        <v>312</v>
      </c>
      <c r="D10" s="16"/>
      <c r="E10" s="16"/>
      <c r="F10" s="6"/>
      <c r="G10" s="10"/>
      <c r="H10" s="18"/>
      <c r="I10" s="18"/>
      <c r="J10" s="18"/>
      <c r="K10" s="10"/>
      <c r="L10" s="19"/>
      <c r="M10" s="19"/>
      <c r="N10" s="19"/>
      <c r="O10" s="73"/>
      <c r="P10" s="66" t="s">
        <v>313</v>
      </c>
      <c r="Q10" s="147"/>
    </row>
    <row r="11" spans="2:17" ht="52.5" thickBot="1" x14ac:dyDescent="0.3">
      <c r="B11" s="195" t="s">
        <v>314</v>
      </c>
      <c r="C11" s="21" t="s">
        <v>315</v>
      </c>
      <c r="D11" s="21"/>
      <c r="E11" s="23"/>
      <c r="F11" s="20"/>
      <c r="G11" s="4"/>
      <c r="H11" s="11"/>
      <c r="I11" s="11"/>
      <c r="J11" s="11"/>
      <c r="K11" s="16"/>
      <c r="L11" s="17"/>
      <c r="M11" s="17"/>
      <c r="N11" s="17"/>
      <c r="O11" s="70"/>
      <c r="P11" s="15" t="s">
        <v>316</v>
      </c>
      <c r="Q11" s="146" t="s">
        <v>317</v>
      </c>
    </row>
    <row r="12" spans="2:17" ht="39.5" thickBot="1" x14ac:dyDescent="0.35">
      <c r="B12" s="195"/>
      <c r="C12" s="64" t="s">
        <v>318</v>
      </c>
      <c r="D12" s="16"/>
      <c r="E12" s="16"/>
      <c r="F12" s="6"/>
      <c r="G12" s="10"/>
      <c r="H12" s="18"/>
      <c r="I12" s="18"/>
      <c r="J12" s="18"/>
      <c r="K12" s="10"/>
      <c r="L12" s="19"/>
      <c r="M12" s="19"/>
      <c r="N12" s="19"/>
      <c r="O12" s="73"/>
      <c r="P12" s="66" t="s">
        <v>319</v>
      </c>
      <c r="Q12" s="148"/>
    </row>
    <row r="13" spans="2:17" ht="39.5" thickBot="1" x14ac:dyDescent="0.3">
      <c r="B13" s="195"/>
      <c r="C13" s="21" t="s">
        <v>320</v>
      </c>
      <c r="D13" s="21"/>
      <c r="E13" s="23"/>
      <c r="F13" s="20"/>
      <c r="G13" s="4"/>
      <c r="H13" s="11"/>
      <c r="I13" s="11"/>
      <c r="J13" s="11"/>
      <c r="K13" s="16"/>
      <c r="L13" s="17"/>
      <c r="M13" s="17"/>
      <c r="N13" s="17"/>
      <c r="O13" s="70"/>
      <c r="P13" s="15" t="s">
        <v>321</v>
      </c>
      <c r="Q13" s="147"/>
    </row>
    <row r="14" spans="2:17" ht="52.5" thickBot="1" x14ac:dyDescent="0.3">
      <c r="B14" s="149" t="s">
        <v>322</v>
      </c>
      <c r="C14" s="21" t="s">
        <v>323</v>
      </c>
      <c r="D14" s="21"/>
      <c r="E14" s="23"/>
      <c r="F14" s="20"/>
      <c r="G14" s="4"/>
      <c r="H14" s="11"/>
      <c r="I14" s="11"/>
      <c r="J14" s="11"/>
      <c r="K14" s="16"/>
      <c r="L14" s="17"/>
      <c r="M14" s="17"/>
      <c r="N14" s="17"/>
      <c r="O14" s="70"/>
      <c r="P14" s="15" t="s">
        <v>324</v>
      </c>
      <c r="Q14" s="146" t="s">
        <v>325</v>
      </c>
    </row>
    <row r="15" spans="2:17" ht="26.5" thickBot="1" x14ac:dyDescent="0.35">
      <c r="B15" s="150"/>
      <c r="C15" s="64" t="s">
        <v>326</v>
      </c>
      <c r="D15" s="16"/>
      <c r="E15" s="16"/>
      <c r="F15" s="6"/>
      <c r="G15" s="10"/>
      <c r="H15" s="18"/>
      <c r="I15" s="18"/>
      <c r="J15" s="18"/>
      <c r="K15" s="10"/>
      <c r="L15" s="19"/>
      <c r="M15" s="19"/>
      <c r="N15" s="19"/>
      <c r="O15" s="73"/>
      <c r="P15" s="66" t="s">
        <v>327</v>
      </c>
      <c r="Q15" s="147"/>
    </row>
    <row r="16" spans="2:17" ht="38" thickBot="1" x14ac:dyDescent="0.3">
      <c r="B16" s="195" t="s">
        <v>328</v>
      </c>
      <c r="C16" s="21" t="s">
        <v>329</v>
      </c>
      <c r="D16" s="21"/>
      <c r="E16" s="23"/>
      <c r="F16" s="20"/>
      <c r="G16" s="4"/>
      <c r="H16" s="11"/>
      <c r="I16" s="11"/>
      <c r="J16" s="11"/>
      <c r="K16" s="16"/>
      <c r="L16" s="17"/>
      <c r="M16" s="17"/>
      <c r="N16" s="17"/>
      <c r="O16" s="70"/>
      <c r="P16" s="15" t="s">
        <v>330</v>
      </c>
      <c r="Q16" s="146" t="s">
        <v>331</v>
      </c>
    </row>
    <row r="17" spans="2:17" ht="63" thickBot="1" x14ac:dyDescent="0.35">
      <c r="B17" s="195"/>
      <c r="C17" s="64" t="s">
        <v>332</v>
      </c>
      <c r="D17" s="16"/>
      <c r="E17" s="16"/>
      <c r="F17" s="6"/>
      <c r="G17" s="10"/>
      <c r="H17" s="18"/>
      <c r="I17" s="18"/>
      <c r="J17" s="18"/>
      <c r="K17" s="10"/>
      <c r="L17" s="19"/>
      <c r="M17" s="19"/>
      <c r="N17" s="19"/>
      <c r="O17" s="73"/>
      <c r="P17" s="66" t="s">
        <v>333</v>
      </c>
      <c r="Q17" s="147"/>
    </row>
    <row r="18" spans="2:17" ht="63" thickBot="1" x14ac:dyDescent="0.35">
      <c r="B18" s="149" t="s">
        <v>334</v>
      </c>
      <c r="C18" s="64" t="s">
        <v>335</v>
      </c>
      <c r="D18" s="16"/>
      <c r="E18" s="16"/>
      <c r="F18" s="6"/>
      <c r="G18" s="10"/>
      <c r="H18" s="18"/>
      <c r="I18" s="18"/>
      <c r="J18" s="18"/>
      <c r="K18" s="10"/>
      <c r="L18" s="19"/>
      <c r="M18" s="19"/>
      <c r="N18" s="19"/>
      <c r="O18" s="73"/>
      <c r="P18" s="66" t="s">
        <v>336</v>
      </c>
      <c r="Q18" s="146" t="s">
        <v>337</v>
      </c>
    </row>
    <row r="19" spans="2:17" ht="65.5" thickBot="1" x14ac:dyDescent="0.35">
      <c r="B19" s="150"/>
      <c r="C19" s="64" t="s">
        <v>338</v>
      </c>
      <c r="D19" s="16"/>
      <c r="E19" s="16"/>
      <c r="F19" s="6"/>
      <c r="G19" s="10"/>
      <c r="H19" s="18"/>
      <c r="I19" s="18"/>
      <c r="J19" s="18"/>
      <c r="K19" s="10"/>
      <c r="L19" s="19"/>
      <c r="M19" s="19"/>
      <c r="N19" s="19"/>
      <c r="O19" s="73"/>
      <c r="P19" s="66" t="s">
        <v>339</v>
      </c>
      <c r="Q19" s="147"/>
    </row>
    <row r="20" spans="2:17" ht="39.5" thickBot="1" x14ac:dyDescent="0.35">
      <c r="B20" s="195" t="s">
        <v>340</v>
      </c>
      <c r="C20" s="64" t="s">
        <v>341</v>
      </c>
      <c r="D20" s="16"/>
      <c r="E20" s="16"/>
      <c r="F20" s="6"/>
      <c r="G20" s="10"/>
      <c r="H20" s="18"/>
      <c r="I20" s="18"/>
      <c r="J20" s="18"/>
      <c r="K20" s="10"/>
      <c r="L20" s="19"/>
      <c r="M20" s="19"/>
      <c r="N20" s="19"/>
      <c r="O20" s="73"/>
      <c r="P20" s="66" t="s">
        <v>342</v>
      </c>
      <c r="Q20" s="146" t="s">
        <v>343</v>
      </c>
    </row>
    <row r="21" spans="2:17" ht="26.5" thickBot="1" x14ac:dyDescent="0.35">
      <c r="B21" s="195"/>
      <c r="C21" s="64" t="s">
        <v>344</v>
      </c>
      <c r="D21" s="16"/>
      <c r="E21" s="16"/>
      <c r="F21" s="6"/>
      <c r="G21" s="10"/>
      <c r="H21" s="18"/>
      <c r="I21" s="18"/>
      <c r="J21" s="18"/>
      <c r="K21" s="10"/>
      <c r="L21" s="19"/>
      <c r="M21" s="19"/>
      <c r="N21" s="19"/>
      <c r="O21" s="73"/>
      <c r="P21" s="66" t="s">
        <v>345</v>
      </c>
      <c r="Q21" s="147"/>
    </row>
    <row r="22" spans="2:17" ht="65.5" thickBot="1" x14ac:dyDescent="0.35">
      <c r="B22" s="195" t="s">
        <v>346</v>
      </c>
      <c r="C22" s="64" t="s">
        <v>347</v>
      </c>
      <c r="D22" s="16"/>
      <c r="E22" s="16"/>
      <c r="F22" s="6"/>
      <c r="G22" s="10"/>
      <c r="H22" s="18"/>
      <c r="I22" s="18"/>
      <c r="J22" s="18"/>
      <c r="K22" s="10"/>
      <c r="L22" s="19"/>
      <c r="M22" s="19"/>
      <c r="N22" s="19"/>
      <c r="O22" s="73"/>
      <c r="P22" s="66" t="s">
        <v>348</v>
      </c>
      <c r="Q22" s="146" t="s">
        <v>349</v>
      </c>
    </row>
    <row r="23" spans="2:17" ht="50.5" thickBot="1" x14ac:dyDescent="0.35">
      <c r="B23" s="195"/>
      <c r="C23" s="64" t="s">
        <v>350</v>
      </c>
      <c r="D23" s="16"/>
      <c r="E23" s="16"/>
      <c r="F23" s="6"/>
      <c r="G23" s="10"/>
      <c r="H23" s="18"/>
      <c r="I23" s="18"/>
      <c r="J23" s="18"/>
      <c r="K23" s="10"/>
      <c r="L23" s="19"/>
      <c r="M23" s="19"/>
      <c r="N23" s="19"/>
      <c r="O23" s="73"/>
      <c r="P23" s="66" t="s">
        <v>351</v>
      </c>
      <c r="Q23" s="147"/>
    </row>
    <row r="24" spans="2:17" ht="39.5" thickBot="1" x14ac:dyDescent="0.35">
      <c r="B24" s="6" t="s">
        <v>352</v>
      </c>
      <c r="C24" s="64" t="s">
        <v>353</v>
      </c>
      <c r="D24" s="16"/>
      <c r="E24" s="16"/>
      <c r="F24" s="6"/>
      <c r="G24" s="10"/>
      <c r="H24" s="18"/>
      <c r="I24" s="18"/>
      <c r="J24" s="18"/>
      <c r="K24" s="10"/>
      <c r="L24" s="19"/>
      <c r="M24" s="19"/>
      <c r="N24" s="19"/>
      <c r="O24" s="73"/>
      <c r="P24" s="66" t="s">
        <v>354</v>
      </c>
      <c r="Q24" s="27" t="s">
        <v>355</v>
      </c>
    </row>
    <row r="25" spans="2:17" ht="39.5" thickBot="1" x14ac:dyDescent="0.35">
      <c r="B25" s="49" t="s">
        <v>356</v>
      </c>
      <c r="C25" s="64" t="s">
        <v>357</v>
      </c>
      <c r="D25" s="16"/>
      <c r="E25" s="16"/>
      <c r="F25" s="6"/>
      <c r="G25" s="10"/>
      <c r="H25" s="18"/>
      <c r="I25" s="18"/>
      <c r="J25" s="18"/>
      <c r="K25" s="10"/>
      <c r="L25" s="19"/>
      <c r="M25" s="19"/>
      <c r="N25" s="19"/>
      <c r="O25" s="73"/>
      <c r="P25" s="66" t="s">
        <v>358</v>
      </c>
      <c r="Q25" s="27" t="s">
        <v>359</v>
      </c>
    </row>
    <row r="26" spans="2:17" ht="65.5" thickBot="1" x14ac:dyDescent="0.35">
      <c r="B26" s="149" t="s">
        <v>360</v>
      </c>
      <c r="C26" s="64" t="s">
        <v>361</v>
      </c>
      <c r="D26" s="16"/>
      <c r="E26" s="16"/>
      <c r="F26" s="6"/>
      <c r="G26" s="10"/>
      <c r="H26" s="18"/>
      <c r="I26" s="18"/>
      <c r="J26" s="18"/>
      <c r="K26" s="10"/>
      <c r="L26" s="19"/>
      <c r="M26" s="19"/>
      <c r="N26" s="19"/>
      <c r="O26" s="73"/>
      <c r="P26" s="66" t="s">
        <v>362</v>
      </c>
      <c r="Q26" s="146" t="s">
        <v>363</v>
      </c>
    </row>
    <row r="27" spans="2:17" ht="50.5" thickBot="1" x14ac:dyDescent="0.35">
      <c r="B27" s="150"/>
      <c r="C27" s="64" t="s">
        <v>364</v>
      </c>
      <c r="D27" s="16"/>
      <c r="E27" s="16"/>
      <c r="F27" s="6"/>
      <c r="G27" s="10"/>
      <c r="H27" s="18"/>
      <c r="I27" s="18"/>
      <c r="J27" s="18"/>
      <c r="K27" s="10"/>
      <c r="L27" s="19"/>
      <c r="M27" s="19"/>
      <c r="N27" s="19"/>
      <c r="O27" s="73"/>
      <c r="P27" s="66" t="s">
        <v>365</v>
      </c>
      <c r="Q27" s="147"/>
    </row>
    <row r="28" spans="2:17" ht="75.5" thickBot="1" x14ac:dyDescent="0.35">
      <c r="B28" s="49" t="s">
        <v>366</v>
      </c>
      <c r="C28" s="64" t="s">
        <v>367</v>
      </c>
      <c r="D28" s="16"/>
      <c r="E28" s="16"/>
      <c r="F28" s="6"/>
      <c r="G28" s="10"/>
      <c r="H28" s="18"/>
      <c r="I28" s="18"/>
      <c r="J28" s="18"/>
      <c r="K28" s="10"/>
      <c r="L28" s="19"/>
      <c r="M28" s="19"/>
      <c r="N28" s="19"/>
      <c r="O28" s="73"/>
      <c r="P28" s="66" t="s">
        <v>368</v>
      </c>
      <c r="Q28" s="27" t="s">
        <v>369</v>
      </c>
    </row>
    <row r="29" spans="2:17" ht="65.5" thickBot="1" x14ac:dyDescent="0.35">
      <c r="B29" s="6" t="s">
        <v>370</v>
      </c>
      <c r="C29" s="64" t="s">
        <v>371</v>
      </c>
      <c r="D29" s="16"/>
      <c r="E29" s="16"/>
      <c r="F29" s="6"/>
      <c r="G29" s="10"/>
      <c r="H29" s="18"/>
      <c r="I29" s="18"/>
      <c r="J29" s="18"/>
      <c r="K29" s="10"/>
      <c r="L29" s="19"/>
      <c r="M29" s="19"/>
      <c r="N29" s="19"/>
      <c r="O29" s="73"/>
      <c r="P29" s="66" t="s">
        <v>372</v>
      </c>
      <c r="Q29" s="27" t="s">
        <v>373</v>
      </c>
    </row>
    <row r="32" spans="2:17" ht="52" x14ac:dyDescent="0.3">
      <c r="B32" s="2" t="s">
        <v>88</v>
      </c>
    </row>
  </sheetData>
  <mergeCells count="26">
    <mergeCell ref="B22:B23"/>
    <mergeCell ref="Q22:Q23"/>
    <mergeCell ref="B26:B27"/>
    <mergeCell ref="Q26:Q27"/>
    <mergeCell ref="B16:B17"/>
    <mergeCell ref="Q16:Q17"/>
    <mergeCell ref="B18:B19"/>
    <mergeCell ref="Q18:Q19"/>
    <mergeCell ref="B20:B21"/>
    <mergeCell ref="Q20:Q21"/>
    <mergeCell ref="B7:B10"/>
    <mergeCell ref="Q7:Q10"/>
    <mergeCell ref="B11:B13"/>
    <mergeCell ref="Q11:Q13"/>
    <mergeCell ref="B14:B15"/>
    <mergeCell ref="Q14:Q15"/>
    <mergeCell ref="Q5:Q6"/>
    <mergeCell ref="B5:B6"/>
    <mergeCell ref="C5:C6"/>
    <mergeCell ref="D5:D6"/>
    <mergeCell ref="E5:E6"/>
    <mergeCell ref="F5:F6"/>
    <mergeCell ref="G5:G6"/>
    <mergeCell ref="H5:N5"/>
    <mergeCell ref="O5:O6"/>
    <mergeCell ref="P5:P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Q23"/>
  <sheetViews>
    <sheetView workbookViewId="0">
      <pane ySplit="6" topLeftCell="A7" activePane="bottomLeft" state="frozen"/>
      <selection activeCell="A19" sqref="A19:XFD19"/>
      <selection pane="bottomLeft" activeCell="C14" sqref="C14"/>
    </sheetView>
  </sheetViews>
  <sheetFormatPr defaultColWidth="8.81640625" defaultRowHeight="12.5" x14ac:dyDescent="0.25"/>
  <cols>
    <col min="1" max="1" width="3.26953125" style="1" customWidth="1"/>
    <col min="2" max="2" width="43.81640625" style="1" customWidth="1"/>
    <col min="3" max="3" width="43.7265625" style="1" customWidth="1"/>
    <col min="4" max="4" width="33.7265625" style="1" customWidth="1"/>
    <col min="5" max="5" width="8.7265625" style="1" customWidth="1"/>
    <col min="6" max="6" width="12" style="1" customWidth="1"/>
    <col min="7" max="7" width="9.453125" style="1" customWidth="1"/>
    <col min="8" max="14" width="8.81640625" style="1"/>
    <col min="15" max="15" width="33.7265625" style="1" customWidth="1"/>
    <col min="16" max="16" width="43.7265625" style="1" customWidth="1"/>
    <col min="17" max="17" width="43.81640625" style="1" customWidth="1"/>
    <col min="18" max="16384" width="8.81640625" style="1"/>
  </cols>
  <sheetData>
    <row r="2" spans="2:17" ht="13" x14ac:dyDescent="0.25">
      <c r="B2" s="151" t="s">
        <v>21</v>
      </c>
      <c r="C2" s="151"/>
      <c r="D2" s="151"/>
      <c r="E2" s="25"/>
      <c r="F2" s="25"/>
    </row>
    <row r="3" spans="2:17" ht="13" x14ac:dyDescent="0.25">
      <c r="B3" s="161" t="s">
        <v>22</v>
      </c>
      <c r="C3" s="161"/>
      <c r="D3" s="161"/>
      <c r="E3" s="25"/>
      <c r="F3" s="25"/>
    </row>
    <row r="4" spans="2:17" ht="13" thickBot="1" x14ac:dyDescent="0.3"/>
    <row r="5" spans="2:17" ht="28.15" customHeight="1" thickBot="1" x14ac:dyDescent="0.3">
      <c r="B5" s="152" t="s">
        <v>18</v>
      </c>
      <c r="C5" s="152" t="s">
        <v>4</v>
      </c>
      <c r="D5" s="152" t="s">
        <v>17</v>
      </c>
      <c r="E5" s="152" t="s">
        <v>14</v>
      </c>
      <c r="F5" s="152" t="s">
        <v>6</v>
      </c>
      <c r="G5" s="152" t="s">
        <v>7</v>
      </c>
      <c r="H5" s="158" t="s">
        <v>8</v>
      </c>
      <c r="I5" s="159"/>
      <c r="J5" s="159"/>
      <c r="K5" s="159"/>
      <c r="L5" s="159"/>
      <c r="M5" s="159"/>
      <c r="N5" s="160"/>
      <c r="O5" s="156" t="s">
        <v>16</v>
      </c>
      <c r="P5" s="154" t="s">
        <v>3</v>
      </c>
      <c r="Q5" s="154" t="s">
        <v>5</v>
      </c>
    </row>
    <row r="6" spans="2:17" ht="13.5" thickBot="1" x14ac:dyDescent="0.3">
      <c r="B6" s="153"/>
      <c r="C6" s="153"/>
      <c r="D6" s="153"/>
      <c r="E6" s="153"/>
      <c r="F6" s="153"/>
      <c r="G6" s="153"/>
      <c r="H6" s="7">
        <v>2010</v>
      </c>
      <c r="I6" s="7">
        <v>2011</v>
      </c>
      <c r="J6" s="7">
        <v>2012</v>
      </c>
      <c r="K6" s="3">
        <v>2013</v>
      </c>
      <c r="L6" s="8">
        <v>2014</v>
      </c>
      <c r="M6" s="8">
        <v>2015</v>
      </c>
      <c r="N6" s="8">
        <v>2016</v>
      </c>
      <c r="O6" s="157"/>
      <c r="P6" s="155"/>
      <c r="Q6" s="155"/>
    </row>
    <row r="7" spans="2:17" ht="39.5" thickBot="1" x14ac:dyDescent="0.3">
      <c r="B7" s="6" t="s">
        <v>86</v>
      </c>
      <c r="C7" s="6" t="s">
        <v>23</v>
      </c>
      <c r="D7" s="21"/>
      <c r="E7" s="23"/>
      <c r="F7" s="20"/>
      <c r="G7" s="4"/>
      <c r="H7" s="11"/>
      <c r="I7" s="11"/>
      <c r="J7" s="11"/>
      <c r="K7" s="16"/>
      <c r="L7" s="17"/>
      <c r="M7" s="17"/>
      <c r="N7" s="17"/>
      <c r="O7" s="70"/>
      <c r="P7" s="27" t="s">
        <v>37</v>
      </c>
      <c r="Q7" s="27" t="s">
        <v>96</v>
      </c>
    </row>
    <row r="8" spans="2:17" ht="65.5" thickBot="1" x14ac:dyDescent="0.35">
      <c r="B8" s="149" t="s">
        <v>87</v>
      </c>
      <c r="C8" s="5" t="s">
        <v>24</v>
      </c>
      <c r="D8" s="16"/>
      <c r="E8" s="16"/>
      <c r="F8" s="6"/>
      <c r="G8" s="10"/>
      <c r="H8" s="18"/>
      <c r="I8" s="18"/>
      <c r="J8" s="18"/>
      <c r="K8" s="10"/>
      <c r="L8" s="19"/>
      <c r="M8" s="19"/>
      <c r="N8" s="19"/>
      <c r="O8" s="71"/>
      <c r="P8" s="69" t="s">
        <v>38</v>
      </c>
      <c r="Q8" s="146" t="s">
        <v>97</v>
      </c>
    </row>
    <row r="9" spans="2:17" ht="52.5" thickBot="1" x14ac:dyDescent="0.3">
      <c r="B9" s="150"/>
      <c r="C9" s="6" t="s">
        <v>25</v>
      </c>
      <c r="D9" s="21"/>
      <c r="E9" s="23"/>
      <c r="F9" s="20"/>
      <c r="G9" s="4"/>
      <c r="H9" s="11"/>
      <c r="I9" s="11"/>
      <c r="J9" s="11"/>
      <c r="K9" s="16"/>
      <c r="L9" s="17"/>
      <c r="M9" s="17"/>
      <c r="N9" s="17"/>
      <c r="O9" s="70"/>
      <c r="P9" s="27" t="s">
        <v>39</v>
      </c>
      <c r="Q9" s="147"/>
    </row>
    <row r="10" spans="2:17" ht="39.5" thickBot="1" x14ac:dyDescent="0.35">
      <c r="B10" s="149" t="s">
        <v>89</v>
      </c>
      <c r="C10" s="5" t="s">
        <v>26</v>
      </c>
      <c r="D10" s="16"/>
      <c r="E10" s="16"/>
      <c r="F10" s="6"/>
      <c r="G10" s="10"/>
      <c r="H10" s="18"/>
      <c r="I10" s="18"/>
      <c r="J10" s="18"/>
      <c r="K10" s="10"/>
      <c r="L10" s="19"/>
      <c r="M10" s="19"/>
      <c r="N10" s="19"/>
      <c r="O10" s="71"/>
      <c r="P10" s="69" t="s">
        <v>40</v>
      </c>
      <c r="Q10" s="146" t="s">
        <v>98</v>
      </c>
    </row>
    <row r="11" spans="2:17" ht="39.5" thickBot="1" x14ac:dyDescent="0.3">
      <c r="B11" s="150"/>
      <c r="C11" s="6" t="s">
        <v>27</v>
      </c>
      <c r="D11" s="21"/>
      <c r="E11" s="23"/>
      <c r="F11" s="20"/>
      <c r="G11" s="4"/>
      <c r="H11" s="11"/>
      <c r="I11" s="11"/>
      <c r="J11" s="11"/>
      <c r="K11" s="16"/>
      <c r="L11" s="17"/>
      <c r="M11" s="17"/>
      <c r="N11" s="17"/>
      <c r="O11" s="70"/>
      <c r="P11" s="27" t="s">
        <v>41</v>
      </c>
      <c r="Q11" s="147"/>
    </row>
    <row r="12" spans="2:17" ht="75.5" thickBot="1" x14ac:dyDescent="0.35">
      <c r="B12" s="26" t="s">
        <v>90</v>
      </c>
      <c r="C12" s="5" t="s">
        <v>28</v>
      </c>
      <c r="D12" s="16"/>
      <c r="E12" s="16"/>
      <c r="F12" s="6"/>
      <c r="G12" s="10"/>
      <c r="H12" s="18"/>
      <c r="I12" s="18"/>
      <c r="J12" s="18"/>
      <c r="K12" s="10"/>
      <c r="L12" s="19"/>
      <c r="M12" s="19"/>
      <c r="N12" s="19"/>
      <c r="O12" s="71"/>
      <c r="P12" s="69" t="s">
        <v>42</v>
      </c>
      <c r="Q12" s="67" t="s">
        <v>99</v>
      </c>
    </row>
    <row r="13" spans="2:17" ht="38" thickBot="1" x14ac:dyDescent="0.3">
      <c r="B13" s="149" t="s">
        <v>91</v>
      </c>
      <c r="C13" s="6" t="s">
        <v>29</v>
      </c>
      <c r="D13" s="21"/>
      <c r="E13" s="23"/>
      <c r="F13" s="20"/>
      <c r="G13" s="4"/>
      <c r="H13" s="11"/>
      <c r="I13" s="11"/>
      <c r="J13" s="11"/>
      <c r="K13" s="16"/>
      <c r="L13" s="17"/>
      <c r="M13" s="17"/>
      <c r="N13" s="17"/>
      <c r="O13" s="70"/>
      <c r="P13" s="27" t="s">
        <v>43</v>
      </c>
      <c r="Q13" s="146" t="s">
        <v>100</v>
      </c>
    </row>
    <row r="14" spans="2:17" ht="13.5" thickBot="1" x14ac:dyDescent="0.3">
      <c r="B14" s="150"/>
      <c r="C14" s="6" t="s">
        <v>30</v>
      </c>
      <c r="D14" s="21"/>
      <c r="E14" s="23"/>
      <c r="F14" s="20"/>
      <c r="G14" s="4"/>
      <c r="H14" s="11"/>
      <c r="I14" s="11"/>
      <c r="J14" s="11"/>
      <c r="K14" s="16"/>
      <c r="L14" s="17"/>
      <c r="M14" s="17"/>
      <c r="N14" s="17"/>
      <c r="O14" s="70"/>
      <c r="P14" s="27" t="s">
        <v>44</v>
      </c>
      <c r="Q14" s="147"/>
    </row>
    <row r="15" spans="2:17" ht="52.5" thickBot="1" x14ac:dyDescent="0.35">
      <c r="B15" s="149" t="s">
        <v>92</v>
      </c>
      <c r="C15" s="5" t="s">
        <v>31</v>
      </c>
      <c r="D15" s="16"/>
      <c r="E15" s="16"/>
      <c r="F15" s="6"/>
      <c r="G15" s="10"/>
      <c r="H15" s="18"/>
      <c r="I15" s="18"/>
      <c r="J15" s="18"/>
      <c r="K15" s="10"/>
      <c r="L15" s="19"/>
      <c r="M15" s="19"/>
      <c r="N15" s="19"/>
      <c r="O15" s="71"/>
      <c r="P15" s="69" t="s">
        <v>45</v>
      </c>
      <c r="Q15" s="146" t="s">
        <v>101</v>
      </c>
    </row>
    <row r="16" spans="2:17" ht="65.5" thickBot="1" x14ac:dyDescent="0.3">
      <c r="B16" s="150"/>
      <c r="C16" s="6" t="s">
        <v>32</v>
      </c>
      <c r="D16" s="21"/>
      <c r="E16" s="23"/>
      <c r="F16" s="20"/>
      <c r="G16" s="4"/>
      <c r="H16" s="11"/>
      <c r="I16" s="11"/>
      <c r="J16" s="11"/>
      <c r="K16" s="16"/>
      <c r="L16" s="17"/>
      <c r="M16" s="17"/>
      <c r="N16" s="17"/>
      <c r="O16" s="70"/>
      <c r="P16" s="27" t="s">
        <v>46</v>
      </c>
      <c r="Q16" s="147"/>
    </row>
    <row r="17" spans="2:17" ht="75.5" thickBot="1" x14ac:dyDescent="0.35">
      <c r="B17" s="149" t="s">
        <v>94</v>
      </c>
      <c r="C17" s="5" t="s">
        <v>33</v>
      </c>
      <c r="D17" s="16"/>
      <c r="E17" s="16"/>
      <c r="F17" s="6"/>
      <c r="G17" s="10"/>
      <c r="H17" s="18"/>
      <c r="I17" s="18"/>
      <c r="J17" s="18"/>
      <c r="K17" s="10"/>
      <c r="L17" s="19"/>
      <c r="M17" s="19"/>
      <c r="N17" s="19"/>
      <c r="O17" s="71"/>
      <c r="P17" s="69" t="s">
        <v>47</v>
      </c>
      <c r="Q17" s="146" t="s">
        <v>102</v>
      </c>
    </row>
    <row r="18" spans="2:17" ht="52.5" thickBot="1" x14ac:dyDescent="0.3">
      <c r="B18" s="150"/>
      <c r="C18" s="6" t="s">
        <v>34</v>
      </c>
      <c r="D18" s="21"/>
      <c r="E18" s="23"/>
      <c r="F18" s="20"/>
      <c r="G18" s="4"/>
      <c r="H18" s="11"/>
      <c r="I18" s="11"/>
      <c r="J18" s="11"/>
      <c r="K18" s="16"/>
      <c r="L18" s="17"/>
      <c r="M18" s="17"/>
      <c r="N18" s="17"/>
      <c r="O18" s="70"/>
      <c r="P18" s="27" t="s">
        <v>103</v>
      </c>
      <c r="Q18" s="147"/>
    </row>
    <row r="19" spans="2:17" ht="50.5" thickBot="1" x14ac:dyDescent="0.35">
      <c r="B19" s="5" t="s">
        <v>93</v>
      </c>
      <c r="C19" s="5" t="s">
        <v>35</v>
      </c>
      <c r="D19" s="16"/>
      <c r="E19" s="16"/>
      <c r="F19" s="6"/>
      <c r="G19" s="10"/>
      <c r="H19" s="18"/>
      <c r="I19" s="18"/>
      <c r="J19" s="18"/>
      <c r="K19" s="10"/>
      <c r="L19" s="19"/>
      <c r="M19" s="19"/>
      <c r="N19" s="19"/>
      <c r="O19" s="71"/>
      <c r="P19" s="69" t="s">
        <v>48</v>
      </c>
      <c r="Q19" s="69" t="s">
        <v>104</v>
      </c>
    </row>
    <row r="20" spans="2:17" ht="52.5" thickBot="1" x14ac:dyDescent="0.35">
      <c r="B20" s="5" t="s">
        <v>95</v>
      </c>
      <c r="C20" s="5" t="s">
        <v>36</v>
      </c>
      <c r="D20" s="16"/>
      <c r="E20" s="16"/>
      <c r="F20" s="6"/>
      <c r="G20" s="10"/>
      <c r="H20" s="18"/>
      <c r="I20" s="18"/>
      <c r="J20" s="18"/>
      <c r="K20" s="10"/>
      <c r="L20" s="19"/>
      <c r="M20" s="19"/>
      <c r="N20" s="19"/>
      <c r="O20" s="71"/>
      <c r="P20" s="69" t="s">
        <v>49</v>
      </c>
      <c r="Q20" s="69" t="s">
        <v>105</v>
      </c>
    </row>
    <row r="21" spans="2:17" x14ac:dyDescent="0.25">
      <c r="B21" s="24"/>
      <c r="C21" s="24"/>
      <c r="F21" s="24"/>
      <c r="P21" s="24"/>
      <c r="Q21" s="24"/>
    </row>
    <row r="23" spans="2:17" ht="52" x14ac:dyDescent="0.3">
      <c r="B23" s="2" t="s">
        <v>88</v>
      </c>
      <c r="Q23" s="2"/>
    </row>
  </sheetData>
  <mergeCells count="22">
    <mergeCell ref="Q5:Q6"/>
    <mergeCell ref="B2:D2"/>
    <mergeCell ref="B3:D3"/>
    <mergeCell ref="B5:B6"/>
    <mergeCell ref="C5:C6"/>
    <mergeCell ref="D5:D6"/>
    <mergeCell ref="E5:E6"/>
    <mergeCell ref="F5:F6"/>
    <mergeCell ref="G5:G6"/>
    <mergeCell ref="H5:N5"/>
    <mergeCell ref="O5:O6"/>
    <mergeCell ref="P5:P6"/>
    <mergeCell ref="B8:B9"/>
    <mergeCell ref="B10:B11"/>
    <mergeCell ref="B13:B14"/>
    <mergeCell ref="B15:B16"/>
    <mergeCell ref="B17:B18"/>
    <mergeCell ref="Q8:Q9"/>
    <mergeCell ref="Q10:Q11"/>
    <mergeCell ref="Q13:Q14"/>
    <mergeCell ref="Q15:Q16"/>
    <mergeCell ref="Q17:Q18"/>
  </mergeCells>
  <pageMargins left="0.23622047244094491" right="0.23622047244094491" top="0.15748031496062992" bottom="0.19685039370078741" header="0.15748031496062992" footer="0.19685039370078741"/>
  <pageSetup paperSize="9" scale="43"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Q16"/>
  <sheetViews>
    <sheetView workbookViewId="0">
      <pane ySplit="6" topLeftCell="A7" activePane="bottomLeft" state="frozen"/>
      <selection pane="bottomLeft"/>
    </sheetView>
  </sheetViews>
  <sheetFormatPr defaultColWidth="8.81640625" defaultRowHeight="13" x14ac:dyDescent="0.3"/>
  <cols>
    <col min="1" max="1" width="3.26953125" style="1" customWidth="1"/>
    <col min="2" max="2" width="43.81640625" style="1" customWidth="1"/>
    <col min="3" max="3" width="43.7265625" style="1" customWidth="1"/>
    <col min="4" max="4" width="33.7265625" style="1" customWidth="1"/>
    <col min="5" max="5" width="8.7265625" style="1" customWidth="1"/>
    <col min="6" max="6" width="12" style="1" customWidth="1"/>
    <col min="7" max="7" width="9.453125" style="1" customWidth="1"/>
    <col min="8" max="14" width="8.81640625" style="1"/>
    <col min="15" max="15" width="33.7265625" style="40" customWidth="1"/>
    <col min="16" max="16" width="43.7265625" style="54" customWidth="1"/>
    <col min="17" max="17" width="43.81640625" style="52" customWidth="1"/>
    <col min="18" max="16384" width="8.81640625" style="1"/>
  </cols>
  <sheetData>
    <row r="1" spans="2:17" ht="13.5" customHeight="1" x14ac:dyDescent="0.3"/>
    <row r="2" spans="2:17" ht="12" customHeight="1" x14ac:dyDescent="0.3">
      <c r="B2" s="38" t="s">
        <v>127</v>
      </c>
      <c r="C2" s="39"/>
      <c r="D2" s="39"/>
      <c r="E2" s="39"/>
      <c r="F2" s="25"/>
      <c r="Q2" s="50"/>
    </row>
    <row r="3" spans="2:17" ht="12" customHeight="1" x14ac:dyDescent="0.3">
      <c r="B3" s="164" t="s">
        <v>128</v>
      </c>
      <c r="C3" s="164"/>
      <c r="D3" s="164"/>
      <c r="E3" s="25"/>
      <c r="F3" s="25"/>
      <c r="Q3" s="50"/>
    </row>
    <row r="4" spans="2:17" ht="13.5" thickBot="1" x14ac:dyDescent="0.35"/>
    <row r="5" spans="2:17" ht="28.15" customHeight="1" thickBot="1" x14ac:dyDescent="0.3">
      <c r="B5" s="152" t="s">
        <v>18</v>
      </c>
      <c r="C5" s="152" t="s">
        <v>4</v>
      </c>
      <c r="D5" s="152" t="s">
        <v>17</v>
      </c>
      <c r="E5" s="152" t="s">
        <v>14</v>
      </c>
      <c r="F5" s="152" t="s">
        <v>6</v>
      </c>
      <c r="G5" s="152" t="s">
        <v>7</v>
      </c>
      <c r="H5" s="158" t="s">
        <v>8</v>
      </c>
      <c r="I5" s="159"/>
      <c r="J5" s="159"/>
      <c r="K5" s="159"/>
      <c r="L5" s="159"/>
      <c r="M5" s="159"/>
      <c r="N5" s="160"/>
      <c r="O5" s="156" t="s">
        <v>16</v>
      </c>
      <c r="P5" s="154" t="s">
        <v>3</v>
      </c>
      <c r="Q5" s="154" t="s">
        <v>5</v>
      </c>
    </row>
    <row r="6" spans="2:17" ht="13.5" thickBot="1" x14ac:dyDescent="0.3">
      <c r="B6" s="153"/>
      <c r="C6" s="153"/>
      <c r="D6" s="153"/>
      <c r="E6" s="153"/>
      <c r="F6" s="153"/>
      <c r="G6" s="153"/>
      <c r="H6" s="7">
        <v>2010</v>
      </c>
      <c r="I6" s="7">
        <v>2011</v>
      </c>
      <c r="J6" s="7">
        <v>2012</v>
      </c>
      <c r="K6" s="3">
        <v>2013</v>
      </c>
      <c r="L6" s="8">
        <v>2014</v>
      </c>
      <c r="M6" s="8">
        <v>2015</v>
      </c>
      <c r="N6" s="8">
        <v>2016</v>
      </c>
      <c r="O6" s="157"/>
      <c r="P6" s="155"/>
      <c r="Q6" s="155"/>
    </row>
    <row r="7" spans="2:17" ht="26.5" thickBot="1" x14ac:dyDescent="0.35">
      <c r="B7" s="162" t="s">
        <v>106</v>
      </c>
      <c r="C7" s="6" t="s">
        <v>121</v>
      </c>
      <c r="D7" s="16"/>
      <c r="E7" s="16"/>
      <c r="F7" s="6"/>
      <c r="G7" s="16"/>
      <c r="H7" s="16"/>
      <c r="I7" s="11"/>
      <c r="J7" s="11"/>
      <c r="K7" s="16"/>
      <c r="L7" s="16"/>
      <c r="M7" s="16"/>
      <c r="N7" s="16"/>
      <c r="O7" s="71"/>
      <c r="P7" s="27" t="s">
        <v>111</v>
      </c>
      <c r="Q7" s="163" t="s">
        <v>120</v>
      </c>
    </row>
    <row r="8" spans="2:17" ht="26.5" thickBot="1" x14ac:dyDescent="0.35">
      <c r="B8" s="162"/>
      <c r="C8" s="6" t="s">
        <v>123</v>
      </c>
      <c r="D8" s="21"/>
      <c r="E8" s="4"/>
      <c r="F8" s="20"/>
      <c r="G8" s="4"/>
      <c r="H8" s="16"/>
      <c r="I8" s="11"/>
      <c r="J8" s="11"/>
      <c r="K8" s="16"/>
      <c r="L8" s="16"/>
      <c r="M8" s="16"/>
      <c r="N8" s="16"/>
      <c r="O8" s="71"/>
      <c r="P8" s="27" t="s">
        <v>112</v>
      </c>
      <c r="Q8" s="163"/>
    </row>
    <row r="9" spans="2:17" ht="48" customHeight="1" thickBot="1" x14ac:dyDescent="0.3">
      <c r="B9" s="6" t="s">
        <v>107</v>
      </c>
      <c r="C9" s="6" t="s">
        <v>122</v>
      </c>
      <c r="D9" s="41"/>
      <c r="E9" s="16"/>
      <c r="F9" s="6"/>
      <c r="G9" s="16"/>
      <c r="H9" s="16"/>
      <c r="I9" s="11"/>
      <c r="J9" s="11"/>
      <c r="K9" s="16"/>
      <c r="L9" s="16"/>
      <c r="M9" s="16"/>
      <c r="N9" s="16"/>
      <c r="O9" s="35"/>
      <c r="P9" s="27" t="s">
        <v>113</v>
      </c>
      <c r="Q9" s="27" t="s">
        <v>119</v>
      </c>
    </row>
    <row r="10" spans="2:17" ht="43.5" customHeight="1" thickBot="1" x14ac:dyDescent="0.35">
      <c r="B10" s="6" t="s">
        <v>108</v>
      </c>
      <c r="C10" s="6" t="s">
        <v>124</v>
      </c>
      <c r="D10" s="21"/>
      <c r="E10" s="4"/>
      <c r="F10" s="20"/>
      <c r="G10" s="4"/>
      <c r="H10" s="16"/>
      <c r="I10" s="11"/>
      <c r="J10" s="11"/>
      <c r="K10" s="16"/>
      <c r="L10" s="16"/>
      <c r="M10" s="16"/>
      <c r="N10" s="16"/>
      <c r="O10" s="71"/>
      <c r="P10" s="27" t="s">
        <v>114</v>
      </c>
      <c r="Q10" s="27" t="s">
        <v>118</v>
      </c>
    </row>
    <row r="11" spans="2:17" ht="88" thickBot="1" x14ac:dyDescent="0.35">
      <c r="B11" s="6" t="s">
        <v>109</v>
      </c>
      <c r="C11" s="6" t="s">
        <v>125</v>
      </c>
      <c r="D11" s="16"/>
      <c r="E11" s="16"/>
      <c r="F11" s="6"/>
      <c r="G11" s="16"/>
      <c r="H11" s="16"/>
      <c r="I11" s="11"/>
      <c r="J11" s="11"/>
      <c r="K11" s="16"/>
      <c r="L11" s="16"/>
      <c r="M11" s="16"/>
      <c r="N11" s="16"/>
      <c r="O11" s="71"/>
      <c r="P11" s="27" t="s">
        <v>115</v>
      </c>
      <c r="Q11" s="27" t="s">
        <v>129</v>
      </c>
    </row>
    <row r="12" spans="2:17" ht="100.5" thickBot="1" x14ac:dyDescent="0.35">
      <c r="B12" s="6" t="s">
        <v>110</v>
      </c>
      <c r="C12" s="6" t="s">
        <v>126</v>
      </c>
      <c r="D12" s="21"/>
      <c r="E12" s="4"/>
      <c r="F12" s="20"/>
      <c r="G12" s="4"/>
      <c r="H12" s="16"/>
      <c r="I12" s="11"/>
      <c r="J12" s="11"/>
      <c r="K12" s="16"/>
      <c r="L12" s="16"/>
      <c r="M12" s="16"/>
      <c r="N12" s="16"/>
      <c r="O12" s="71"/>
      <c r="P12" s="27" t="s">
        <v>116</v>
      </c>
      <c r="Q12" s="27" t="s">
        <v>117</v>
      </c>
    </row>
    <row r="13" spans="2:17" x14ac:dyDescent="0.25">
      <c r="B13" s="55"/>
      <c r="C13" s="55"/>
      <c r="D13" s="56"/>
      <c r="E13" s="57"/>
      <c r="F13" s="58"/>
      <c r="G13" s="57"/>
      <c r="O13" s="1"/>
      <c r="P13" s="59"/>
      <c r="Q13" s="59"/>
    </row>
    <row r="14" spans="2:17" x14ac:dyDescent="0.25">
      <c r="O14" s="1"/>
      <c r="Q14" s="54"/>
    </row>
    <row r="15" spans="2:17" ht="52" x14ac:dyDescent="0.3">
      <c r="B15" s="2" t="s">
        <v>88</v>
      </c>
      <c r="O15" s="1"/>
    </row>
    <row r="16" spans="2:17" x14ac:dyDescent="0.3">
      <c r="B16" s="42"/>
    </row>
  </sheetData>
  <mergeCells count="13">
    <mergeCell ref="B7:B8"/>
    <mergeCell ref="Q7:Q8"/>
    <mergeCell ref="B3:D3"/>
    <mergeCell ref="B5:B6"/>
    <mergeCell ref="C5:C6"/>
    <mergeCell ref="D5:D6"/>
    <mergeCell ref="E5:E6"/>
    <mergeCell ref="F5:F6"/>
    <mergeCell ref="G5:G6"/>
    <mergeCell ref="H5:N5"/>
    <mergeCell ref="O5:O6"/>
    <mergeCell ref="P5:P6"/>
    <mergeCell ref="Q5:Q6"/>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AN22"/>
  <sheetViews>
    <sheetView showGridLines="0" tabSelected="1" zoomScaleNormal="100" workbookViewId="0">
      <selection activeCell="F12" sqref="F12"/>
    </sheetView>
  </sheetViews>
  <sheetFormatPr defaultColWidth="8.81640625" defaultRowHeight="13" x14ac:dyDescent="0.3"/>
  <cols>
    <col min="1" max="1" width="3.26953125" style="80" customWidth="1"/>
    <col min="2" max="2" width="44.7265625" style="80" hidden="1" customWidth="1"/>
    <col min="3" max="3" width="44.7265625" style="80" customWidth="1"/>
    <col min="4" max="4" width="30.7265625" style="80" customWidth="1"/>
    <col min="5" max="5" width="8.7265625" style="80" customWidth="1"/>
    <col min="6" max="6" width="12.7265625" style="80" customWidth="1"/>
    <col min="7" max="8" width="8.7265625" style="80" customWidth="1"/>
    <col min="9" max="9" width="3.08984375" style="80" customWidth="1"/>
    <col min="10" max="10" width="8.7265625" style="80" customWidth="1"/>
    <col min="11" max="11" width="3.08984375" style="80" customWidth="1"/>
    <col min="12" max="12" width="8.7265625" style="80" customWidth="1"/>
    <col min="13" max="13" width="3.08984375" style="80" customWidth="1"/>
    <col min="14" max="14" width="8.7265625" style="80" customWidth="1"/>
    <col min="15" max="15" width="3.08984375" style="80" customWidth="1"/>
    <col min="16" max="16" width="8.7265625" style="80" customWidth="1"/>
    <col min="17" max="17" width="3.08984375" style="80" customWidth="1"/>
    <col min="18" max="18" width="8.7265625" style="80" customWidth="1"/>
    <col min="19" max="19" width="3.08984375" style="80" customWidth="1"/>
    <col min="20" max="20" width="8.7265625" style="80" customWidth="1"/>
    <col min="21" max="21" width="3.08984375" style="80" customWidth="1"/>
    <col min="22" max="22" width="8.7265625" style="80" customWidth="1"/>
    <col min="23" max="23" width="3.08984375" style="80" customWidth="1"/>
    <col min="24" max="24" width="8.7265625" style="80" customWidth="1"/>
    <col min="25" max="25" width="3.08984375" style="80" customWidth="1"/>
    <col min="26" max="26" width="8.7265625" style="80" customWidth="1"/>
    <col min="27" max="27" width="3.08984375" style="80" customWidth="1"/>
    <col min="28" max="28" width="8.7265625" style="80" customWidth="1"/>
    <col min="29" max="29" width="3.08984375" style="80" customWidth="1"/>
    <col min="30" max="30" width="8.7265625" style="80" customWidth="1"/>
    <col min="31" max="31" width="3.08984375" style="80" customWidth="1"/>
    <col min="32" max="32" width="8.7265625" style="80" customWidth="1"/>
    <col min="33" max="33" width="3.08984375" style="80" customWidth="1"/>
    <col min="34" max="34" width="8.7265625" style="80" customWidth="1"/>
    <col min="35" max="35" width="3.08984375" style="80" customWidth="1"/>
    <col min="36" max="36" width="8.7265625" style="80" customWidth="1"/>
    <col min="37" max="37" width="3.08984375" style="133" customWidth="1"/>
    <col min="38" max="38" width="33.7265625" style="80" customWidth="1"/>
    <col min="39" max="39" width="43.7265625" style="83" customWidth="1"/>
    <col min="40" max="40" width="43.81640625" style="83" hidden="1" customWidth="1"/>
    <col min="41" max="16384" width="8.81640625" style="80"/>
  </cols>
  <sheetData>
    <row r="2" spans="2:40" ht="12.75" customHeight="1" x14ac:dyDescent="0.3">
      <c r="C2" s="113" t="s">
        <v>157</v>
      </c>
      <c r="D2" s="82"/>
      <c r="E2" s="82"/>
    </row>
    <row r="3" spans="2:40" ht="12.75" customHeight="1" x14ac:dyDescent="0.3">
      <c r="C3" s="114" t="s">
        <v>158</v>
      </c>
      <c r="D3" s="112"/>
      <c r="E3" s="112"/>
    </row>
    <row r="4" spans="2:40" ht="13.5" thickBot="1" x14ac:dyDescent="0.35"/>
    <row r="5" spans="2:40" ht="30" customHeight="1" thickBot="1" x14ac:dyDescent="0.3">
      <c r="B5" s="152" t="s">
        <v>4</v>
      </c>
      <c r="C5" s="152" t="s">
        <v>419</v>
      </c>
      <c r="D5" s="152" t="s">
        <v>17</v>
      </c>
      <c r="E5" s="152" t="s">
        <v>14</v>
      </c>
      <c r="F5" s="152" t="s">
        <v>6</v>
      </c>
      <c r="G5" s="152" t="s">
        <v>7</v>
      </c>
      <c r="H5" s="187" t="s">
        <v>382</v>
      </c>
      <c r="I5" s="188"/>
      <c r="J5" s="188"/>
      <c r="K5" s="188"/>
      <c r="L5" s="188"/>
      <c r="M5" s="188"/>
      <c r="N5" s="188"/>
      <c r="O5" s="188"/>
      <c r="P5" s="188"/>
      <c r="Q5" s="188"/>
      <c r="R5" s="188"/>
      <c r="S5" s="188"/>
      <c r="T5" s="188"/>
      <c r="U5" s="188"/>
      <c r="V5" s="188"/>
      <c r="W5" s="188"/>
      <c r="X5" s="188"/>
      <c r="Y5" s="188"/>
      <c r="Z5" s="188"/>
      <c r="AA5" s="188"/>
      <c r="AB5" s="188"/>
      <c r="AC5" s="188"/>
      <c r="AD5" s="188"/>
      <c r="AE5" s="188"/>
      <c r="AF5" s="188"/>
      <c r="AG5" s="188"/>
      <c r="AH5" s="188"/>
      <c r="AI5" s="188"/>
      <c r="AJ5" s="188"/>
      <c r="AK5" s="189"/>
      <c r="AL5" s="156" t="s">
        <v>16</v>
      </c>
      <c r="AM5" s="154" t="s">
        <v>3</v>
      </c>
      <c r="AN5" s="154" t="s">
        <v>5</v>
      </c>
    </row>
    <row r="6" spans="2:40" ht="15" customHeight="1" thickBot="1" x14ac:dyDescent="0.3">
      <c r="B6" s="153"/>
      <c r="C6" s="153"/>
      <c r="D6" s="153"/>
      <c r="E6" s="153"/>
      <c r="F6" s="153"/>
      <c r="G6" s="153"/>
      <c r="H6" s="158">
        <v>2010</v>
      </c>
      <c r="I6" s="160"/>
      <c r="J6" s="158">
        <v>2011</v>
      </c>
      <c r="K6" s="160"/>
      <c r="L6" s="158">
        <v>2012</v>
      </c>
      <c r="M6" s="160"/>
      <c r="N6" s="158">
        <v>2013</v>
      </c>
      <c r="O6" s="160"/>
      <c r="P6" s="158">
        <v>2014</v>
      </c>
      <c r="Q6" s="160"/>
      <c r="R6" s="158">
        <v>2015</v>
      </c>
      <c r="S6" s="160"/>
      <c r="T6" s="124">
        <v>2016</v>
      </c>
      <c r="U6" s="124"/>
      <c r="V6" s="158">
        <v>2017</v>
      </c>
      <c r="W6" s="160"/>
      <c r="X6" s="158">
        <v>2018</v>
      </c>
      <c r="Y6" s="160"/>
      <c r="Z6" s="158">
        <v>2019</v>
      </c>
      <c r="AA6" s="160"/>
      <c r="AB6" s="158">
        <v>2020</v>
      </c>
      <c r="AC6" s="160"/>
      <c r="AD6" s="158">
        <v>2021</v>
      </c>
      <c r="AE6" s="160"/>
      <c r="AF6" s="190">
        <v>2022</v>
      </c>
      <c r="AG6" s="191"/>
      <c r="AH6" s="158">
        <v>2023</v>
      </c>
      <c r="AI6" s="160"/>
      <c r="AJ6" s="190">
        <v>2024</v>
      </c>
      <c r="AK6" s="191"/>
      <c r="AL6" s="157"/>
      <c r="AM6" s="155"/>
      <c r="AN6" s="155"/>
    </row>
    <row r="7" spans="2:40" ht="40" customHeight="1" thickBot="1" x14ac:dyDescent="0.3">
      <c r="B7" s="166" t="s">
        <v>159</v>
      </c>
      <c r="C7" s="169" t="s">
        <v>418</v>
      </c>
      <c r="D7" s="85" t="s">
        <v>379</v>
      </c>
      <c r="E7" s="172" t="s">
        <v>376</v>
      </c>
      <c r="F7" s="175" t="s">
        <v>375</v>
      </c>
      <c r="G7" s="178" t="s">
        <v>391</v>
      </c>
      <c r="H7" s="93">
        <v>489.93861099999998</v>
      </c>
      <c r="I7" s="120" t="s">
        <v>421</v>
      </c>
      <c r="J7" s="87">
        <v>509.06498399999998</v>
      </c>
      <c r="K7" s="120"/>
      <c r="L7" s="87">
        <v>451.75366000000002</v>
      </c>
      <c r="M7" s="120" t="s">
        <v>421</v>
      </c>
      <c r="N7" s="87">
        <v>367.71500900000001</v>
      </c>
      <c r="O7" s="120" t="s">
        <v>421</v>
      </c>
      <c r="P7" s="93">
        <v>324.05510399999997</v>
      </c>
      <c r="Q7" s="120" t="s">
        <v>421</v>
      </c>
      <c r="R7" s="93">
        <v>277.72805399999999</v>
      </c>
      <c r="S7" s="120" t="s">
        <v>421</v>
      </c>
      <c r="T7" s="93">
        <v>310.16167999999999</v>
      </c>
      <c r="U7" s="120" t="s">
        <v>421</v>
      </c>
      <c r="V7" s="93">
        <v>337.50272899999999</v>
      </c>
      <c r="W7" s="120" t="s">
        <v>421</v>
      </c>
      <c r="X7" s="93">
        <v>328.30466200000001</v>
      </c>
      <c r="Y7" s="120" t="s">
        <v>421</v>
      </c>
      <c r="Z7" s="93">
        <v>340.34734500000002</v>
      </c>
      <c r="AA7" s="120" t="s">
        <v>421</v>
      </c>
      <c r="AB7" s="93">
        <v>368.74793399999999</v>
      </c>
      <c r="AC7" s="120" t="s">
        <v>421</v>
      </c>
      <c r="AD7" s="93">
        <v>377.67964000000001</v>
      </c>
      <c r="AE7" s="120" t="s">
        <v>421</v>
      </c>
      <c r="AF7" s="93">
        <v>417.69149599999997</v>
      </c>
      <c r="AG7" s="119" t="s">
        <v>421</v>
      </c>
      <c r="AH7" s="122">
        <v>418.67566699999998</v>
      </c>
      <c r="AI7" s="130"/>
      <c r="AJ7" s="93">
        <v>605.79565200000002</v>
      </c>
      <c r="AK7" s="120" t="s">
        <v>420</v>
      </c>
      <c r="AL7" s="192" t="s">
        <v>383</v>
      </c>
      <c r="AM7" s="181" t="s">
        <v>160</v>
      </c>
      <c r="AN7" s="184" t="s">
        <v>161</v>
      </c>
    </row>
    <row r="8" spans="2:40" ht="40" customHeight="1" thickBot="1" x14ac:dyDescent="0.3">
      <c r="B8" s="167"/>
      <c r="C8" s="170"/>
      <c r="D8" s="89" t="s">
        <v>380</v>
      </c>
      <c r="E8" s="173"/>
      <c r="F8" s="176"/>
      <c r="G8" s="179"/>
      <c r="H8" s="93">
        <f>400000/1000000</f>
        <v>0.4</v>
      </c>
      <c r="I8" s="88"/>
      <c r="J8" s="93">
        <f>450000/1000000</f>
        <v>0.45</v>
      </c>
      <c r="K8" s="88"/>
      <c r="L8" s="93">
        <f>1500000/1000000</f>
        <v>1.5</v>
      </c>
      <c r="M8" s="88"/>
      <c r="N8" s="93">
        <f>2220000/1000000</f>
        <v>2.2200000000000002</v>
      </c>
      <c r="O8" s="88"/>
      <c r="P8" s="93">
        <f>1380000/1000000</f>
        <v>1.38</v>
      </c>
      <c r="Q8" s="88"/>
      <c r="R8" s="93">
        <f>-406190/1000000</f>
        <v>-0.40619</v>
      </c>
      <c r="S8" s="88"/>
      <c r="T8" s="93">
        <v>0.6</v>
      </c>
      <c r="U8" s="88"/>
      <c r="V8" s="93">
        <f>-406190/1000000</f>
        <v>-0.40619</v>
      </c>
      <c r="W8" s="88"/>
      <c r="X8" s="93">
        <v>-1.23</v>
      </c>
      <c r="Y8" s="88"/>
      <c r="Z8" s="93">
        <v>4.37</v>
      </c>
      <c r="AA8" s="88"/>
      <c r="AB8" s="93">
        <v>15.11</v>
      </c>
      <c r="AC8" s="88"/>
      <c r="AD8" s="117">
        <v>30.24</v>
      </c>
      <c r="AE8" s="94"/>
      <c r="AF8" s="93">
        <v>-0.911165</v>
      </c>
      <c r="AG8" s="118"/>
      <c r="AH8" s="129">
        <v>-6.3383159999999998</v>
      </c>
      <c r="AI8" s="128"/>
      <c r="AJ8" s="93">
        <v>-11.145315999999999</v>
      </c>
      <c r="AK8" s="134" t="s">
        <v>420</v>
      </c>
      <c r="AL8" s="193"/>
      <c r="AM8" s="182"/>
      <c r="AN8" s="185"/>
    </row>
    <row r="9" spans="2:40" ht="40" customHeight="1" thickBot="1" x14ac:dyDescent="0.3">
      <c r="B9" s="167"/>
      <c r="C9" s="170"/>
      <c r="D9" s="138" t="s">
        <v>381</v>
      </c>
      <c r="E9" s="173"/>
      <c r="F9" s="177"/>
      <c r="G9" s="179"/>
      <c r="H9" s="87">
        <f>3724345/1000000</f>
        <v>3.724345</v>
      </c>
      <c r="I9" s="88"/>
      <c r="J9" s="93">
        <f>4000745/1000000</f>
        <v>4.0007450000000002</v>
      </c>
      <c r="K9" s="88"/>
      <c r="L9" s="93">
        <f>5122230/1000000</f>
        <v>5.1222300000000001</v>
      </c>
      <c r="M9" s="88"/>
      <c r="N9" s="93">
        <f>5634484/1000000</f>
        <v>5.6344839999999996</v>
      </c>
      <c r="O9" s="88"/>
      <c r="P9" s="93">
        <f>5237917/1000000</f>
        <v>5.2379170000000004</v>
      </c>
      <c r="Q9" s="88"/>
      <c r="R9" s="93">
        <f>12072716/1000000</f>
        <v>12.072716</v>
      </c>
      <c r="S9" s="88"/>
      <c r="T9" s="93">
        <v>6.82</v>
      </c>
      <c r="U9" s="88"/>
      <c r="V9" s="93">
        <v>9.48</v>
      </c>
      <c r="W9" s="88"/>
      <c r="X9" s="93">
        <v>8.5299999999999994</v>
      </c>
      <c r="Y9" s="88"/>
      <c r="Z9" s="93">
        <v>28.74</v>
      </c>
      <c r="AA9" s="88"/>
      <c r="AB9" s="93">
        <v>27.75</v>
      </c>
      <c r="AC9" s="88"/>
      <c r="AD9" s="93">
        <v>25.04</v>
      </c>
      <c r="AE9" s="88"/>
      <c r="AF9" s="93">
        <v>33.269767000000002</v>
      </c>
      <c r="AG9" s="88"/>
      <c r="AH9" s="122">
        <v>38.529595</v>
      </c>
      <c r="AI9" s="130"/>
      <c r="AJ9" s="139"/>
      <c r="AK9" s="120"/>
      <c r="AL9" s="193"/>
      <c r="AM9" s="182"/>
      <c r="AN9" s="185"/>
    </row>
    <row r="10" spans="2:40" ht="36.75" customHeight="1" thickBot="1" x14ac:dyDescent="0.3">
      <c r="B10" s="168"/>
      <c r="C10" s="171"/>
      <c r="D10" s="92" t="s">
        <v>389</v>
      </c>
      <c r="E10" s="174"/>
      <c r="F10" s="90" t="s">
        <v>390</v>
      </c>
      <c r="G10" s="180"/>
      <c r="H10" s="121">
        <v>413.31599999999997</v>
      </c>
      <c r="I10" s="120"/>
      <c r="J10" s="122">
        <v>186.06742000000003</v>
      </c>
      <c r="K10" s="120"/>
      <c r="L10" s="123">
        <v>-389.79500000000002</v>
      </c>
      <c r="M10" s="95"/>
      <c r="N10" s="125" t="s">
        <v>422</v>
      </c>
      <c r="O10" s="126" t="s">
        <v>423</v>
      </c>
      <c r="P10" s="127">
        <v>1709.3309999999999</v>
      </c>
      <c r="Q10" s="91"/>
      <c r="R10" s="122">
        <v>368.90800000000002</v>
      </c>
      <c r="S10" s="120"/>
      <c r="T10" s="122">
        <v>403.62900000000002</v>
      </c>
      <c r="U10" s="95"/>
      <c r="V10" s="122">
        <v>1446.835</v>
      </c>
      <c r="W10" s="120"/>
      <c r="X10" s="123">
        <v>660.85799999999995</v>
      </c>
      <c r="Y10" s="95"/>
      <c r="Z10" s="122">
        <v>-163.9</v>
      </c>
      <c r="AA10" s="120"/>
      <c r="AB10" s="123">
        <v>-176.69941938126499</v>
      </c>
      <c r="AC10" s="95"/>
      <c r="AD10" s="122">
        <v>120.35914800037401</v>
      </c>
      <c r="AE10" s="120"/>
      <c r="AF10" s="123">
        <v>1123.8568971521199</v>
      </c>
      <c r="AG10" s="120"/>
      <c r="AH10" s="132">
        <v>13.731261828153601</v>
      </c>
      <c r="AI10" s="131"/>
      <c r="AJ10" s="115">
        <v>607.39079430905804</v>
      </c>
      <c r="AK10" s="96"/>
      <c r="AL10" s="194"/>
      <c r="AM10" s="183"/>
      <c r="AN10" s="186"/>
    </row>
    <row r="12" spans="2:40" ht="52" x14ac:dyDescent="0.3">
      <c r="C12" s="81" t="s">
        <v>88</v>
      </c>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0"/>
      <c r="AG12" s="110"/>
      <c r="AH12" s="110"/>
      <c r="AI12" s="110"/>
      <c r="AJ12" s="110"/>
      <c r="AK12" s="135"/>
      <c r="AL12" s="110"/>
    </row>
    <row r="13" spans="2:40" x14ac:dyDescent="0.3">
      <c r="J13" s="110"/>
      <c r="K13" s="110"/>
      <c r="L13" s="110"/>
      <c r="M13" s="110"/>
      <c r="N13" s="110"/>
      <c r="O13" s="110"/>
      <c r="P13" s="110"/>
      <c r="Q13" s="110"/>
      <c r="R13" s="110"/>
      <c r="S13" s="110"/>
      <c r="T13" s="110"/>
      <c r="U13" s="110"/>
      <c r="V13" s="110"/>
      <c r="W13" s="110"/>
      <c r="X13" s="110"/>
      <c r="Y13" s="110"/>
      <c r="Z13" s="110"/>
      <c r="AA13" s="110"/>
      <c r="AB13" s="110"/>
      <c r="AC13" s="110"/>
      <c r="AD13" s="110"/>
      <c r="AE13" s="110"/>
      <c r="AF13" s="110"/>
      <c r="AG13" s="110"/>
      <c r="AH13" s="110"/>
      <c r="AI13" s="110"/>
      <c r="AJ13" s="110"/>
      <c r="AK13" s="135"/>
      <c r="AL13" s="110"/>
    </row>
    <row r="14" spans="2:40" x14ac:dyDescent="0.3">
      <c r="C14" s="84" t="s">
        <v>386</v>
      </c>
      <c r="J14" s="110"/>
      <c r="K14" s="110"/>
      <c r="L14" s="110"/>
      <c r="M14" s="110"/>
      <c r="N14" s="110"/>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35"/>
      <c r="AL14" s="110"/>
    </row>
    <row r="15" spans="2:40" x14ac:dyDescent="0.3">
      <c r="C15" s="80" t="s">
        <v>387</v>
      </c>
      <c r="J15" s="110"/>
      <c r="K15" s="110"/>
      <c r="L15" s="110"/>
      <c r="M15" s="110"/>
      <c r="N15" s="110"/>
      <c r="O15" s="110"/>
      <c r="P15" s="110"/>
      <c r="Q15" s="110"/>
      <c r="R15" s="110"/>
      <c r="S15" s="110"/>
      <c r="T15" s="110"/>
      <c r="U15" s="110"/>
      <c r="V15" s="110"/>
      <c r="W15" s="110"/>
      <c r="X15" s="110"/>
      <c r="Y15" s="110"/>
      <c r="Z15" s="110"/>
      <c r="AA15" s="110"/>
      <c r="AB15" s="110"/>
      <c r="AC15" s="110"/>
      <c r="AD15" s="110"/>
      <c r="AE15" s="110"/>
      <c r="AF15" s="110"/>
      <c r="AG15" s="110"/>
      <c r="AH15" s="110"/>
      <c r="AI15" s="110"/>
      <c r="AJ15" s="110"/>
      <c r="AK15" s="135"/>
      <c r="AL15" s="110"/>
    </row>
    <row r="16" spans="2:40" x14ac:dyDescent="0.3">
      <c r="C16" s="80" t="s">
        <v>388</v>
      </c>
      <c r="J16" s="110"/>
      <c r="K16" s="110"/>
      <c r="L16" s="110"/>
      <c r="M16" s="110"/>
      <c r="N16" s="110"/>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35"/>
      <c r="AL16" s="110"/>
    </row>
    <row r="17" spans="3:38" x14ac:dyDescent="0.3">
      <c r="J17" s="110"/>
      <c r="K17" s="110"/>
      <c r="L17" s="110"/>
      <c r="M17" s="110"/>
      <c r="N17" s="110"/>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35"/>
      <c r="AL17" s="110"/>
    </row>
    <row r="18" spans="3:38" x14ac:dyDescent="0.3">
      <c r="C18" s="137" t="s">
        <v>424</v>
      </c>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c r="AG18" s="110"/>
      <c r="AH18" s="110"/>
      <c r="AI18" s="110"/>
      <c r="AJ18" s="110"/>
      <c r="AK18" s="135"/>
      <c r="AL18" s="110"/>
    </row>
    <row r="19" spans="3:38" ht="13" customHeight="1" x14ac:dyDescent="0.3">
      <c r="C19" s="165" t="s">
        <v>425</v>
      </c>
      <c r="D19" s="165"/>
      <c r="E19" s="165"/>
      <c r="F19" s="165"/>
      <c r="G19" s="165"/>
      <c r="H19" s="165"/>
      <c r="I19" s="165"/>
      <c r="J19" s="165"/>
      <c r="K19" s="165"/>
      <c r="L19" s="165"/>
      <c r="M19" s="165"/>
      <c r="N19" s="165"/>
      <c r="O19" s="116"/>
    </row>
    <row r="21" spans="3:38" x14ac:dyDescent="0.3">
      <c r="C21" s="111" t="s">
        <v>392</v>
      </c>
      <c r="D21" s="111"/>
      <c r="E21" s="111"/>
      <c r="F21" s="111"/>
      <c r="G21" s="111"/>
      <c r="H21" s="111"/>
      <c r="I21" s="111"/>
      <c r="J21" s="111"/>
      <c r="K21" s="111"/>
      <c r="L21" s="111"/>
      <c r="M21" s="111"/>
      <c r="N21" s="111"/>
      <c r="O21" s="111"/>
      <c r="P21" s="111"/>
      <c r="Q21" s="111"/>
      <c r="R21" s="111"/>
      <c r="S21" s="111"/>
      <c r="T21" s="111"/>
      <c r="U21" s="111"/>
      <c r="V21" s="111"/>
      <c r="W21" s="111"/>
      <c r="X21" s="111"/>
      <c r="Y21" s="111"/>
      <c r="Z21" s="111"/>
      <c r="AA21" s="111"/>
      <c r="AB21" s="111"/>
      <c r="AC21" s="111"/>
      <c r="AD21" s="111"/>
      <c r="AE21" s="111"/>
      <c r="AF21" s="111"/>
      <c r="AG21" s="111"/>
      <c r="AH21" s="111"/>
      <c r="AI21" s="111"/>
      <c r="AJ21" s="111"/>
      <c r="AK21" s="136"/>
      <c r="AL21" s="111"/>
    </row>
    <row r="22" spans="3:38" x14ac:dyDescent="0.3">
      <c r="C22" s="111"/>
      <c r="D22" s="111"/>
      <c r="E22" s="111"/>
      <c r="F22" s="111"/>
      <c r="G22" s="111"/>
      <c r="H22" s="111"/>
      <c r="I22" s="111"/>
      <c r="J22" s="111"/>
      <c r="K22" s="111"/>
      <c r="L22" s="111"/>
      <c r="M22" s="111"/>
      <c r="N22" s="111"/>
      <c r="O22" s="111"/>
      <c r="P22" s="111"/>
      <c r="Q22" s="111"/>
      <c r="R22" s="111"/>
      <c r="S22" s="111"/>
      <c r="T22" s="111"/>
      <c r="U22" s="111"/>
      <c r="V22" s="111"/>
      <c r="W22" s="111"/>
      <c r="X22" s="111"/>
      <c r="Y22" s="111"/>
      <c r="Z22" s="111"/>
      <c r="AA22" s="111"/>
      <c r="AB22" s="111"/>
      <c r="AC22" s="111"/>
      <c r="AD22" s="111"/>
      <c r="AE22" s="111"/>
      <c r="AF22" s="111"/>
      <c r="AG22" s="111"/>
      <c r="AH22" s="111"/>
      <c r="AI22" s="111"/>
      <c r="AJ22" s="111"/>
      <c r="AK22" s="136"/>
      <c r="AL22" s="111"/>
    </row>
  </sheetData>
  <mergeCells count="33">
    <mergeCell ref="Z6:AA6"/>
    <mergeCell ref="AB6:AC6"/>
    <mergeCell ref="AD6:AE6"/>
    <mergeCell ref="AF6:AG6"/>
    <mergeCell ref="V6:W6"/>
    <mergeCell ref="X6:Y6"/>
    <mergeCell ref="AM7:AM10"/>
    <mergeCell ref="AN7:AN10"/>
    <mergeCell ref="G5:G6"/>
    <mergeCell ref="AL5:AL6"/>
    <mergeCell ref="AM5:AM6"/>
    <mergeCell ref="AN5:AN6"/>
    <mergeCell ref="H5:AK5"/>
    <mergeCell ref="AJ6:AK6"/>
    <mergeCell ref="AL7:AL10"/>
    <mergeCell ref="H6:I6"/>
    <mergeCell ref="J6:K6"/>
    <mergeCell ref="L6:M6"/>
    <mergeCell ref="N6:O6"/>
    <mergeCell ref="P6:Q6"/>
    <mergeCell ref="AH6:AI6"/>
    <mergeCell ref="R6:S6"/>
    <mergeCell ref="C19:N19"/>
    <mergeCell ref="B5:B6"/>
    <mergeCell ref="C5:C6"/>
    <mergeCell ref="D5:D6"/>
    <mergeCell ref="E5:E6"/>
    <mergeCell ref="B7:B10"/>
    <mergeCell ref="C7:C10"/>
    <mergeCell ref="F5:F6"/>
    <mergeCell ref="E7:E10"/>
    <mergeCell ref="F7:F9"/>
    <mergeCell ref="G7:G10"/>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280B0-4B77-406E-8BD3-9900F8303585}">
  <dimension ref="A2:F38"/>
  <sheetViews>
    <sheetView showGridLines="0" workbookViewId="0">
      <selection activeCell="E9" sqref="E9"/>
    </sheetView>
  </sheetViews>
  <sheetFormatPr defaultRowHeight="14.5" x14ac:dyDescent="0.35"/>
  <cols>
    <col min="1" max="1" width="39" style="109" customWidth="1"/>
    <col min="2" max="2" width="56" style="98" bestFit="1" customWidth="1"/>
  </cols>
  <sheetData>
    <row r="2" spans="1:6" x14ac:dyDescent="0.35">
      <c r="A2" s="97" t="s">
        <v>393</v>
      </c>
    </row>
    <row r="3" spans="1:6" ht="15" thickBot="1" x14ac:dyDescent="0.4">
      <c r="A3" s="98"/>
    </row>
    <row r="4" spans="1:6" x14ac:dyDescent="0.35">
      <c r="A4" s="99" t="s">
        <v>394</v>
      </c>
      <c r="B4" s="100"/>
    </row>
    <row r="5" spans="1:6" x14ac:dyDescent="0.35">
      <c r="A5" s="101" t="s">
        <v>395</v>
      </c>
      <c r="B5" s="102" t="s">
        <v>416</v>
      </c>
    </row>
    <row r="6" spans="1:6" x14ac:dyDescent="0.35">
      <c r="A6" s="101" t="s">
        <v>396</v>
      </c>
      <c r="B6" s="101">
        <v>2010</v>
      </c>
    </row>
    <row r="7" spans="1:6" x14ac:dyDescent="0.35">
      <c r="A7" s="101" t="s">
        <v>397</v>
      </c>
      <c r="B7" s="101">
        <v>2024</v>
      </c>
      <c r="F7" s="103"/>
    </row>
    <row r="8" spans="1:6" x14ac:dyDescent="0.35">
      <c r="A8" s="101" t="s">
        <v>398</v>
      </c>
      <c r="B8" s="102" t="s">
        <v>378</v>
      </c>
      <c r="F8" s="103"/>
    </row>
    <row r="9" spans="1:6" x14ac:dyDescent="0.35">
      <c r="A9" s="101" t="s">
        <v>399</v>
      </c>
      <c r="B9" s="101"/>
    </row>
    <row r="10" spans="1:6" x14ac:dyDescent="0.35">
      <c r="A10" s="101" t="s">
        <v>400</v>
      </c>
      <c r="B10" s="104"/>
    </row>
    <row r="11" spans="1:6" x14ac:dyDescent="0.35">
      <c r="A11" s="101" t="s">
        <v>401</v>
      </c>
      <c r="B11" s="105" t="s">
        <v>426</v>
      </c>
      <c r="F11" s="103"/>
    </row>
    <row r="12" spans="1:6" x14ac:dyDescent="0.35">
      <c r="A12" s="101" t="s">
        <v>402</v>
      </c>
      <c r="B12" s="105"/>
    </row>
    <row r="13" spans="1:6" x14ac:dyDescent="0.35">
      <c r="A13" s="101" t="s">
        <v>403</v>
      </c>
      <c r="B13" s="106"/>
    </row>
    <row r="14" spans="1:6" x14ac:dyDescent="0.35">
      <c r="A14" s="101"/>
      <c r="B14" s="106"/>
    </row>
    <row r="15" spans="1:6" ht="15" thickBot="1" x14ac:dyDescent="0.4">
      <c r="A15" s="86"/>
      <c r="B15" s="107"/>
    </row>
    <row r="17" spans="1:2" x14ac:dyDescent="0.35">
      <c r="A17" s="97" t="s">
        <v>404</v>
      </c>
    </row>
    <row r="18" spans="1:2" ht="15" thickBot="1" x14ac:dyDescent="0.4">
      <c r="A18" s="98"/>
    </row>
    <row r="19" spans="1:2" x14ac:dyDescent="0.35">
      <c r="A19" s="99" t="s">
        <v>405</v>
      </c>
      <c r="B19" s="100"/>
    </row>
    <row r="20" spans="1:2" x14ac:dyDescent="0.35">
      <c r="A20" s="101" t="s">
        <v>406</v>
      </c>
      <c r="B20" s="102" t="s">
        <v>417</v>
      </c>
    </row>
    <row r="21" spans="1:2" x14ac:dyDescent="0.35">
      <c r="A21" s="101" t="s">
        <v>407</v>
      </c>
      <c r="B21" s="101">
        <v>2010</v>
      </c>
    </row>
    <row r="22" spans="1:2" x14ac:dyDescent="0.35">
      <c r="A22" s="101" t="s">
        <v>408</v>
      </c>
      <c r="B22" s="101">
        <v>2024</v>
      </c>
    </row>
    <row r="23" spans="1:2" x14ac:dyDescent="0.35">
      <c r="A23" s="101" t="s">
        <v>409</v>
      </c>
      <c r="B23" s="104" t="s">
        <v>410</v>
      </c>
    </row>
    <row r="24" spans="1:2" x14ac:dyDescent="0.35">
      <c r="A24" s="101" t="s">
        <v>411</v>
      </c>
      <c r="B24" s="101"/>
    </row>
    <row r="25" spans="1:2" x14ac:dyDescent="0.35">
      <c r="A25" s="101" t="s">
        <v>412</v>
      </c>
      <c r="B25" s="101"/>
    </row>
    <row r="26" spans="1:2" x14ac:dyDescent="0.35">
      <c r="A26" s="101" t="s">
        <v>413</v>
      </c>
      <c r="B26" s="101" t="str">
        <f>B11</f>
        <v>16-04-2025</v>
      </c>
    </row>
    <row r="27" spans="1:2" x14ac:dyDescent="0.35">
      <c r="A27" s="101" t="s">
        <v>414</v>
      </c>
      <c r="B27" s="101"/>
    </row>
    <row r="28" spans="1:2" x14ac:dyDescent="0.35">
      <c r="A28" s="101" t="s">
        <v>415</v>
      </c>
      <c r="B28" s="106"/>
    </row>
    <row r="29" spans="1:2" x14ac:dyDescent="0.35">
      <c r="A29" s="101"/>
      <c r="B29" s="106"/>
    </row>
    <row r="30" spans="1:2" ht="15" thickBot="1" x14ac:dyDescent="0.4">
      <c r="A30" s="86"/>
      <c r="B30" s="107"/>
    </row>
    <row r="33" spans="1:2" x14ac:dyDescent="0.35">
      <c r="A33" s="108"/>
    </row>
    <row r="38" spans="1:2" x14ac:dyDescent="0.35">
      <c r="A38" s="108"/>
      <c r="B38"/>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S25"/>
  <sheetViews>
    <sheetView workbookViewId="0">
      <pane ySplit="6" topLeftCell="A16" activePane="bottomLeft" state="frozen"/>
      <selection pane="bottomLeft" activeCell="C23" sqref="C23"/>
    </sheetView>
  </sheetViews>
  <sheetFormatPr defaultColWidth="8.81640625" defaultRowHeight="13" x14ac:dyDescent="0.3"/>
  <cols>
    <col min="1" max="1" width="3.26953125" style="1" customWidth="1"/>
    <col min="2" max="2" width="43.81640625" style="1" customWidth="1"/>
    <col min="3" max="3" width="43.7265625" style="1" customWidth="1"/>
    <col min="4" max="4" width="33.7265625" style="1" customWidth="1"/>
    <col min="5" max="5" width="8.7265625" style="1" customWidth="1"/>
    <col min="6" max="6" width="12" style="1" customWidth="1"/>
    <col min="7" max="7" width="9.453125" style="1" customWidth="1"/>
    <col min="8" max="13" width="8.81640625" style="1"/>
    <col min="14" max="16" width="10.453125" style="1" customWidth="1"/>
    <col min="17" max="17" width="33.7265625" style="1" customWidth="1"/>
    <col min="18" max="18" width="43.7265625" style="50" customWidth="1"/>
    <col min="19" max="19" width="43.81640625" style="50" customWidth="1"/>
    <col min="20" max="16384" width="8.81640625" style="1"/>
  </cols>
  <sheetData>
    <row r="2" spans="2:19" x14ac:dyDescent="0.3">
      <c r="B2" s="151" t="s">
        <v>162</v>
      </c>
      <c r="C2" s="151"/>
      <c r="D2" s="151"/>
      <c r="E2" s="25"/>
      <c r="F2" s="25"/>
    </row>
    <row r="3" spans="2:19" x14ac:dyDescent="0.3">
      <c r="B3" s="161" t="s">
        <v>163</v>
      </c>
      <c r="C3" s="161"/>
      <c r="D3" s="161"/>
      <c r="E3" s="25"/>
      <c r="F3" s="25"/>
    </row>
    <row r="4" spans="2:19" ht="13.5" thickBot="1" x14ac:dyDescent="0.35"/>
    <row r="5" spans="2:19" ht="26.5" customHeight="1" thickBot="1" x14ac:dyDescent="0.3">
      <c r="B5" s="152" t="s">
        <v>18</v>
      </c>
      <c r="C5" s="152" t="s">
        <v>4</v>
      </c>
      <c r="D5" s="152" t="s">
        <v>17</v>
      </c>
      <c r="E5" s="152" t="s">
        <v>14</v>
      </c>
      <c r="F5" s="152" t="s">
        <v>6</v>
      </c>
      <c r="G5" s="152" t="s">
        <v>7</v>
      </c>
      <c r="H5" s="187" t="s">
        <v>382</v>
      </c>
      <c r="I5" s="188"/>
      <c r="J5" s="188"/>
      <c r="K5" s="188"/>
      <c r="L5" s="188"/>
      <c r="M5" s="188"/>
      <c r="N5" s="188"/>
      <c r="O5" s="188"/>
      <c r="P5" s="189"/>
      <c r="Q5" s="156" t="s">
        <v>16</v>
      </c>
      <c r="R5" s="154" t="s">
        <v>3</v>
      </c>
      <c r="S5" s="154" t="s">
        <v>5</v>
      </c>
    </row>
    <row r="6" spans="2:19" ht="13.5" thickBot="1" x14ac:dyDescent="0.3">
      <c r="B6" s="153"/>
      <c r="C6" s="153"/>
      <c r="D6" s="153"/>
      <c r="E6" s="153"/>
      <c r="F6" s="153"/>
      <c r="G6" s="153"/>
      <c r="H6" s="7">
        <v>2010</v>
      </c>
      <c r="I6" s="7">
        <v>2011</v>
      </c>
      <c r="J6" s="7">
        <v>2012</v>
      </c>
      <c r="K6" s="3">
        <v>2013</v>
      </c>
      <c r="L6" s="8">
        <v>2014</v>
      </c>
      <c r="M6" s="8">
        <v>2015</v>
      </c>
      <c r="N6" s="8">
        <v>2016</v>
      </c>
      <c r="O6" s="8">
        <v>2017</v>
      </c>
      <c r="P6" s="8">
        <v>2018</v>
      </c>
      <c r="Q6" s="157"/>
      <c r="R6" s="155"/>
      <c r="S6" s="155"/>
    </row>
    <row r="7" spans="2:19" ht="50.5" thickBot="1" x14ac:dyDescent="0.3">
      <c r="B7" s="6" t="s">
        <v>164</v>
      </c>
      <c r="C7" s="6" t="s">
        <v>165</v>
      </c>
      <c r="D7" s="21"/>
      <c r="E7" s="23"/>
      <c r="F7" s="20"/>
      <c r="G7" s="4"/>
      <c r="H7" s="11"/>
      <c r="I7" s="11"/>
      <c r="J7" s="11"/>
      <c r="K7" s="16"/>
      <c r="L7" s="17"/>
      <c r="M7" s="17"/>
      <c r="N7" s="17"/>
      <c r="O7" s="17"/>
      <c r="P7" s="17"/>
      <c r="Q7" s="70"/>
      <c r="R7" s="27" t="s">
        <v>166</v>
      </c>
      <c r="S7" s="27" t="s">
        <v>167</v>
      </c>
    </row>
    <row r="8" spans="2:19" ht="100.5" thickBot="1" x14ac:dyDescent="0.35">
      <c r="B8" s="6" t="s">
        <v>168</v>
      </c>
      <c r="C8" s="5" t="s">
        <v>169</v>
      </c>
      <c r="D8" s="16"/>
      <c r="E8" s="16"/>
      <c r="F8" s="6"/>
      <c r="G8" s="10"/>
      <c r="H8" s="18"/>
      <c r="I8" s="18"/>
      <c r="J8" s="18"/>
      <c r="K8" s="10"/>
      <c r="L8" s="19"/>
      <c r="M8" s="19"/>
      <c r="N8" s="19"/>
      <c r="O8" s="19"/>
      <c r="P8" s="19"/>
      <c r="Q8" s="71"/>
      <c r="R8" s="69" t="s">
        <v>170</v>
      </c>
      <c r="S8" s="27" t="s">
        <v>171</v>
      </c>
    </row>
    <row r="9" spans="2:19" ht="35.25" customHeight="1" thickBot="1" x14ac:dyDescent="0.3">
      <c r="B9" s="149" t="s">
        <v>172</v>
      </c>
      <c r="C9" s="6" t="s">
        <v>173</v>
      </c>
      <c r="D9" s="21"/>
      <c r="E9" s="23"/>
      <c r="F9" s="20"/>
      <c r="G9" s="4"/>
      <c r="H9" s="11"/>
      <c r="I9" s="11"/>
      <c r="J9" s="11"/>
      <c r="K9" s="16"/>
      <c r="L9" s="17"/>
      <c r="M9" s="17"/>
      <c r="N9" s="17"/>
      <c r="O9" s="17"/>
      <c r="P9" s="17"/>
      <c r="Q9" s="70"/>
      <c r="R9" s="27" t="s">
        <v>174</v>
      </c>
      <c r="S9" s="146" t="s">
        <v>175</v>
      </c>
    </row>
    <row r="10" spans="2:19" ht="52.5" thickBot="1" x14ac:dyDescent="0.35">
      <c r="B10" s="150"/>
      <c r="C10" s="5" t="s">
        <v>176</v>
      </c>
      <c r="D10" s="16"/>
      <c r="E10" s="16"/>
      <c r="F10" s="6"/>
      <c r="G10" s="10"/>
      <c r="H10" s="18"/>
      <c r="I10" s="18"/>
      <c r="J10" s="18"/>
      <c r="K10" s="10"/>
      <c r="L10" s="19"/>
      <c r="M10" s="19"/>
      <c r="N10" s="19"/>
      <c r="O10" s="19"/>
      <c r="P10" s="19"/>
      <c r="Q10" s="71"/>
      <c r="R10" s="69" t="s">
        <v>177</v>
      </c>
      <c r="S10" s="147"/>
    </row>
    <row r="11" spans="2:19" ht="117.5" thickBot="1" x14ac:dyDescent="0.3">
      <c r="B11" s="26" t="s">
        <v>178</v>
      </c>
      <c r="C11" s="6" t="s">
        <v>179</v>
      </c>
      <c r="D11" s="21"/>
      <c r="E11" s="23"/>
      <c r="F11" s="20"/>
      <c r="G11" s="4"/>
      <c r="H11" s="11"/>
      <c r="I11" s="11"/>
      <c r="J11" s="11"/>
      <c r="K11" s="16"/>
      <c r="L11" s="17"/>
      <c r="M11" s="17"/>
      <c r="N11" s="17"/>
      <c r="O11" s="17"/>
      <c r="P11" s="17"/>
      <c r="Q11" s="70"/>
      <c r="R11" s="27" t="s">
        <v>180</v>
      </c>
      <c r="S11" s="67" t="s">
        <v>181</v>
      </c>
    </row>
    <row r="12" spans="2:19" ht="51" customHeight="1" thickBot="1" x14ac:dyDescent="0.35">
      <c r="B12" s="149" t="s">
        <v>182</v>
      </c>
      <c r="C12" s="5" t="s">
        <v>183</v>
      </c>
      <c r="D12" s="16"/>
      <c r="E12" s="16"/>
      <c r="F12" s="6"/>
      <c r="G12" s="10"/>
      <c r="H12" s="18"/>
      <c r="I12" s="18"/>
      <c r="J12" s="18"/>
      <c r="K12" s="10"/>
      <c r="L12" s="19"/>
      <c r="M12" s="19"/>
      <c r="N12" s="19"/>
      <c r="O12" s="19"/>
      <c r="P12" s="19"/>
      <c r="Q12" s="71"/>
      <c r="R12" s="69" t="s">
        <v>184</v>
      </c>
      <c r="S12" s="146" t="s">
        <v>185</v>
      </c>
    </row>
    <row r="13" spans="2:19" ht="52.5" thickBot="1" x14ac:dyDescent="0.3">
      <c r="B13" s="150"/>
      <c r="C13" s="6" t="s">
        <v>186</v>
      </c>
      <c r="D13" s="21"/>
      <c r="E13" s="23"/>
      <c r="F13" s="20"/>
      <c r="G13" s="4"/>
      <c r="H13" s="11"/>
      <c r="I13" s="11"/>
      <c r="J13" s="11"/>
      <c r="K13" s="16"/>
      <c r="L13" s="17"/>
      <c r="M13" s="17"/>
      <c r="N13" s="17"/>
      <c r="O13" s="17"/>
      <c r="P13" s="17"/>
      <c r="Q13" s="70"/>
      <c r="R13" s="27" t="s">
        <v>187</v>
      </c>
      <c r="S13" s="147"/>
    </row>
    <row r="14" spans="2:19" ht="50.5" thickBot="1" x14ac:dyDescent="0.3">
      <c r="B14" s="149" t="s">
        <v>188</v>
      </c>
      <c r="C14" s="6" t="s">
        <v>189</v>
      </c>
      <c r="D14" s="21"/>
      <c r="E14" s="23"/>
      <c r="F14" s="20"/>
      <c r="G14" s="4"/>
      <c r="H14" s="11"/>
      <c r="I14" s="11"/>
      <c r="J14" s="11"/>
      <c r="K14" s="16"/>
      <c r="L14" s="17"/>
      <c r="M14" s="17"/>
      <c r="N14" s="17"/>
      <c r="O14" s="17"/>
      <c r="P14" s="17"/>
      <c r="Q14" s="70"/>
      <c r="R14" s="27" t="s">
        <v>190</v>
      </c>
      <c r="S14" s="146" t="s">
        <v>191</v>
      </c>
    </row>
    <row r="15" spans="2:19" ht="39.5" thickBot="1" x14ac:dyDescent="0.35">
      <c r="B15" s="150"/>
      <c r="C15" s="5" t="s">
        <v>192</v>
      </c>
      <c r="D15" s="16"/>
      <c r="E15" s="16"/>
      <c r="F15" s="6"/>
      <c r="G15" s="10"/>
      <c r="H15" s="18"/>
      <c r="I15" s="18"/>
      <c r="J15" s="18"/>
      <c r="K15" s="10"/>
      <c r="L15" s="19"/>
      <c r="M15" s="19"/>
      <c r="N15" s="19"/>
      <c r="O15" s="19"/>
      <c r="P15" s="19"/>
      <c r="Q15" s="71"/>
      <c r="R15" s="69" t="s">
        <v>193</v>
      </c>
      <c r="S15" s="147"/>
    </row>
    <row r="16" spans="2:19" ht="39.5" thickBot="1" x14ac:dyDescent="0.3">
      <c r="B16" s="149" t="s">
        <v>194</v>
      </c>
      <c r="C16" s="6" t="s">
        <v>195</v>
      </c>
      <c r="D16" s="21"/>
      <c r="E16" s="23"/>
      <c r="F16" s="20"/>
      <c r="G16" s="4"/>
      <c r="H16" s="11"/>
      <c r="I16" s="11"/>
      <c r="J16" s="11"/>
      <c r="K16" s="16"/>
      <c r="L16" s="17"/>
      <c r="M16" s="17"/>
      <c r="N16" s="17"/>
      <c r="O16" s="17"/>
      <c r="P16" s="14"/>
      <c r="Q16" s="70"/>
      <c r="R16" s="27" t="s">
        <v>196</v>
      </c>
      <c r="S16" s="146" t="s">
        <v>197</v>
      </c>
    </row>
    <row r="17" spans="2:19" ht="50.5" thickBot="1" x14ac:dyDescent="0.35">
      <c r="B17" s="150"/>
      <c r="C17" s="5" t="s">
        <v>198</v>
      </c>
      <c r="D17" s="16"/>
      <c r="E17" s="16"/>
      <c r="F17" s="6"/>
      <c r="G17" s="10"/>
      <c r="H17" s="18"/>
      <c r="I17" s="18"/>
      <c r="J17" s="18"/>
      <c r="K17" s="10"/>
      <c r="L17" s="19"/>
      <c r="M17" s="19"/>
      <c r="N17" s="19"/>
      <c r="O17" s="19"/>
      <c r="P17" s="19"/>
      <c r="Q17" s="71"/>
      <c r="R17" s="69" t="s">
        <v>199</v>
      </c>
      <c r="S17" s="147"/>
    </row>
    <row r="18" spans="2:19" ht="63" thickBot="1" x14ac:dyDescent="0.3">
      <c r="B18" s="26" t="s">
        <v>200</v>
      </c>
      <c r="C18" s="6" t="s">
        <v>201</v>
      </c>
      <c r="D18" s="21"/>
      <c r="E18" s="23"/>
      <c r="F18" s="20"/>
      <c r="G18" s="4"/>
      <c r="H18" s="11"/>
      <c r="I18" s="11"/>
      <c r="J18" s="11"/>
      <c r="K18" s="16"/>
      <c r="L18" s="17"/>
      <c r="M18" s="17"/>
      <c r="N18" s="17"/>
      <c r="O18" s="17"/>
      <c r="P18" s="14"/>
      <c r="Q18" s="70"/>
      <c r="R18" s="27" t="s">
        <v>202</v>
      </c>
      <c r="S18" s="67" t="s">
        <v>203</v>
      </c>
    </row>
    <row r="19" spans="2:19" ht="71.25" customHeight="1" thickBot="1" x14ac:dyDescent="0.35">
      <c r="B19" s="149" t="s">
        <v>204</v>
      </c>
      <c r="C19" s="5" t="s">
        <v>205</v>
      </c>
      <c r="D19" s="16"/>
      <c r="E19" s="16"/>
      <c r="F19" s="6"/>
      <c r="G19" s="10"/>
      <c r="H19" s="18"/>
      <c r="I19" s="18"/>
      <c r="J19" s="18"/>
      <c r="K19" s="10"/>
      <c r="L19" s="19"/>
      <c r="M19" s="19"/>
      <c r="N19" s="19"/>
      <c r="O19" s="19"/>
      <c r="P19" s="19"/>
      <c r="Q19" s="71"/>
      <c r="R19" s="69" t="s">
        <v>206</v>
      </c>
      <c r="S19" s="146" t="s">
        <v>207</v>
      </c>
    </row>
    <row r="20" spans="2:19" ht="52.5" thickBot="1" x14ac:dyDescent="0.35">
      <c r="B20" s="150"/>
      <c r="C20" s="5" t="s">
        <v>208</v>
      </c>
      <c r="D20" s="16"/>
      <c r="E20" s="16"/>
      <c r="F20" s="6"/>
      <c r="G20" s="10"/>
      <c r="H20" s="18"/>
      <c r="I20" s="18"/>
      <c r="J20" s="18"/>
      <c r="K20" s="10"/>
      <c r="L20" s="19"/>
      <c r="M20" s="19"/>
      <c r="N20" s="19"/>
      <c r="O20" s="19"/>
      <c r="P20" s="19"/>
      <c r="Q20" s="71"/>
      <c r="R20" s="69" t="s">
        <v>209</v>
      </c>
      <c r="S20" s="147"/>
    </row>
    <row r="21" spans="2:19" x14ac:dyDescent="0.25">
      <c r="B21" s="24"/>
      <c r="C21" s="24"/>
      <c r="F21" s="24"/>
      <c r="R21" s="51"/>
      <c r="S21" s="51"/>
    </row>
    <row r="23" spans="2:19" ht="52" x14ac:dyDescent="0.3">
      <c r="B23" s="2" t="s">
        <v>88</v>
      </c>
      <c r="S23" s="52"/>
    </row>
    <row r="25" spans="2:19" ht="25" x14ac:dyDescent="0.3">
      <c r="B25" s="75" t="s">
        <v>377</v>
      </c>
    </row>
  </sheetData>
  <mergeCells count="22">
    <mergeCell ref="B16:B17"/>
    <mergeCell ref="S16:S17"/>
    <mergeCell ref="B19:B20"/>
    <mergeCell ref="S19:S20"/>
    <mergeCell ref="B9:B10"/>
    <mergeCell ref="S9:S10"/>
    <mergeCell ref="B12:B13"/>
    <mergeCell ref="S12:S13"/>
    <mergeCell ref="B14:B15"/>
    <mergeCell ref="S14:S15"/>
    <mergeCell ref="S5:S6"/>
    <mergeCell ref="B2:D2"/>
    <mergeCell ref="B3:D3"/>
    <mergeCell ref="B5:B6"/>
    <mergeCell ref="C5:C6"/>
    <mergeCell ref="D5:D6"/>
    <mergeCell ref="E5:E6"/>
    <mergeCell ref="F5:F6"/>
    <mergeCell ref="G5:G6"/>
    <mergeCell ref="Q5:Q6"/>
    <mergeCell ref="R5:R6"/>
    <mergeCell ref="H5:P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2:Q22"/>
  <sheetViews>
    <sheetView workbookViewId="0">
      <pane ySplit="6" topLeftCell="A7" activePane="bottomLeft" state="frozen"/>
      <selection pane="bottomLeft" activeCell="B13" sqref="B13"/>
    </sheetView>
  </sheetViews>
  <sheetFormatPr defaultColWidth="8.81640625" defaultRowHeight="13" x14ac:dyDescent="0.3"/>
  <cols>
    <col min="1" max="1" width="3.26953125" style="1" customWidth="1"/>
    <col min="2" max="2" width="43.81640625" style="1" customWidth="1"/>
    <col min="3" max="3" width="43.7265625" style="1" customWidth="1"/>
    <col min="4" max="4" width="33.7265625" style="1" customWidth="1"/>
    <col min="5" max="5" width="8.7265625" style="1" customWidth="1"/>
    <col min="6" max="6" width="12" style="1" customWidth="1"/>
    <col min="7" max="7" width="9.453125" style="1" customWidth="1"/>
    <col min="8" max="14" width="8.81640625" style="1"/>
    <col min="15" max="15" width="33.7265625" style="1" customWidth="1"/>
    <col min="16" max="16" width="43.7265625" style="50" customWidth="1"/>
    <col min="17" max="17" width="43.81640625" style="50" customWidth="1"/>
    <col min="18" max="16384" width="8.81640625" style="1"/>
  </cols>
  <sheetData>
    <row r="2" spans="2:17" x14ac:dyDescent="0.3">
      <c r="B2" s="151" t="s">
        <v>210</v>
      </c>
      <c r="C2" s="151"/>
      <c r="D2" s="151"/>
      <c r="E2" s="25"/>
      <c r="F2" s="25"/>
    </row>
    <row r="3" spans="2:17" x14ac:dyDescent="0.3">
      <c r="B3" s="161" t="s">
        <v>211</v>
      </c>
      <c r="C3" s="161"/>
      <c r="D3" s="161"/>
      <c r="E3" s="25"/>
      <c r="F3" s="25"/>
    </row>
    <row r="4" spans="2:17" ht="13.5" thickBot="1" x14ac:dyDescent="0.35"/>
    <row r="5" spans="2:17" ht="27.65" customHeight="1" thickBot="1" x14ac:dyDescent="0.3">
      <c r="B5" s="152" t="s">
        <v>18</v>
      </c>
      <c r="C5" s="152" t="s">
        <v>4</v>
      </c>
      <c r="D5" s="152" t="s">
        <v>17</v>
      </c>
      <c r="E5" s="152" t="s">
        <v>14</v>
      </c>
      <c r="F5" s="152" t="s">
        <v>6</v>
      </c>
      <c r="G5" s="152" t="s">
        <v>7</v>
      </c>
      <c r="H5" s="158" t="s">
        <v>8</v>
      </c>
      <c r="I5" s="159"/>
      <c r="J5" s="159"/>
      <c r="K5" s="159"/>
      <c r="L5" s="159"/>
      <c r="M5" s="159"/>
      <c r="N5" s="160"/>
      <c r="O5" s="156" t="s">
        <v>16</v>
      </c>
      <c r="P5" s="154" t="s">
        <v>3</v>
      </c>
      <c r="Q5" s="154" t="s">
        <v>5</v>
      </c>
    </row>
    <row r="6" spans="2:17" ht="13.5" thickBot="1" x14ac:dyDescent="0.3">
      <c r="B6" s="153"/>
      <c r="C6" s="153"/>
      <c r="D6" s="153"/>
      <c r="E6" s="153"/>
      <c r="F6" s="153"/>
      <c r="G6" s="153"/>
      <c r="H6" s="7">
        <v>2010</v>
      </c>
      <c r="I6" s="7">
        <v>2011</v>
      </c>
      <c r="J6" s="7">
        <v>2012</v>
      </c>
      <c r="K6" s="3">
        <v>2013</v>
      </c>
      <c r="L6" s="8">
        <v>2014</v>
      </c>
      <c r="M6" s="8">
        <v>2015</v>
      </c>
      <c r="N6" s="8">
        <v>2016</v>
      </c>
      <c r="O6" s="157"/>
      <c r="P6" s="155"/>
      <c r="Q6" s="155"/>
    </row>
    <row r="7" spans="2:17" ht="78.5" thickBot="1" x14ac:dyDescent="0.3">
      <c r="B7" s="6" t="s">
        <v>212</v>
      </c>
      <c r="C7" s="6" t="s">
        <v>213</v>
      </c>
      <c r="D7" s="21"/>
      <c r="E7" s="23"/>
      <c r="F7" s="20"/>
      <c r="G7" s="4"/>
      <c r="H7" s="11"/>
      <c r="I7" s="11"/>
      <c r="J7" s="11"/>
      <c r="K7" s="16"/>
      <c r="L7" s="17"/>
      <c r="M7" s="17"/>
      <c r="N7" s="17"/>
      <c r="O7" s="70"/>
      <c r="P7" s="27" t="s">
        <v>214</v>
      </c>
      <c r="Q7" s="27" t="s">
        <v>215</v>
      </c>
    </row>
    <row r="8" spans="2:17" ht="26.5" thickBot="1" x14ac:dyDescent="0.35">
      <c r="B8" s="149" t="s">
        <v>216</v>
      </c>
      <c r="C8" s="5" t="s">
        <v>217</v>
      </c>
      <c r="D8" s="16"/>
      <c r="E8" s="16"/>
      <c r="F8" s="6"/>
      <c r="G8" s="10"/>
      <c r="H8" s="18"/>
      <c r="I8" s="18"/>
      <c r="J8" s="18"/>
      <c r="K8" s="10"/>
      <c r="L8" s="19"/>
      <c r="M8" s="19"/>
      <c r="N8" s="19"/>
      <c r="O8" s="71"/>
      <c r="P8" s="69" t="s">
        <v>218</v>
      </c>
      <c r="Q8" s="146" t="s">
        <v>219</v>
      </c>
    </row>
    <row r="9" spans="2:17" ht="39.5" thickBot="1" x14ac:dyDescent="0.3">
      <c r="B9" s="150"/>
      <c r="C9" s="6" t="s">
        <v>220</v>
      </c>
      <c r="D9" s="21"/>
      <c r="E9" s="23"/>
      <c r="F9" s="20"/>
      <c r="G9" s="4"/>
      <c r="H9" s="11"/>
      <c r="I9" s="11"/>
      <c r="J9" s="11"/>
      <c r="K9" s="16"/>
      <c r="L9" s="17"/>
      <c r="M9" s="17"/>
      <c r="N9" s="17"/>
      <c r="O9" s="70"/>
      <c r="P9" s="27" t="s">
        <v>221</v>
      </c>
      <c r="Q9" s="147"/>
    </row>
    <row r="10" spans="2:17" ht="75.5" thickBot="1" x14ac:dyDescent="0.35">
      <c r="B10" s="5" t="s">
        <v>222</v>
      </c>
      <c r="C10" s="5" t="s">
        <v>223</v>
      </c>
      <c r="D10" s="16"/>
      <c r="E10" s="16"/>
      <c r="F10" s="6"/>
      <c r="G10" s="10"/>
      <c r="H10" s="18"/>
      <c r="I10" s="18"/>
      <c r="J10" s="18"/>
      <c r="K10" s="10"/>
      <c r="L10" s="19"/>
      <c r="M10" s="19"/>
      <c r="N10" s="19"/>
      <c r="O10" s="71"/>
      <c r="P10" s="69" t="s">
        <v>224</v>
      </c>
      <c r="Q10" s="69" t="s">
        <v>225</v>
      </c>
    </row>
    <row r="11" spans="2:17" ht="75.5" thickBot="1" x14ac:dyDescent="0.3">
      <c r="B11" s="149" t="s">
        <v>226</v>
      </c>
      <c r="C11" s="6" t="s">
        <v>227</v>
      </c>
      <c r="D11" s="21"/>
      <c r="E11" s="23"/>
      <c r="F11" s="20"/>
      <c r="G11" s="4"/>
      <c r="H11" s="11"/>
      <c r="I11" s="11"/>
      <c r="J11" s="11"/>
      <c r="K11" s="16"/>
      <c r="L11" s="17"/>
      <c r="M11" s="17"/>
      <c r="N11" s="17"/>
      <c r="O11" s="70"/>
      <c r="P11" s="27" t="s">
        <v>228</v>
      </c>
      <c r="Q11" s="146" t="s">
        <v>229</v>
      </c>
    </row>
    <row r="12" spans="2:17" ht="39.5" thickBot="1" x14ac:dyDescent="0.35">
      <c r="B12" s="150"/>
      <c r="C12" s="5" t="s">
        <v>230</v>
      </c>
      <c r="D12" s="16"/>
      <c r="E12" s="16"/>
      <c r="F12" s="6"/>
      <c r="G12" s="10"/>
      <c r="H12" s="18"/>
      <c r="I12" s="18"/>
      <c r="J12" s="18"/>
      <c r="K12" s="10"/>
      <c r="L12" s="19"/>
      <c r="M12" s="19"/>
      <c r="N12" s="19"/>
      <c r="O12" s="71"/>
      <c r="P12" s="69" t="s">
        <v>231</v>
      </c>
      <c r="Q12" s="147"/>
    </row>
    <row r="13" spans="2:17" ht="39.5" thickBot="1" x14ac:dyDescent="0.3">
      <c r="B13" s="5" t="s">
        <v>232</v>
      </c>
      <c r="C13" s="6" t="s">
        <v>233</v>
      </c>
      <c r="D13" s="21"/>
      <c r="E13" s="23"/>
      <c r="F13" s="20"/>
      <c r="G13" s="4"/>
      <c r="H13" s="11"/>
      <c r="I13" s="11"/>
      <c r="J13" s="11"/>
      <c r="K13" s="16"/>
      <c r="L13" s="17"/>
      <c r="M13" s="17"/>
      <c r="N13" s="17"/>
      <c r="O13" s="70"/>
      <c r="P13" s="27" t="s">
        <v>234</v>
      </c>
      <c r="Q13" s="69" t="s">
        <v>235</v>
      </c>
    </row>
    <row r="14" spans="2:17" ht="52.5" thickBot="1" x14ac:dyDescent="0.3">
      <c r="B14" s="5" t="s">
        <v>236</v>
      </c>
      <c r="C14" s="6" t="s">
        <v>237</v>
      </c>
      <c r="D14" s="21"/>
      <c r="E14" s="23"/>
      <c r="F14" s="20"/>
      <c r="G14" s="4"/>
      <c r="H14" s="11"/>
      <c r="I14" s="11"/>
      <c r="J14" s="11"/>
      <c r="K14" s="16"/>
      <c r="L14" s="17"/>
      <c r="M14" s="17"/>
      <c r="N14" s="17"/>
      <c r="O14" s="70"/>
      <c r="P14" s="27" t="s">
        <v>238</v>
      </c>
      <c r="Q14" s="69" t="s">
        <v>239</v>
      </c>
    </row>
    <row r="15" spans="2:17" ht="39.5" thickBot="1" x14ac:dyDescent="0.35">
      <c r="B15" s="5" t="s">
        <v>240</v>
      </c>
      <c r="C15" s="5" t="s">
        <v>241</v>
      </c>
      <c r="D15" s="16"/>
      <c r="E15" s="16"/>
      <c r="F15" s="6"/>
      <c r="G15" s="10"/>
      <c r="H15" s="18"/>
      <c r="I15" s="18"/>
      <c r="J15" s="18"/>
      <c r="K15" s="10"/>
      <c r="L15" s="19"/>
      <c r="M15" s="19"/>
      <c r="N15" s="19"/>
      <c r="O15" s="71"/>
      <c r="P15" s="69" t="s">
        <v>242</v>
      </c>
      <c r="Q15" s="69" t="s">
        <v>243</v>
      </c>
    </row>
    <row r="16" spans="2:17" ht="88" thickBot="1" x14ac:dyDescent="0.3">
      <c r="B16" s="5" t="s">
        <v>244</v>
      </c>
      <c r="C16" s="6" t="s">
        <v>245</v>
      </c>
      <c r="D16" s="21"/>
      <c r="E16" s="23"/>
      <c r="F16" s="20"/>
      <c r="G16" s="4"/>
      <c r="H16" s="11"/>
      <c r="I16" s="11"/>
      <c r="J16" s="11"/>
      <c r="K16" s="16"/>
      <c r="L16" s="17"/>
      <c r="M16" s="17"/>
      <c r="N16" s="17"/>
      <c r="O16" s="70"/>
      <c r="P16" s="27" t="s">
        <v>246</v>
      </c>
      <c r="Q16" s="69" t="s">
        <v>247</v>
      </c>
    </row>
    <row r="17" spans="2:17" ht="63" thickBot="1" x14ac:dyDescent="0.35">
      <c r="B17" s="5" t="s">
        <v>248</v>
      </c>
      <c r="C17" s="5" t="s">
        <v>249</v>
      </c>
      <c r="D17" s="16"/>
      <c r="E17" s="16"/>
      <c r="F17" s="6"/>
      <c r="G17" s="10"/>
      <c r="H17" s="18"/>
      <c r="I17" s="18"/>
      <c r="J17" s="18"/>
      <c r="K17" s="10"/>
      <c r="L17" s="19"/>
      <c r="M17" s="19"/>
      <c r="N17" s="19"/>
      <c r="O17" s="71"/>
      <c r="P17" s="69" t="s">
        <v>250</v>
      </c>
      <c r="Q17" s="69" t="s">
        <v>251</v>
      </c>
    </row>
    <row r="18" spans="2:17" ht="52.5" thickBot="1" x14ac:dyDescent="0.3">
      <c r="B18" s="5" t="s">
        <v>252</v>
      </c>
      <c r="C18" s="6" t="s">
        <v>253</v>
      </c>
      <c r="D18" s="21"/>
      <c r="E18" s="23"/>
      <c r="F18" s="20"/>
      <c r="G18" s="4"/>
      <c r="H18" s="11"/>
      <c r="I18" s="11"/>
      <c r="J18" s="11"/>
      <c r="K18" s="16"/>
      <c r="L18" s="17"/>
      <c r="M18" s="17"/>
      <c r="N18" s="17"/>
      <c r="O18" s="70"/>
      <c r="P18" s="27" t="s">
        <v>254</v>
      </c>
      <c r="Q18" s="69" t="s">
        <v>255</v>
      </c>
    </row>
    <row r="19" spans="2:17" ht="150.5" thickBot="1" x14ac:dyDescent="0.35">
      <c r="B19" s="5" t="s">
        <v>256</v>
      </c>
      <c r="C19" s="5" t="s">
        <v>257</v>
      </c>
      <c r="D19" s="16"/>
      <c r="E19" s="16"/>
      <c r="F19" s="6"/>
      <c r="G19" s="10"/>
      <c r="H19" s="18"/>
      <c r="I19" s="18"/>
      <c r="J19" s="18"/>
      <c r="K19" s="10"/>
      <c r="L19" s="19"/>
      <c r="M19" s="19"/>
      <c r="N19" s="19"/>
      <c r="O19" s="71"/>
      <c r="P19" s="69" t="s">
        <v>258</v>
      </c>
      <c r="Q19" s="69" t="s">
        <v>259</v>
      </c>
    </row>
    <row r="20" spans="2:17" x14ac:dyDescent="0.25">
      <c r="B20" s="24"/>
      <c r="C20" s="24"/>
      <c r="F20" s="24"/>
      <c r="P20" s="51"/>
      <c r="Q20" s="51"/>
    </row>
    <row r="22" spans="2:17" ht="52" x14ac:dyDescent="0.3">
      <c r="B22" s="2" t="s">
        <v>88</v>
      </c>
      <c r="Q22" s="52"/>
    </row>
  </sheetData>
  <mergeCells count="16">
    <mergeCell ref="B8:B9"/>
    <mergeCell ref="Q8:Q9"/>
    <mergeCell ref="B11:B12"/>
    <mergeCell ref="Q11:Q12"/>
    <mergeCell ref="F5:F6"/>
    <mergeCell ref="G5:G6"/>
    <mergeCell ref="H5:N5"/>
    <mergeCell ref="O5:O6"/>
    <mergeCell ref="P5:P6"/>
    <mergeCell ref="Q5:Q6"/>
    <mergeCell ref="E5:E6"/>
    <mergeCell ref="B2:D2"/>
    <mergeCell ref="B3:D3"/>
    <mergeCell ref="B5:B6"/>
    <mergeCell ref="C5:C6"/>
    <mergeCell ref="D5:D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Q21"/>
  <sheetViews>
    <sheetView workbookViewId="0">
      <pane ySplit="6" topLeftCell="A7" activePane="bottomLeft" state="frozen"/>
      <selection pane="bottomLeft" activeCell="P16" sqref="P16"/>
    </sheetView>
  </sheetViews>
  <sheetFormatPr defaultColWidth="8.81640625" defaultRowHeight="13" x14ac:dyDescent="0.25"/>
  <cols>
    <col min="1" max="1" width="3.26953125" style="1" customWidth="1"/>
    <col min="2" max="2" width="43.81640625" style="40" customWidth="1"/>
    <col min="3" max="3" width="43.7265625" style="1" customWidth="1"/>
    <col min="4" max="4" width="33.7265625" style="1" customWidth="1"/>
    <col min="5" max="5" width="8.7265625" style="1" customWidth="1"/>
    <col min="6" max="6" width="12" style="1" customWidth="1"/>
    <col min="7" max="7" width="9.453125" style="1" customWidth="1"/>
    <col min="8" max="14" width="8.81640625" style="1"/>
    <col min="15" max="15" width="33.7265625" style="40" customWidth="1"/>
    <col min="16" max="16" width="43.7265625" style="54" customWidth="1"/>
    <col min="17" max="17" width="43.81640625" style="60" customWidth="1"/>
    <col min="18" max="16384" width="8.81640625" style="1"/>
  </cols>
  <sheetData>
    <row r="2" spans="2:17" x14ac:dyDescent="0.3">
      <c r="B2" s="45" t="s">
        <v>156</v>
      </c>
      <c r="C2" s="47"/>
      <c r="D2" s="39"/>
      <c r="E2" s="39"/>
      <c r="F2" s="25"/>
      <c r="Q2" s="54"/>
    </row>
    <row r="3" spans="2:17" x14ac:dyDescent="0.25">
      <c r="B3" s="164" t="s">
        <v>155</v>
      </c>
      <c r="C3" s="164"/>
      <c r="D3" s="164"/>
      <c r="E3" s="25"/>
      <c r="F3" s="25"/>
      <c r="Q3" s="54"/>
    </row>
    <row r="4" spans="2:17" ht="13.5" thickBot="1" x14ac:dyDescent="0.3"/>
    <row r="5" spans="2:17" ht="29.5" customHeight="1" thickBot="1" x14ac:dyDescent="0.3">
      <c r="B5" s="152" t="s">
        <v>18</v>
      </c>
      <c r="C5" s="152" t="s">
        <v>4</v>
      </c>
      <c r="D5" s="152" t="s">
        <v>17</v>
      </c>
      <c r="E5" s="152" t="s">
        <v>14</v>
      </c>
      <c r="F5" s="152" t="s">
        <v>6</v>
      </c>
      <c r="G5" s="152" t="s">
        <v>7</v>
      </c>
      <c r="H5" s="158" t="s">
        <v>8</v>
      </c>
      <c r="I5" s="159"/>
      <c r="J5" s="159"/>
      <c r="K5" s="159"/>
      <c r="L5" s="159"/>
      <c r="M5" s="159"/>
      <c r="N5" s="160"/>
      <c r="O5" s="156" t="s">
        <v>16</v>
      </c>
      <c r="P5" s="154" t="s">
        <v>3</v>
      </c>
      <c r="Q5" s="154" t="s">
        <v>5</v>
      </c>
    </row>
    <row r="6" spans="2:17" ht="13.5" thickBot="1" x14ac:dyDescent="0.3">
      <c r="B6" s="153"/>
      <c r="C6" s="153"/>
      <c r="D6" s="153"/>
      <c r="E6" s="153"/>
      <c r="F6" s="153"/>
      <c r="G6" s="153"/>
      <c r="H6" s="7">
        <v>2010</v>
      </c>
      <c r="I6" s="7">
        <v>2011</v>
      </c>
      <c r="J6" s="7">
        <v>2012</v>
      </c>
      <c r="K6" s="3">
        <v>2013</v>
      </c>
      <c r="L6" s="8">
        <v>2014</v>
      </c>
      <c r="M6" s="8">
        <v>2015</v>
      </c>
      <c r="N6" s="8">
        <v>2016</v>
      </c>
      <c r="O6" s="157"/>
      <c r="P6" s="155"/>
      <c r="Q6" s="155"/>
    </row>
    <row r="7" spans="2:17" s="43" customFormat="1" ht="39.5" thickBot="1" x14ac:dyDescent="0.35">
      <c r="B7" s="149" t="s">
        <v>136</v>
      </c>
      <c r="C7" s="6" t="s">
        <v>138</v>
      </c>
      <c r="D7" s="48"/>
      <c r="E7" s="6"/>
      <c r="F7" s="6"/>
      <c r="G7" s="48"/>
      <c r="H7" s="48"/>
      <c r="I7" s="48"/>
      <c r="J7" s="48"/>
      <c r="K7" s="48"/>
      <c r="L7" s="48"/>
      <c r="M7" s="48"/>
      <c r="N7" s="48"/>
      <c r="O7" s="72"/>
      <c r="P7" s="27" t="s">
        <v>147</v>
      </c>
      <c r="Q7" s="146" t="s">
        <v>143</v>
      </c>
    </row>
    <row r="8" spans="2:17" s="43" customFormat="1" ht="63" thickBot="1" x14ac:dyDescent="0.35">
      <c r="B8" s="195"/>
      <c r="C8" s="6" t="s">
        <v>139</v>
      </c>
      <c r="D8" s="48"/>
      <c r="E8" s="6"/>
      <c r="F8" s="6"/>
      <c r="G8" s="48"/>
      <c r="H8" s="48"/>
      <c r="I8" s="48"/>
      <c r="J8" s="48"/>
      <c r="K8" s="48"/>
      <c r="L8" s="48"/>
      <c r="M8" s="48"/>
      <c r="N8" s="48"/>
      <c r="O8" s="72"/>
      <c r="P8" s="27" t="s">
        <v>148</v>
      </c>
      <c r="Q8" s="148"/>
    </row>
    <row r="9" spans="2:17" s="43" customFormat="1" ht="52.5" thickBot="1" x14ac:dyDescent="0.35">
      <c r="B9" s="150"/>
      <c r="C9" s="6" t="s">
        <v>140</v>
      </c>
      <c r="D9" s="48"/>
      <c r="E9" s="6"/>
      <c r="F9" s="6"/>
      <c r="G9" s="48"/>
      <c r="H9" s="48"/>
      <c r="I9" s="48"/>
      <c r="J9" s="48"/>
      <c r="K9" s="48"/>
      <c r="L9" s="48"/>
      <c r="M9" s="48"/>
      <c r="N9" s="48"/>
      <c r="O9" s="72"/>
      <c r="P9" s="27" t="s">
        <v>149</v>
      </c>
      <c r="Q9" s="147"/>
    </row>
    <row r="10" spans="2:17" s="43" customFormat="1" ht="159.75" customHeight="1" thickBot="1" x14ac:dyDescent="0.35">
      <c r="B10" s="6" t="s">
        <v>137</v>
      </c>
      <c r="C10" s="6" t="s">
        <v>141</v>
      </c>
      <c r="D10" s="48"/>
      <c r="E10" s="6"/>
      <c r="F10" s="6"/>
      <c r="G10" s="48"/>
      <c r="H10" s="48"/>
      <c r="I10" s="48"/>
      <c r="J10" s="48"/>
      <c r="K10" s="48"/>
      <c r="L10" s="48"/>
      <c r="M10" s="48"/>
      <c r="N10" s="48"/>
      <c r="O10" s="72"/>
      <c r="P10" s="27" t="s">
        <v>150</v>
      </c>
      <c r="Q10" s="27" t="s">
        <v>144</v>
      </c>
    </row>
    <row r="11" spans="2:17" s="43" customFormat="1" ht="61.5" customHeight="1" thickBot="1" x14ac:dyDescent="0.35">
      <c r="B11" s="162" t="s">
        <v>130</v>
      </c>
      <c r="C11" s="6" t="s">
        <v>135</v>
      </c>
      <c r="D11" s="48"/>
      <c r="E11" s="6"/>
      <c r="F11" s="6"/>
      <c r="G11" s="48"/>
      <c r="H11" s="48"/>
      <c r="I11" s="48"/>
      <c r="J11" s="48"/>
      <c r="K11" s="48"/>
      <c r="L11" s="48"/>
      <c r="M11" s="48"/>
      <c r="N11" s="48"/>
      <c r="O11" s="72"/>
      <c r="P11" s="27" t="s">
        <v>151</v>
      </c>
      <c r="Q11" s="146" t="s">
        <v>145</v>
      </c>
    </row>
    <row r="12" spans="2:17" s="43" customFormat="1" ht="72" customHeight="1" thickBot="1" x14ac:dyDescent="0.35">
      <c r="B12" s="162"/>
      <c r="C12" s="6" t="s">
        <v>134</v>
      </c>
      <c r="D12" s="48"/>
      <c r="E12" s="6"/>
      <c r="F12" s="6"/>
      <c r="G12" s="48"/>
      <c r="H12" s="48"/>
      <c r="I12" s="48"/>
      <c r="J12" s="48"/>
      <c r="K12" s="48"/>
      <c r="L12" s="48"/>
      <c r="M12" s="48"/>
      <c r="N12" s="48"/>
      <c r="O12" s="72"/>
      <c r="P12" s="27" t="s">
        <v>152</v>
      </c>
      <c r="Q12" s="147"/>
    </row>
    <row r="13" spans="2:17" s="43" customFormat="1" ht="156" customHeight="1" thickBot="1" x14ac:dyDescent="0.35">
      <c r="B13" s="6" t="s">
        <v>133</v>
      </c>
      <c r="C13" s="6" t="s">
        <v>132</v>
      </c>
      <c r="D13" s="48"/>
      <c r="E13" s="6"/>
      <c r="F13" s="6"/>
      <c r="G13" s="48"/>
      <c r="H13" s="48"/>
      <c r="I13" s="48"/>
      <c r="J13" s="48"/>
      <c r="K13" s="48"/>
      <c r="L13" s="48"/>
      <c r="M13" s="48"/>
      <c r="N13" s="48"/>
      <c r="O13" s="72"/>
      <c r="P13" s="27" t="s">
        <v>153</v>
      </c>
      <c r="Q13" s="27" t="s">
        <v>146</v>
      </c>
    </row>
    <row r="14" spans="2:17" s="46" customFormat="1" ht="104.5" thickBot="1" x14ac:dyDescent="0.35">
      <c r="B14" s="6" t="s">
        <v>131</v>
      </c>
      <c r="C14" s="6" t="s">
        <v>142</v>
      </c>
      <c r="D14" s="48"/>
      <c r="E14" s="6"/>
      <c r="F14" s="6"/>
      <c r="G14" s="48"/>
      <c r="H14" s="48"/>
      <c r="I14" s="48"/>
      <c r="J14" s="48"/>
      <c r="K14" s="48"/>
      <c r="L14" s="48"/>
      <c r="M14" s="48"/>
      <c r="N14" s="48"/>
      <c r="O14" s="72"/>
      <c r="P14" s="27" t="s">
        <v>154</v>
      </c>
      <c r="Q14" s="27" t="s">
        <v>374</v>
      </c>
    </row>
    <row r="15" spans="2:17" s="43" customFormat="1" x14ac:dyDescent="0.25">
      <c r="B15" s="55"/>
      <c r="C15" s="55"/>
      <c r="E15" s="24"/>
      <c r="F15" s="24"/>
      <c r="P15" s="59"/>
      <c r="Q15" s="51"/>
    </row>
    <row r="16" spans="2:17" x14ac:dyDescent="0.25">
      <c r="P16" s="61"/>
    </row>
    <row r="17" spans="2:16" ht="52" x14ac:dyDescent="0.25">
      <c r="B17" s="44" t="s">
        <v>88</v>
      </c>
      <c r="P17" s="61"/>
    </row>
    <row r="18" spans="2:16" x14ac:dyDescent="0.25">
      <c r="P18" s="61"/>
    </row>
    <row r="19" spans="2:16" x14ac:dyDescent="0.25">
      <c r="P19" s="61"/>
    </row>
    <row r="20" spans="2:16" x14ac:dyDescent="0.25">
      <c r="P20" s="61"/>
    </row>
    <row r="21" spans="2:16" x14ac:dyDescent="0.25">
      <c r="P21" s="61"/>
    </row>
  </sheetData>
  <mergeCells count="15">
    <mergeCell ref="B11:B12"/>
    <mergeCell ref="B7:B9"/>
    <mergeCell ref="Q11:Q12"/>
    <mergeCell ref="Q7:Q9"/>
    <mergeCell ref="G5:G6"/>
    <mergeCell ref="H5:N5"/>
    <mergeCell ref="O5:O6"/>
    <mergeCell ref="P5:P6"/>
    <mergeCell ref="Q5:Q6"/>
    <mergeCell ref="F5:F6"/>
    <mergeCell ref="B3:D3"/>
    <mergeCell ref="B5:B6"/>
    <mergeCell ref="C5:C6"/>
    <mergeCell ref="D5:D6"/>
    <mergeCell ref="E5:E6"/>
  </mergeCell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Q19"/>
  <sheetViews>
    <sheetView workbookViewId="0">
      <pane ySplit="6" topLeftCell="A7" activePane="bottomLeft" state="frozen"/>
      <selection pane="bottomLeft" activeCell="P3" sqref="P3"/>
    </sheetView>
  </sheetViews>
  <sheetFormatPr defaultColWidth="8.81640625" defaultRowHeight="13" x14ac:dyDescent="0.3"/>
  <cols>
    <col min="1" max="1" width="3.26953125" style="1" customWidth="1"/>
    <col min="2" max="2" width="43.81640625" style="1" customWidth="1"/>
    <col min="3" max="3" width="43.7265625" style="1" customWidth="1"/>
    <col min="4" max="4" width="33.7265625" style="1" customWidth="1"/>
    <col min="5" max="5" width="8.7265625" style="1" customWidth="1"/>
    <col min="6" max="6" width="12" style="1" customWidth="1"/>
    <col min="7" max="7" width="9.453125" style="1" customWidth="1"/>
    <col min="8" max="14" width="8.81640625" style="1"/>
    <col min="15" max="15" width="33.7265625" style="1" customWidth="1"/>
    <col min="16" max="16" width="43.7265625" style="50" customWidth="1"/>
    <col min="17" max="17" width="43.81640625" style="50" customWidth="1"/>
    <col min="18" max="16384" width="8.81640625" style="1"/>
  </cols>
  <sheetData>
    <row r="2" spans="2:17" x14ac:dyDescent="0.3">
      <c r="B2" s="151" t="s">
        <v>260</v>
      </c>
      <c r="C2" s="151"/>
      <c r="D2" s="151"/>
      <c r="E2" s="25"/>
      <c r="F2" s="25"/>
    </row>
    <row r="3" spans="2:17" x14ac:dyDescent="0.3">
      <c r="B3" s="161" t="s">
        <v>261</v>
      </c>
      <c r="C3" s="161"/>
      <c r="D3" s="161"/>
      <c r="E3" s="25"/>
      <c r="F3" s="25"/>
    </row>
    <row r="4" spans="2:17" ht="13.5" thickBot="1" x14ac:dyDescent="0.35"/>
    <row r="5" spans="2:17" ht="25.9" customHeight="1" thickBot="1" x14ac:dyDescent="0.3">
      <c r="B5" s="152" t="s">
        <v>18</v>
      </c>
      <c r="C5" s="152" t="s">
        <v>4</v>
      </c>
      <c r="D5" s="152" t="s">
        <v>17</v>
      </c>
      <c r="E5" s="152" t="s">
        <v>14</v>
      </c>
      <c r="F5" s="152" t="s">
        <v>6</v>
      </c>
      <c r="G5" s="152" t="s">
        <v>7</v>
      </c>
      <c r="H5" s="158" t="s">
        <v>8</v>
      </c>
      <c r="I5" s="159"/>
      <c r="J5" s="159"/>
      <c r="K5" s="159"/>
      <c r="L5" s="159"/>
      <c r="M5" s="159"/>
      <c r="N5" s="160"/>
      <c r="O5" s="156" t="s">
        <v>16</v>
      </c>
      <c r="P5" s="154" t="s">
        <v>3</v>
      </c>
      <c r="Q5" s="154" t="s">
        <v>5</v>
      </c>
    </row>
    <row r="6" spans="2:17" ht="13.5" thickBot="1" x14ac:dyDescent="0.3">
      <c r="B6" s="153"/>
      <c r="C6" s="153"/>
      <c r="D6" s="153"/>
      <c r="E6" s="153"/>
      <c r="F6" s="153"/>
      <c r="G6" s="153"/>
      <c r="H6" s="7">
        <v>2010</v>
      </c>
      <c r="I6" s="7">
        <v>2011</v>
      </c>
      <c r="J6" s="7">
        <v>2012</v>
      </c>
      <c r="K6" s="3">
        <v>2013</v>
      </c>
      <c r="L6" s="8">
        <v>2014</v>
      </c>
      <c r="M6" s="8">
        <v>2015</v>
      </c>
      <c r="N6" s="8">
        <v>2016</v>
      </c>
      <c r="O6" s="157"/>
      <c r="P6" s="155"/>
      <c r="Q6" s="155"/>
    </row>
    <row r="7" spans="2:17" ht="63" thickBot="1" x14ac:dyDescent="0.3">
      <c r="B7" s="6" t="s">
        <v>262</v>
      </c>
      <c r="C7" s="6" t="s">
        <v>263</v>
      </c>
      <c r="D7" s="21"/>
      <c r="E7" s="23"/>
      <c r="F7" s="20"/>
      <c r="G7" s="4"/>
      <c r="H7" s="11"/>
      <c r="I7" s="11"/>
      <c r="J7" s="11"/>
      <c r="K7" s="16"/>
      <c r="L7" s="17"/>
      <c r="M7" s="17"/>
      <c r="N7" s="17"/>
      <c r="O7" s="70"/>
      <c r="P7" s="27" t="s">
        <v>264</v>
      </c>
      <c r="Q7" s="27" t="s">
        <v>265</v>
      </c>
    </row>
    <row r="8" spans="2:17" ht="75.5" thickBot="1" x14ac:dyDescent="0.35">
      <c r="B8" s="6" t="s">
        <v>266</v>
      </c>
      <c r="C8" s="5" t="s">
        <v>267</v>
      </c>
      <c r="D8" s="16"/>
      <c r="E8" s="16"/>
      <c r="F8" s="6"/>
      <c r="G8" s="10"/>
      <c r="H8" s="18"/>
      <c r="I8" s="18"/>
      <c r="J8" s="18"/>
      <c r="K8" s="10"/>
      <c r="L8" s="19"/>
      <c r="M8" s="19"/>
      <c r="N8" s="19"/>
      <c r="O8" s="71"/>
      <c r="P8" s="69" t="s">
        <v>268</v>
      </c>
      <c r="Q8" s="27" t="s">
        <v>269</v>
      </c>
    </row>
    <row r="9" spans="2:17" ht="39.5" thickBot="1" x14ac:dyDescent="0.3">
      <c r="B9" s="6" t="s">
        <v>270</v>
      </c>
      <c r="C9" s="6" t="s">
        <v>271</v>
      </c>
      <c r="D9" s="21"/>
      <c r="E9" s="23"/>
      <c r="F9" s="20"/>
      <c r="G9" s="4"/>
      <c r="H9" s="11"/>
      <c r="I9" s="11"/>
      <c r="J9" s="11"/>
      <c r="K9" s="16"/>
      <c r="L9" s="17"/>
      <c r="M9" s="17"/>
      <c r="N9" s="17"/>
      <c r="O9" s="70"/>
      <c r="P9" s="27" t="s">
        <v>272</v>
      </c>
      <c r="Q9" s="27" t="s">
        <v>273</v>
      </c>
    </row>
    <row r="10" spans="2:17" ht="113" thickBot="1" x14ac:dyDescent="0.35">
      <c r="B10" s="5" t="s">
        <v>274</v>
      </c>
      <c r="C10" s="5" t="s">
        <v>275</v>
      </c>
      <c r="D10" s="16"/>
      <c r="E10" s="16"/>
      <c r="F10" s="6"/>
      <c r="G10" s="10"/>
      <c r="H10" s="18"/>
      <c r="I10" s="18"/>
      <c r="J10" s="18"/>
      <c r="K10" s="10"/>
      <c r="L10" s="19"/>
      <c r="M10" s="19"/>
      <c r="N10" s="19"/>
      <c r="O10" s="71"/>
      <c r="P10" s="69" t="s">
        <v>276</v>
      </c>
      <c r="Q10" s="27" t="s">
        <v>277</v>
      </c>
    </row>
    <row r="11" spans="2:17" ht="52.5" thickBot="1" x14ac:dyDescent="0.3">
      <c r="B11" s="6" t="s">
        <v>278</v>
      </c>
      <c r="C11" s="6" t="s">
        <v>279</v>
      </c>
      <c r="D11" s="21"/>
      <c r="E11" s="23"/>
      <c r="F11" s="20"/>
      <c r="G11" s="4"/>
      <c r="H11" s="11"/>
      <c r="I11" s="11"/>
      <c r="J11" s="11"/>
      <c r="K11" s="16"/>
      <c r="L11" s="17"/>
      <c r="M11" s="17"/>
      <c r="N11" s="17"/>
      <c r="O11" s="70"/>
      <c r="P11" s="27" t="s">
        <v>280</v>
      </c>
      <c r="Q11" s="27" t="s">
        <v>281</v>
      </c>
    </row>
    <row r="12" spans="2:17" ht="138" thickBot="1" x14ac:dyDescent="0.35">
      <c r="B12" s="6" t="s">
        <v>282</v>
      </c>
      <c r="C12" s="5" t="s">
        <v>283</v>
      </c>
      <c r="D12" s="16"/>
      <c r="E12" s="16"/>
      <c r="F12" s="6"/>
      <c r="G12" s="10"/>
      <c r="H12" s="18"/>
      <c r="I12" s="18"/>
      <c r="J12" s="18"/>
      <c r="K12" s="10"/>
      <c r="L12" s="19"/>
      <c r="M12" s="19"/>
      <c r="N12" s="19"/>
      <c r="O12" s="71"/>
      <c r="P12" s="69" t="s">
        <v>284</v>
      </c>
      <c r="Q12" s="27" t="s">
        <v>285</v>
      </c>
    </row>
    <row r="13" spans="2:17" ht="75.5" thickBot="1" x14ac:dyDescent="0.3">
      <c r="B13" s="5" t="s">
        <v>286</v>
      </c>
      <c r="C13" s="6" t="s">
        <v>287</v>
      </c>
      <c r="D13" s="21"/>
      <c r="E13" s="23"/>
      <c r="F13" s="20"/>
      <c r="G13" s="4"/>
      <c r="H13" s="11"/>
      <c r="I13" s="11"/>
      <c r="J13" s="11"/>
      <c r="K13" s="16"/>
      <c r="L13" s="17"/>
      <c r="M13" s="17"/>
      <c r="N13" s="17"/>
      <c r="O13" s="70"/>
      <c r="P13" s="27" t="s">
        <v>288</v>
      </c>
      <c r="Q13" s="27" t="s">
        <v>289</v>
      </c>
    </row>
    <row r="14" spans="2:17" ht="138" thickBot="1" x14ac:dyDescent="0.3">
      <c r="B14" s="5" t="s">
        <v>290</v>
      </c>
      <c r="C14" s="6" t="s">
        <v>291</v>
      </c>
      <c r="D14" s="21"/>
      <c r="E14" s="23"/>
      <c r="F14" s="20"/>
      <c r="G14" s="4"/>
      <c r="H14" s="11"/>
      <c r="I14" s="11"/>
      <c r="J14" s="11"/>
      <c r="K14" s="16"/>
      <c r="L14" s="17"/>
      <c r="M14" s="17"/>
      <c r="N14" s="17"/>
      <c r="O14" s="70"/>
      <c r="P14" s="27" t="s">
        <v>292</v>
      </c>
      <c r="Q14" s="27" t="s">
        <v>293</v>
      </c>
    </row>
    <row r="15" spans="2:17" ht="63" thickBot="1" x14ac:dyDescent="0.35">
      <c r="B15" s="5" t="s">
        <v>294</v>
      </c>
      <c r="C15" s="5" t="s">
        <v>295</v>
      </c>
      <c r="D15" s="16"/>
      <c r="E15" s="16"/>
      <c r="F15" s="6"/>
      <c r="G15" s="10"/>
      <c r="H15" s="18"/>
      <c r="I15" s="18"/>
      <c r="J15" s="18"/>
      <c r="K15" s="10"/>
      <c r="L15" s="19"/>
      <c r="M15" s="19"/>
      <c r="N15" s="19"/>
      <c r="O15" s="71"/>
      <c r="P15" s="69" t="s">
        <v>296</v>
      </c>
      <c r="Q15" s="27" t="s">
        <v>297</v>
      </c>
    </row>
    <row r="16" spans="2:17" ht="100.5" thickBot="1" x14ac:dyDescent="0.3">
      <c r="B16" s="5" t="s">
        <v>298</v>
      </c>
      <c r="C16" s="6" t="s">
        <v>299</v>
      </c>
      <c r="D16" s="21"/>
      <c r="E16" s="23"/>
      <c r="F16" s="20"/>
      <c r="G16" s="4"/>
      <c r="H16" s="11"/>
      <c r="I16" s="11"/>
      <c r="J16" s="11"/>
      <c r="K16" s="16"/>
      <c r="L16" s="17"/>
      <c r="M16" s="17"/>
      <c r="N16" s="17"/>
      <c r="O16" s="27"/>
      <c r="P16" s="27" t="s">
        <v>300</v>
      </c>
      <c r="Q16" s="27" t="s">
        <v>301</v>
      </c>
    </row>
    <row r="17" spans="2:17" x14ac:dyDescent="0.25">
      <c r="B17" s="24"/>
      <c r="C17" s="24"/>
      <c r="F17" s="24"/>
      <c r="P17" s="51"/>
      <c r="Q17" s="51"/>
    </row>
    <row r="19" spans="2:17" ht="52" x14ac:dyDescent="0.3">
      <c r="B19" s="2" t="s">
        <v>88</v>
      </c>
      <c r="Q19" s="52"/>
    </row>
  </sheetData>
  <mergeCells count="12">
    <mergeCell ref="Q5:Q6"/>
    <mergeCell ref="B2:D2"/>
    <mergeCell ref="B3:D3"/>
    <mergeCell ref="B5:B6"/>
    <mergeCell ref="C5:C6"/>
    <mergeCell ref="D5:D6"/>
    <mergeCell ref="E5:E6"/>
    <mergeCell ref="F5:F6"/>
    <mergeCell ref="G5:G6"/>
    <mergeCell ref="H5:N5"/>
    <mergeCell ref="O5:O6"/>
    <mergeCell ref="P5:P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ODS 1</vt:lpstr>
      <vt:lpstr>ODS 5</vt:lpstr>
      <vt:lpstr>ODS 7</vt:lpstr>
      <vt:lpstr>ODS 10.b.1</vt:lpstr>
      <vt:lpstr>Metainformação-Metadata</vt:lpstr>
      <vt:lpstr>ODS 11</vt:lpstr>
      <vt:lpstr>ODS 12</vt:lpstr>
      <vt:lpstr>ODS 13</vt:lpstr>
      <vt:lpstr>ODS 14</vt:lpstr>
      <vt:lpstr>ODS 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Carolina Santos</dc:creator>
  <cp:lastModifiedBy>Marisa Chang</cp:lastModifiedBy>
  <cp:lastPrinted>2017-04-17T08:03:23Z</cp:lastPrinted>
  <dcterms:created xsi:type="dcterms:W3CDTF">2017-04-13T11:29:41Z</dcterms:created>
  <dcterms:modified xsi:type="dcterms:W3CDTF">2025-04-11T14:36:41Z</dcterms:modified>
</cp:coreProperties>
</file>