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OS\APURAMENTOS_MENSAIS\INTERNACIONAL_40DIAS\2022\LINK_FIR\"/>
    </mc:Choice>
  </mc:AlternateContent>
  <xr:revisionPtr revIDLastSave="0" documentId="13_ncr:1_{B1C0FB77-EB9F-4058-98C6-E043A7925801}" xr6:coauthVersionLast="47" xr6:coauthVersionMax="47" xr10:uidLastSave="{00000000-0000-0000-0000-000000000000}"/>
  <bookViews>
    <workbookView xWindow="-120" yWindow="-120" windowWidth="29040" windowHeight="15840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8" l="1"/>
  <c r="O13" i="18"/>
  <c r="O9" i="18"/>
  <c r="O8" i="18"/>
  <c r="C45" i="18" l="1"/>
  <c r="E64" i="18"/>
  <c r="C58" i="18"/>
  <c r="C245" i="18"/>
  <c r="C227" i="18" l="1"/>
  <c r="E245" i="18"/>
  <c r="I12" i="26" l="1"/>
  <c r="I13" i="27" l="1"/>
  <c r="O13" i="27"/>
  <c r="I14" i="27"/>
  <c r="O14" i="27"/>
  <c r="I15" i="27"/>
  <c r="O15" i="27"/>
  <c r="I16" i="27"/>
  <c r="O16" i="27"/>
  <c r="I17" i="27"/>
  <c r="O17" i="27"/>
  <c r="I18" i="27"/>
  <c r="O18" i="27"/>
  <c r="I19" i="27"/>
  <c r="O19" i="27"/>
  <c r="I20" i="27"/>
  <c r="O20" i="27"/>
  <c r="I21" i="27"/>
  <c r="O21" i="27"/>
  <c r="I22" i="27"/>
  <c r="O22" i="27"/>
  <c r="I12" i="27" l="1"/>
  <c r="O12" i="27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G34" i="16" l="1"/>
  <c r="G35" i="16"/>
  <c r="Y16" i="25"/>
  <c r="Y19" i="25"/>
  <c r="Y16" i="24"/>
  <c r="Y19" i="24"/>
  <c r="Y18" i="25"/>
  <c r="Y15" i="25"/>
  <c r="Y18" i="24"/>
  <c r="U13" i="25"/>
  <c r="Y17" i="25"/>
  <c r="U13" i="24"/>
  <c r="Y17" i="24"/>
  <c r="Y15" i="24"/>
  <c r="K33" i="16"/>
  <c r="K32" i="16" l="1"/>
  <c r="I34" i="16"/>
  <c r="I35" i="16"/>
  <c r="R23" i="29" l="1"/>
  <c r="T23" i="29"/>
  <c r="R23" i="30"/>
  <c r="T23" i="30"/>
  <c r="G30" i="16" l="1"/>
  <c r="G29" i="16"/>
  <c r="G10" i="16"/>
  <c r="G18" i="16"/>
  <c r="G9" i="16"/>
  <c r="G17" i="16"/>
  <c r="I30" i="16"/>
  <c r="I29" i="16"/>
  <c r="K27" i="16"/>
  <c r="G24" i="16"/>
  <c r="G23" i="16"/>
  <c r="I10" i="16"/>
  <c r="K10" i="16" s="1"/>
  <c r="K16" i="16"/>
  <c r="K28" i="16"/>
  <c r="I9" i="16"/>
  <c r="K15" i="16"/>
  <c r="I17" i="16"/>
  <c r="I18" i="16"/>
  <c r="I24" i="16"/>
  <c r="K21" i="16"/>
  <c r="I23" i="16"/>
  <c r="K22" i="16"/>
  <c r="G11" i="16" l="1"/>
  <c r="G12" i="16"/>
  <c r="I12" i="16"/>
  <c r="K9" i="16"/>
  <c r="I11" i="16"/>
  <c r="E10" i="28" l="1"/>
  <c r="K10" i="28"/>
  <c r="M10" i="28" l="1"/>
  <c r="G10" i="28"/>
  <c r="K11" i="18" l="1"/>
  <c r="K8" i="18" l="1"/>
  <c r="I36" i="27" l="1"/>
  <c r="G36" i="27"/>
  <c r="I25" i="27"/>
  <c r="E24" i="27"/>
  <c r="G24" i="27" s="1"/>
  <c r="G25" i="27"/>
  <c r="I29" i="27"/>
  <c r="G29" i="27"/>
  <c r="G36" i="26"/>
  <c r="I36" i="26"/>
  <c r="G44" i="26"/>
  <c r="I44" i="26"/>
  <c r="G26" i="26"/>
  <c r="I26" i="26"/>
  <c r="E24" i="26"/>
  <c r="G24" i="26" s="1"/>
  <c r="G25" i="26"/>
  <c r="I25" i="26"/>
  <c r="G27" i="26"/>
  <c r="I27" i="26"/>
  <c r="G31" i="26"/>
  <c r="I31" i="26"/>
  <c r="G39" i="26"/>
  <c r="I39" i="26"/>
  <c r="G43" i="27"/>
  <c r="I43" i="27"/>
  <c r="I34" i="27"/>
  <c r="G34" i="27"/>
  <c r="G35" i="27"/>
  <c r="I35" i="27"/>
  <c r="I33" i="27"/>
  <c r="G33" i="27"/>
  <c r="G33" i="26"/>
  <c r="I33" i="26"/>
  <c r="I40" i="26"/>
  <c r="G40" i="26"/>
  <c r="G28" i="26"/>
  <c r="I28" i="26"/>
  <c r="G44" i="27"/>
  <c r="I44" i="27"/>
  <c r="I42" i="26"/>
  <c r="G42" i="26"/>
  <c r="G26" i="27"/>
  <c r="I26" i="27"/>
  <c r="G35" i="26"/>
  <c r="I35" i="26"/>
  <c r="G31" i="27"/>
  <c r="I31" i="27"/>
  <c r="G27" i="27"/>
  <c r="I27" i="27"/>
  <c r="I39" i="27"/>
  <c r="G39" i="27"/>
  <c r="I43" i="26"/>
  <c r="G43" i="26"/>
  <c r="G28" i="27"/>
  <c r="I28" i="27"/>
  <c r="G34" i="26"/>
  <c r="I34" i="26"/>
  <c r="G41" i="26"/>
  <c r="I41" i="26"/>
  <c r="G30" i="27"/>
  <c r="I30" i="27"/>
  <c r="M35" i="27"/>
  <c r="G32" i="27"/>
  <c r="I32" i="27"/>
  <c r="G40" i="27"/>
  <c r="I40" i="27"/>
  <c r="I29" i="26"/>
  <c r="G29" i="26"/>
  <c r="G30" i="26"/>
  <c r="I30" i="26"/>
  <c r="G41" i="27"/>
  <c r="I41" i="27"/>
  <c r="G42" i="27"/>
  <c r="I42" i="27"/>
  <c r="I32" i="26"/>
  <c r="G32" i="26"/>
  <c r="M30" i="27" l="1"/>
  <c r="O30" i="27"/>
  <c r="M33" i="27"/>
  <c r="O33" i="27"/>
  <c r="M40" i="26"/>
  <c r="O40" i="26"/>
  <c r="O27" i="27"/>
  <c r="M27" i="27"/>
  <c r="K24" i="26"/>
  <c r="M24" i="26" s="1"/>
  <c r="M25" i="26"/>
  <c r="O25" i="26"/>
  <c r="O26" i="27"/>
  <c r="M26" i="27"/>
  <c r="M43" i="27"/>
  <c r="O43" i="27"/>
  <c r="O35" i="26"/>
  <c r="M35" i="26"/>
  <c r="M44" i="27"/>
  <c r="O44" i="27"/>
  <c r="M44" i="26"/>
  <c r="O44" i="26"/>
  <c r="M33" i="26"/>
  <c r="O33" i="26"/>
  <c r="O26" i="26"/>
  <c r="M26" i="26"/>
  <c r="M43" i="26"/>
  <c r="O43" i="26"/>
  <c r="O39" i="27"/>
  <c r="M39" i="27"/>
  <c r="M41" i="26"/>
  <c r="O41" i="26"/>
  <c r="O30" i="26"/>
  <c r="M30" i="26"/>
  <c r="M36" i="26"/>
  <c r="O36" i="26"/>
  <c r="M36" i="27"/>
  <c r="O36" i="27"/>
  <c r="O42" i="27"/>
  <c r="M42" i="27"/>
  <c r="M28" i="27"/>
  <c r="O28" i="27"/>
  <c r="O29" i="27"/>
  <c r="M29" i="27"/>
  <c r="M31" i="27"/>
  <c r="O31" i="27"/>
  <c r="M32" i="27"/>
  <c r="O32" i="27"/>
  <c r="O34" i="27"/>
  <c r="M34" i="27"/>
  <c r="O39" i="26"/>
  <c r="M39" i="26"/>
  <c r="O35" i="27"/>
  <c r="O40" i="27"/>
  <c r="M40" i="27"/>
  <c r="O27" i="26"/>
  <c r="M27" i="26"/>
  <c r="O25" i="27"/>
  <c r="M25" i="27"/>
  <c r="K24" i="27"/>
  <c r="M24" i="27" s="1"/>
  <c r="M41" i="27"/>
  <c r="O41" i="27"/>
  <c r="M42" i="26"/>
  <c r="O42" i="26"/>
  <c r="M28" i="26"/>
  <c r="O28" i="26"/>
  <c r="O29" i="26"/>
  <c r="M29" i="26"/>
  <c r="M31" i="26"/>
  <c r="O31" i="26"/>
  <c r="O32" i="26"/>
  <c r="M32" i="26"/>
  <c r="O34" i="26"/>
  <c r="M34" i="26"/>
  <c r="E246" i="18" l="1"/>
  <c r="E244" i="18"/>
  <c r="E242" i="18"/>
  <c r="E66" i="18"/>
  <c r="E28" i="18"/>
  <c r="E239" i="18"/>
  <c r="E243" i="18"/>
  <c r="E241" i="18"/>
  <c r="E236" i="18"/>
  <c r="E233" i="18"/>
  <c r="E81" i="18"/>
  <c r="E238" i="18"/>
  <c r="E24" i="18"/>
  <c r="E229" i="18"/>
  <c r="E234" i="18"/>
  <c r="E240" i="18"/>
  <c r="E147" i="18"/>
  <c r="E140" i="18"/>
  <c r="E237" i="18"/>
  <c r="E224" i="18"/>
  <c r="E80" i="18"/>
  <c r="E121" i="18"/>
  <c r="E216" i="18"/>
  <c r="E158" i="18"/>
  <c r="E63" i="18"/>
  <c r="E231" i="18"/>
  <c r="E84" i="18"/>
  <c r="E119" i="18"/>
  <c r="E100" i="18"/>
  <c r="E228" i="18"/>
  <c r="E45" i="18"/>
  <c r="E235" i="18"/>
  <c r="E157" i="18"/>
  <c r="E86" i="18"/>
  <c r="E219" i="18"/>
  <c r="E103" i="18"/>
  <c r="E98" i="18"/>
  <c r="E135" i="18"/>
  <c r="E223" i="18"/>
  <c r="E221" i="18"/>
  <c r="E152" i="18"/>
  <c r="E111" i="18"/>
  <c r="E227" i="18"/>
  <c r="E142" i="18"/>
  <c r="E58" i="18"/>
  <c r="E105" i="18"/>
  <c r="E225" i="18"/>
  <c r="E226" i="18"/>
  <c r="E166" i="18"/>
  <c r="E232" i="18"/>
  <c r="E214" i="18"/>
  <c r="E212" i="18"/>
  <c r="E106" i="18"/>
  <c r="E230" i="18"/>
  <c r="E209" i="18"/>
  <c r="E167" i="18"/>
  <c r="E149" i="18"/>
  <c r="E110" i="18"/>
  <c r="E35" i="18"/>
  <c r="E92" i="18"/>
  <c r="E51" i="18"/>
  <c r="E199" i="18"/>
  <c r="E68" i="18"/>
  <c r="E118" i="18"/>
  <c r="E141" i="18"/>
  <c r="E59" i="18"/>
  <c r="E120" i="18"/>
  <c r="E82" i="18"/>
  <c r="E178" i="18"/>
  <c r="E151" i="18"/>
  <c r="E195" i="18"/>
  <c r="E37" i="18"/>
  <c r="E201" i="18"/>
  <c r="E132" i="18"/>
  <c r="R27" i="30"/>
  <c r="T27" i="30"/>
  <c r="T27" i="29"/>
  <c r="R27" i="29"/>
  <c r="T25" i="29"/>
  <c r="R25" i="29"/>
  <c r="E73" i="18"/>
  <c r="E79" i="18"/>
  <c r="E18" i="18"/>
  <c r="E62" i="18"/>
  <c r="E94" i="18"/>
  <c r="E31" i="18"/>
  <c r="E69" i="18"/>
  <c r="E38" i="18"/>
  <c r="E181" i="18"/>
  <c r="E180" i="18"/>
  <c r="E215" i="18"/>
  <c r="E206" i="18"/>
  <c r="E26" i="18"/>
  <c r="E177" i="18"/>
  <c r="E113" i="18"/>
  <c r="E185" i="18"/>
  <c r="E193" i="18"/>
  <c r="E137" i="18"/>
  <c r="E198" i="18"/>
  <c r="E41" i="18"/>
  <c r="E104" i="18"/>
  <c r="E186" i="18"/>
  <c r="E17" i="18"/>
  <c r="E44" i="18"/>
  <c r="E114" i="18"/>
  <c r="E93" i="18"/>
  <c r="E129" i="18"/>
  <c r="E22" i="18"/>
  <c r="E123" i="18"/>
  <c r="E67" i="18"/>
  <c r="E160" i="18"/>
  <c r="E55" i="18"/>
  <c r="E211" i="18"/>
  <c r="E23" i="18"/>
  <c r="E124" i="18"/>
  <c r="E170" i="18"/>
  <c r="E75" i="18"/>
  <c r="E205" i="18"/>
  <c r="E116" i="18"/>
  <c r="E101" i="18"/>
  <c r="E25" i="18"/>
  <c r="E125" i="18"/>
  <c r="E175" i="18"/>
  <c r="E156" i="18"/>
  <c r="E96" i="18"/>
  <c r="E176" i="18"/>
  <c r="E128" i="18"/>
  <c r="E127" i="18"/>
  <c r="E131" i="18"/>
  <c r="E204" i="18"/>
  <c r="E112" i="18"/>
  <c r="E183" i="18"/>
  <c r="E173" i="18"/>
  <c r="E107" i="18"/>
  <c r="E130" i="18"/>
  <c r="E189" i="18"/>
  <c r="E72" i="18"/>
  <c r="E109" i="18"/>
  <c r="E65" i="18"/>
  <c r="E163" i="18"/>
  <c r="E200" i="18"/>
  <c r="E115" i="18"/>
  <c r="E91" i="18"/>
  <c r="E108" i="18"/>
  <c r="E165" i="18"/>
  <c r="E42" i="18"/>
  <c r="E144" i="18"/>
  <c r="E188" i="18"/>
  <c r="E162" i="18"/>
  <c r="E27" i="18"/>
  <c r="E15" i="18"/>
  <c r="E48" i="18"/>
  <c r="E83" i="18"/>
  <c r="E49" i="18"/>
  <c r="E190" i="18"/>
  <c r="E77" i="18"/>
  <c r="E213" i="18"/>
  <c r="E50" i="18"/>
  <c r="E61" i="18"/>
  <c r="E88" i="18"/>
  <c r="E53" i="18"/>
  <c r="E14" i="18"/>
  <c r="E138" i="18"/>
  <c r="E134" i="18"/>
  <c r="E171" i="18"/>
  <c r="E78" i="18"/>
  <c r="E174" i="18"/>
  <c r="E34" i="18"/>
  <c r="E29" i="18"/>
  <c r="E74" i="18"/>
  <c r="E210" i="18"/>
  <c r="E184" i="18"/>
  <c r="E146" i="18"/>
  <c r="E99" i="18"/>
  <c r="E136" i="18"/>
  <c r="E102" i="18"/>
  <c r="E20" i="18"/>
  <c r="E218" i="18"/>
  <c r="E43" i="18"/>
  <c r="E16" i="18"/>
  <c r="E85" i="18"/>
  <c r="E40" i="18"/>
  <c r="E145" i="18"/>
  <c r="E159" i="18"/>
  <c r="E207" i="18"/>
  <c r="E182" i="18"/>
  <c r="E126" i="18"/>
  <c r="E87" i="18"/>
  <c r="E122" i="18"/>
  <c r="E133" i="18"/>
  <c r="E39" i="18"/>
  <c r="E191" i="18"/>
  <c r="E36" i="18"/>
  <c r="E150" i="18"/>
  <c r="E97" i="18"/>
  <c r="E203" i="18"/>
  <c r="E95" i="18"/>
  <c r="E208" i="18"/>
  <c r="E179" i="18"/>
  <c r="E187" i="18"/>
  <c r="E222" i="18"/>
  <c r="E90" i="18"/>
  <c r="E154" i="18"/>
  <c r="E155" i="18"/>
  <c r="E33" i="18"/>
  <c r="E89" i="18"/>
  <c r="E202" i="18"/>
  <c r="E217" i="18"/>
  <c r="E192" i="18"/>
  <c r="E194" i="18"/>
  <c r="E169" i="18"/>
  <c r="E161" i="18"/>
  <c r="E172" i="18"/>
  <c r="E168" i="18"/>
  <c r="E220" i="18"/>
  <c r="E148" i="18"/>
  <c r="E30" i="18"/>
  <c r="E76" i="18"/>
  <c r="E13" i="18"/>
  <c r="E197" i="18"/>
  <c r="E139" i="18"/>
  <c r="E21" i="18"/>
  <c r="E60" i="18"/>
  <c r="E54" i="18"/>
  <c r="E196" i="18"/>
  <c r="E32" i="18"/>
  <c r="E19" i="18"/>
  <c r="E46" i="18"/>
  <c r="E70" i="18"/>
  <c r="E52" i="18"/>
  <c r="E164" i="18"/>
  <c r="E153" i="18"/>
  <c r="E57" i="18"/>
  <c r="E71" i="18"/>
  <c r="E56" i="18"/>
  <c r="E47" i="18"/>
  <c r="E117" i="18"/>
  <c r="E143" i="18"/>
  <c r="J8" i="18"/>
  <c r="T25" i="30"/>
  <c r="R25" i="30"/>
  <c r="J11" i="18"/>
  <c r="L25" i="29"/>
  <c r="J25" i="30"/>
  <c r="C246" i="18" l="1"/>
  <c r="C244" i="18"/>
  <c r="C66" i="18"/>
  <c r="C242" i="18"/>
  <c r="I246" i="18"/>
  <c r="I244" i="18"/>
  <c r="I245" i="18"/>
  <c r="G246" i="18"/>
  <c r="G244" i="18"/>
  <c r="G245" i="18"/>
  <c r="G234" i="18"/>
  <c r="C28" i="18"/>
  <c r="C239" i="18"/>
  <c r="C243" i="18"/>
  <c r="C241" i="18"/>
  <c r="I242" i="18"/>
  <c r="I243" i="18"/>
  <c r="I241" i="18"/>
  <c r="I234" i="18"/>
  <c r="G233" i="18"/>
  <c r="G243" i="18"/>
  <c r="G241" i="18"/>
  <c r="G228" i="18"/>
  <c r="G242" i="18"/>
  <c r="G239" i="18"/>
  <c r="G238" i="18"/>
  <c r="G240" i="18"/>
  <c r="I238" i="18"/>
  <c r="I229" i="18"/>
  <c r="I240" i="18"/>
  <c r="I239" i="18"/>
  <c r="I233" i="18"/>
  <c r="C63" i="18"/>
  <c r="C231" i="18"/>
  <c r="C240" i="18"/>
  <c r="C100" i="18"/>
  <c r="C229" i="18"/>
  <c r="C236" i="18"/>
  <c r="C238" i="18"/>
  <c r="C80" i="18"/>
  <c r="C147" i="18"/>
  <c r="C104" i="18"/>
  <c r="C113" i="18"/>
  <c r="C214" i="18"/>
  <c r="C86" i="18"/>
  <c r="C224" i="18"/>
  <c r="C233" i="18"/>
  <c r="C237" i="18"/>
  <c r="C99" i="18"/>
  <c r="C235" i="18"/>
  <c r="C234" i="18"/>
  <c r="C219" i="18"/>
  <c r="C228" i="18"/>
  <c r="C226" i="18"/>
  <c r="C64" i="18"/>
  <c r="C202" i="18"/>
  <c r="C47" i="18"/>
  <c r="C125" i="18"/>
  <c r="I236" i="18"/>
  <c r="I225" i="18"/>
  <c r="I227" i="18"/>
  <c r="I226" i="18"/>
  <c r="I235" i="18"/>
  <c r="I237" i="18"/>
  <c r="I158" i="18"/>
  <c r="I100" i="18"/>
  <c r="G225" i="18"/>
  <c r="G237" i="18"/>
  <c r="G227" i="18"/>
  <c r="G229" i="18"/>
  <c r="G236" i="18"/>
  <c r="G226" i="18"/>
  <c r="G235" i="18"/>
  <c r="G58" i="18"/>
  <c r="G68" i="18"/>
  <c r="G219" i="18"/>
  <c r="G157" i="18"/>
  <c r="G211" i="18"/>
  <c r="G230" i="18"/>
  <c r="G217" i="18"/>
  <c r="G223" i="18"/>
  <c r="G231" i="18"/>
  <c r="G218" i="18"/>
  <c r="G224" i="18"/>
  <c r="G232" i="18"/>
  <c r="G201" i="18"/>
  <c r="G178" i="18"/>
  <c r="G209" i="18"/>
  <c r="G152" i="18"/>
  <c r="G142" i="18"/>
  <c r="G167" i="18"/>
  <c r="G126" i="18"/>
  <c r="G158" i="18"/>
  <c r="G213" i="18"/>
  <c r="I231" i="18"/>
  <c r="I228" i="18"/>
  <c r="I224" i="18"/>
  <c r="I217" i="18"/>
  <c r="I209" i="18"/>
  <c r="I232" i="18"/>
  <c r="I230" i="18"/>
  <c r="I157" i="18"/>
  <c r="I218" i="18"/>
  <c r="I223" i="18"/>
  <c r="I161" i="18"/>
  <c r="I201" i="18"/>
  <c r="I183" i="18"/>
  <c r="I203" i="18"/>
  <c r="I142" i="18"/>
  <c r="I126" i="18"/>
  <c r="I152" i="18"/>
  <c r="I147" i="18"/>
  <c r="I64" i="18"/>
  <c r="C122" i="18"/>
  <c r="C84" i="18"/>
  <c r="C223" i="18"/>
  <c r="C225" i="18"/>
  <c r="C212" i="18"/>
  <c r="C216" i="18"/>
  <c r="C141" i="18"/>
  <c r="C73" i="18"/>
  <c r="C218" i="18"/>
  <c r="C166" i="18"/>
  <c r="C157" i="18"/>
  <c r="C221" i="18"/>
  <c r="C111" i="18"/>
  <c r="C120" i="18"/>
  <c r="C217" i="18"/>
  <c r="C230" i="18"/>
  <c r="C152" i="18"/>
  <c r="C95" i="18"/>
  <c r="C211" i="18"/>
  <c r="C207" i="18"/>
  <c r="C232" i="18"/>
  <c r="C59" i="18"/>
  <c r="C151" i="18"/>
  <c r="C65" i="18"/>
  <c r="C142" i="18"/>
  <c r="C163" i="18"/>
  <c r="C199" i="18"/>
  <c r="C24" i="18"/>
  <c r="C161" i="18"/>
  <c r="C201" i="18"/>
  <c r="C110" i="18"/>
  <c r="C158" i="18"/>
  <c r="C167" i="18"/>
  <c r="C178" i="18"/>
  <c r="C81" i="18"/>
  <c r="C105" i="18"/>
  <c r="C118" i="18"/>
  <c r="C195" i="18"/>
  <c r="J25" i="29"/>
  <c r="I212" i="18"/>
  <c r="I177" i="18"/>
  <c r="I78" i="18"/>
  <c r="I145" i="18"/>
  <c r="I151" i="18"/>
  <c r="I53" i="18"/>
  <c r="I104" i="18"/>
  <c r="I162" i="18"/>
  <c r="I136" i="18"/>
  <c r="I84" i="18"/>
  <c r="I124" i="18"/>
  <c r="I73" i="18"/>
  <c r="I206" i="18"/>
  <c r="I67" i="18"/>
  <c r="I59" i="18"/>
  <c r="I114" i="18"/>
  <c r="I95" i="18"/>
  <c r="I89" i="18"/>
  <c r="I172" i="18"/>
  <c r="I131" i="18"/>
  <c r="I83" i="18"/>
  <c r="I108" i="18"/>
  <c r="I149" i="18"/>
  <c r="I144" i="18"/>
  <c r="I32" i="18"/>
  <c r="I13" i="18"/>
  <c r="I74" i="18"/>
  <c r="I219" i="18"/>
  <c r="I188" i="18"/>
  <c r="I214" i="18"/>
  <c r="I111" i="18"/>
  <c r="I43" i="18"/>
  <c r="I199" i="18"/>
  <c r="I25" i="18"/>
  <c r="I17" i="18"/>
  <c r="I140" i="18"/>
  <c r="I180" i="18"/>
  <c r="I46" i="18"/>
  <c r="I120" i="18"/>
  <c r="I128" i="18"/>
  <c r="I36" i="18"/>
  <c r="I22" i="18"/>
  <c r="I27" i="18"/>
  <c r="I88" i="18"/>
  <c r="I66" i="18"/>
  <c r="I80" i="18"/>
  <c r="I215" i="18"/>
  <c r="I133" i="18"/>
  <c r="I205" i="18"/>
  <c r="I146" i="18"/>
  <c r="I65" i="18"/>
  <c r="I29" i="18"/>
  <c r="I194" i="18"/>
  <c r="I143" i="18"/>
  <c r="I167" i="18"/>
  <c r="I44" i="18"/>
  <c r="I156" i="18"/>
  <c r="I93" i="18"/>
  <c r="I211" i="18"/>
  <c r="I122" i="18"/>
  <c r="I62" i="18"/>
  <c r="I58" i="18"/>
  <c r="I28" i="18"/>
  <c r="I98" i="18"/>
  <c r="I42" i="18"/>
  <c r="I222" i="18"/>
  <c r="I150" i="18"/>
  <c r="K12" i="18"/>
  <c r="I85" i="18"/>
  <c r="I77" i="18"/>
  <c r="I41" i="18"/>
  <c r="I221" i="18"/>
  <c r="I164" i="18"/>
  <c r="I107" i="18"/>
  <c r="I45" i="18"/>
  <c r="I204" i="18"/>
  <c r="I112" i="18"/>
  <c r="I72" i="18"/>
  <c r="I166" i="18"/>
  <c r="I52" i="18"/>
  <c r="I23" i="18"/>
  <c r="I96" i="18"/>
  <c r="I148" i="18"/>
  <c r="I117" i="18"/>
  <c r="I30" i="18"/>
  <c r="I115" i="18"/>
  <c r="I185" i="18"/>
  <c r="I97" i="18"/>
  <c r="I37" i="18"/>
  <c r="I26" i="18"/>
  <c r="I16" i="18"/>
  <c r="I160" i="18"/>
  <c r="I178" i="18"/>
  <c r="I105" i="18"/>
  <c r="I79" i="18"/>
  <c r="I135" i="18"/>
  <c r="I129" i="18"/>
  <c r="I48" i="18"/>
  <c r="I190" i="18"/>
  <c r="I76" i="18"/>
  <c r="I87" i="18"/>
  <c r="I106" i="18"/>
  <c r="I153" i="18"/>
  <c r="I119" i="18"/>
  <c r="I197" i="18"/>
  <c r="I125" i="18"/>
  <c r="I176" i="18"/>
  <c r="I21" i="18"/>
  <c r="I168" i="18"/>
  <c r="I163" i="18"/>
  <c r="I91" i="18"/>
  <c r="I159" i="18"/>
  <c r="I71" i="18"/>
  <c r="I39" i="18"/>
  <c r="I171" i="18"/>
  <c r="I90" i="18"/>
  <c r="I175" i="18"/>
  <c r="I193" i="18"/>
  <c r="I220" i="18"/>
  <c r="I99" i="18"/>
  <c r="I207" i="18"/>
  <c r="I174" i="18"/>
  <c r="I139" i="18"/>
  <c r="I38" i="18"/>
  <c r="I169" i="18"/>
  <c r="I132" i="18"/>
  <c r="I56" i="18"/>
  <c r="I47" i="18"/>
  <c r="I213" i="18"/>
  <c r="I34" i="18"/>
  <c r="I141" i="18"/>
  <c r="I202" i="18"/>
  <c r="I155" i="18"/>
  <c r="I82" i="18"/>
  <c r="I195" i="18"/>
  <c r="I50" i="18"/>
  <c r="I138" i="18"/>
  <c r="I63" i="18"/>
  <c r="I192" i="18"/>
  <c r="I118" i="18"/>
  <c r="I35" i="18"/>
  <c r="I182" i="18"/>
  <c r="I86" i="18"/>
  <c r="I14" i="18"/>
  <c r="I127" i="18"/>
  <c r="I191" i="18"/>
  <c r="I198" i="18"/>
  <c r="I75" i="18"/>
  <c r="I57" i="18"/>
  <c r="I179" i="18"/>
  <c r="I69" i="18"/>
  <c r="I55" i="18"/>
  <c r="I134" i="18"/>
  <c r="I123" i="18"/>
  <c r="I110" i="18"/>
  <c r="I154" i="18"/>
  <c r="I68" i="18"/>
  <c r="I170" i="18"/>
  <c r="I116" i="18"/>
  <c r="I18" i="18"/>
  <c r="I109" i="18"/>
  <c r="I130" i="18"/>
  <c r="I61" i="18"/>
  <c r="I165" i="18"/>
  <c r="I102" i="18"/>
  <c r="I210" i="18"/>
  <c r="I200" i="18"/>
  <c r="I216" i="18"/>
  <c r="I31" i="18"/>
  <c r="I19" i="18"/>
  <c r="I186" i="18"/>
  <c r="I181" i="18"/>
  <c r="I51" i="18"/>
  <c r="I103" i="18"/>
  <c r="I24" i="18"/>
  <c r="I40" i="18"/>
  <c r="I81" i="18"/>
  <c r="I184" i="18"/>
  <c r="I208" i="18"/>
  <c r="I113" i="18"/>
  <c r="I54" i="18"/>
  <c r="I94" i="18"/>
  <c r="I92" i="18"/>
  <c r="I101" i="18"/>
  <c r="I60" i="18"/>
  <c r="I49" i="18"/>
  <c r="I173" i="18"/>
  <c r="I137" i="18"/>
  <c r="I189" i="18"/>
  <c r="I70" i="18"/>
  <c r="I33" i="18"/>
  <c r="I20" i="18"/>
  <c r="I121" i="18"/>
  <c r="I15" i="18"/>
  <c r="I196" i="18"/>
  <c r="I187" i="18"/>
  <c r="T24" i="29"/>
  <c r="R24" i="29"/>
  <c r="L25" i="30"/>
  <c r="G101" i="18"/>
  <c r="G187" i="18"/>
  <c r="G155" i="18"/>
  <c r="G99" i="18"/>
  <c r="G147" i="18"/>
  <c r="G33" i="18"/>
  <c r="G54" i="18"/>
  <c r="G124" i="18"/>
  <c r="G156" i="18"/>
  <c r="G116" i="18"/>
  <c r="G98" i="18"/>
  <c r="G150" i="18"/>
  <c r="G107" i="18"/>
  <c r="G188" i="18"/>
  <c r="G44" i="18"/>
  <c r="G83" i="18"/>
  <c r="G184" i="18"/>
  <c r="G185" i="18"/>
  <c r="G71" i="18"/>
  <c r="G23" i="18"/>
  <c r="G73" i="18"/>
  <c r="G50" i="18"/>
  <c r="G163" i="18"/>
  <c r="G131" i="18"/>
  <c r="G148" i="18"/>
  <c r="G127" i="18"/>
  <c r="G26" i="18"/>
  <c r="G103" i="18"/>
  <c r="G129" i="18"/>
  <c r="G140" i="18"/>
  <c r="G189" i="18"/>
  <c r="G200" i="18"/>
  <c r="G173" i="18"/>
  <c r="G104" i="18"/>
  <c r="G21" i="18"/>
  <c r="G84" i="18"/>
  <c r="G22" i="18"/>
  <c r="G174" i="18"/>
  <c r="G130" i="18"/>
  <c r="G36" i="18"/>
  <c r="G123" i="18"/>
  <c r="G132" i="18"/>
  <c r="G53" i="18"/>
  <c r="G137" i="18"/>
  <c r="G82" i="18"/>
  <c r="G214" i="18"/>
  <c r="G203" i="18"/>
  <c r="G31" i="18"/>
  <c r="G186" i="18"/>
  <c r="G161" i="18"/>
  <c r="G119" i="18"/>
  <c r="G208" i="18"/>
  <c r="G207" i="18"/>
  <c r="G30" i="18"/>
  <c r="G47" i="18"/>
  <c r="G181" i="18"/>
  <c r="G64" i="18"/>
  <c r="G153" i="18"/>
  <c r="G165" i="18"/>
  <c r="G91" i="18"/>
  <c r="G117" i="18"/>
  <c r="G28" i="18"/>
  <c r="G46" i="18"/>
  <c r="G80" i="18"/>
  <c r="G40" i="18"/>
  <c r="G151" i="18"/>
  <c r="G195" i="18"/>
  <c r="G27" i="18"/>
  <c r="G221" i="18"/>
  <c r="J12" i="18"/>
  <c r="G55" i="18"/>
  <c r="G133" i="18"/>
  <c r="G41" i="18"/>
  <c r="G175" i="18"/>
  <c r="G180" i="18"/>
  <c r="G70" i="18"/>
  <c r="G111" i="18"/>
  <c r="G29" i="18"/>
  <c r="G78" i="18"/>
  <c r="G77" i="18"/>
  <c r="G212" i="18"/>
  <c r="G149" i="18"/>
  <c r="G220" i="18"/>
  <c r="G66" i="18"/>
  <c r="G106" i="18"/>
  <c r="G190" i="18"/>
  <c r="G108" i="18"/>
  <c r="G17" i="18"/>
  <c r="G112" i="18"/>
  <c r="G141" i="18"/>
  <c r="G94" i="18"/>
  <c r="G43" i="18"/>
  <c r="G196" i="18"/>
  <c r="G134" i="18"/>
  <c r="G75" i="18"/>
  <c r="G164" i="18"/>
  <c r="G39" i="18"/>
  <c r="G202" i="18"/>
  <c r="G138" i="18"/>
  <c r="G204" i="18"/>
  <c r="G90" i="18"/>
  <c r="G215" i="18"/>
  <c r="G42" i="18"/>
  <c r="G172" i="18"/>
  <c r="G121" i="18"/>
  <c r="G92" i="18"/>
  <c r="G25" i="18"/>
  <c r="G20" i="18"/>
  <c r="G18" i="18"/>
  <c r="G136" i="18"/>
  <c r="G109" i="18"/>
  <c r="G114" i="18"/>
  <c r="G85" i="18"/>
  <c r="G159" i="18"/>
  <c r="G69" i="18"/>
  <c r="G144" i="18"/>
  <c r="G67" i="18"/>
  <c r="G199" i="18"/>
  <c r="G118" i="18"/>
  <c r="G38" i="18"/>
  <c r="G216" i="18"/>
  <c r="G49" i="18"/>
  <c r="G143" i="18"/>
  <c r="G146" i="18"/>
  <c r="G110" i="18"/>
  <c r="G88" i="18"/>
  <c r="G206" i="18"/>
  <c r="G183" i="18"/>
  <c r="G198" i="18"/>
  <c r="G37" i="18"/>
  <c r="G93" i="18"/>
  <c r="G193" i="18"/>
  <c r="G32" i="18"/>
  <c r="G61" i="18"/>
  <c r="G115" i="18"/>
  <c r="G120" i="18"/>
  <c r="G97" i="18"/>
  <c r="G122" i="18"/>
  <c r="G63" i="18"/>
  <c r="G179" i="18"/>
  <c r="G105" i="18"/>
  <c r="G191" i="18"/>
  <c r="G79" i="18"/>
  <c r="G59" i="18"/>
  <c r="G89" i="18"/>
  <c r="G57" i="18"/>
  <c r="G171" i="18"/>
  <c r="G16" i="18"/>
  <c r="G81" i="18"/>
  <c r="G45" i="18"/>
  <c r="G65" i="18"/>
  <c r="G13" i="18"/>
  <c r="G210" i="18"/>
  <c r="G205" i="18"/>
  <c r="G72" i="18"/>
  <c r="G60" i="18"/>
  <c r="G34" i="18"/>
  <c r="G160" i="18"/>
  <c r="G162" i="18"/>
  <c r="G95" i="18"/>
  <c r="G19" i="18"/>
  <c r="G14" i="18"/>
  <c r="G24" i="18"/>
  <c r="G125" i="18"/>
  <c r="G170" i="18"/>
  <c r="G197" i="18"/>
  <c r="G182" i="18"/>
  <c r="G74" i="18"/>
  <c r="G51" i="18"/>
  <c r="G176" i="18"/>
  <c r="G166" i="18"/>
  <c r="G145" i="18"/>
  <c r="G177" i="18"/>
  <c r="G113" i="18"/>
  <c r="G192" i="18"/>
  <c r="G102" i="18"/>
  <c r="G15" i="18"/>
  <c r="G56" i="18"/>
  <c r="G96" i="18"/>
  <c r="G154" i="18"/>
  <c r="G169" i="18"/>
  <c r="G222" i="18"/>
  <c r="G128" i="18"/>
  <c r="G62" i="18"/>
  <c r="G87" i="18"/>
  <c r="G194" i="18"/>
  <c r="G100" i="18"/>
  <c r="G52" i="18"/>
  <c r="G168" i="18"/>
  <c r="G86" i="18"/>
  <c r="G135" i="18"/>
  <c r="G35" i="18"/>
  <c r="G139" i="18"/>
  <c r="G48" i="18"/>
  <c r="G76" i="18"/>
  <c r="C131" i="18"/>
  <c r="C48" i="18"/>
  <c r="C43" i="18"/>
  <c r="C222" i="18"/>
  <c r="C132" i="18"/>
  <c r="C119" i="18"/>
  <c r="C177" i="18"/>
  <c r="C191" i="18"/>
  <c r="C107" i="18"/>
  <c r="C169" i="18"/>
  <c r="C143" i="18"/>
  <c r="C93" i="18"/>
  <c r="C25" i="18"/>
  <c r="C215" i="18"/>
  <c r="C156" i="18"/>
  <c r="C39" i="18"/>
  <c r="C74" i="18"/>
  <c r="C136" i="18"/>
  <c r="C146" i="18"/>
  <c r="C35" i="18"/>
  <c r="C194" i="18"/>
  <c r="C41" i="18"/>
  <c r="C176" i="18"/>
  <c r="C67" i="18"/>
  <c r="C75" i="18"/>
  <c r="C77" i="18"/>
  <c r="C209" i="18"/>
  <c r="C69" i="18"/>
  <c r="C117" i="18"/>
  <c r="C55" i="18"/>
  <c r="C57" i="18"/>
  <c r="C144" i="18"/>
  <c r="C46" i="18"/>
  <c r="C159" i="18"/>
  <c r="C96" i="18"/>
  <c r="C109" i="18"/>
  <c r="C88" i="18"/>
  <c r="C106" i="18"/>
  <c r="C42" i="18"/>
  <c r="C172" i="18"/>
  <c r="C181" i="18"/>
  <c r="C145" i="18"/>
  <c r="C184" i="18"/>
  <c r="C72" i="18"/>
  <c r="C34" i="18"/>
  <c r="C189" i="18"/>
  <c r="C160" i="18"/>
  <c r="C52" i="18"/>
  <c r="C92" i="18"/>
  <c r="C165" i="18"/>
  <c r="C139" i="18"/>
  <c r="C83" i="18"/>
  <c r="C91" i="18"/>
  <c r="C203" i="18"/>
  <c r="C168" i="18"/>
  <c r="C150" i="18"/>
  <c r="C154" i="18"/>
  <c r="C89" i="18"/>
  <c r="C17" i="18"/>
  <c r="C135" i="18"/>
  <c r="C37" i="18"/>
  <c r="C198" i="18"/>
  <c r="C21" i="18"/>
  <c r="C44" i="18"/>
  <c r="C149" i="18"/>
  <c r="C175" i="18"/>
  <c r="C213" i="18"/>
  <c r="C50" i="18"/>
  <c r="C76" i="18"/>
  <c r="C164" i="18"/>
  <c r="C171" i="18"/>
  <c r="C51" i="18"/>
  <c r="C108" i="18"/>
  <c r="C190" i="18"/>
  <c r="C206" i="18"/>
  <c r="C126" i="18"/>
  <c r="C148" i="18"/>
  <c r="C170" i="18"/>
  <c r="C14" i="18"/>
  <c r="C173" i="18"/>
  <c r="C112" i="18"/>
  <c r="C20" i="18"/>
  <c r="C15" i="18"/>
  <c r="C102" i="18"/>
  <c r="C129" i="18"/>
  <c r="C98" i="18"/>
  <c r="C103" i="18"/>
  <c r="C23" i="18"/>
  <c r="C128" i="18"/>
  <c r="C133" i="18"/>
  <c r="C87" i="18"/>
  <c r="C185" i="18"/>
  <c r="C22" i="18"/>
  <c r="C183" i="18"/>
  <c r="C30" i="18"/>
  <c r="C116" i="18"/>
  <c r="C26" i="18"/>
  <c r="C179" i="18"/>
  <c r="C13" i="18"/>
  <c r="C78" i="18"/>
  <c r="C49" i="18"/>
  <c r="C187" i="18"/>
  <c r="C196" i="18"/>
  <c r="C31" i="18"/>
  <c r="C192" i="18"/>
  <c r="C123" i="18"/>
  <c r="C32" i="18"/>
  <c r="C197" i="18"/>
  <c r="C53" i="18"/>
  <c r="C33" i="18"/>
  <c r="C60" i="18"/>
  <c r="C220" i="18"/>
  <c r="C140" i="18"/>
  <c r="C205" i="18"/>
  <c r="C18" i="18"/>
  <c r="C115" i="18"/>
  <c r="C124" i="18"/>
  <c r="C90" i="18"/>
  <c r="C138" i="18"/>
  <c r="C127" i="18"/>
  <c r="C134" i="18"/>
  <c r="C204" i="18"/>
  <c r="C19" i="18"/>
  <c r="C174" i="18"/>
  <c r="C61" i="18"/>
  <c r="C114" i="18"/>
  <c r="C29" i="18"/>
  <c r="C70" i="18"/>
  <c r="C71" i="18"/>
  <c r="C200" i="18"/>
  <c r="C62" i="18"/>
  <c r="C130" i="18"/>
  <c r="C38" i="18"/>
  <c r="C36" i="18"/>
  <c r="C101" i="18"/>
  <c r="C210" i="18"/>
  <c r="C97" i="18"/>
  <c r="C82" i="18"/>
  <c r="C40" i="18"/>
  <c r="C16" i="18"/>
  <c r="C68" i="18"/>
  <c r="C137" i="18"/>
  <c r="C180" i="18"/>
  <c r="C54" i="18"/>
  <c r="C208" i="18"/>
  <c r="C155" i="18"/>
  <c r="C193" i="18"/>
  <c r="C186" i="18"/>
  <c r="C121" i="18"/>
  <c r="C162" i="18"/>
  <c r="C79" i="18"/>
  <c r="C94" i="18"/>
  <c r="C27" i="18"/>
  <c r="C85" i="18"/>
  <c r="C153" i="18"/>
  <c r="C56" i="18"/>
  <c r="C188" i="18"/>
  <c r="C182" i="18"/>
  <c r="K9" i="18"/>
  <c r="L27" i="29"/>
  <c r="J27" i="29"/>
  <c r="T24" i="30"/>
  <c r="R24" i="30"/>
  <c r="T26" i="29"/>
  <c r="R26" i="29"/>
  <c r="J9" i="18"/>
  <c r="R26" i="30"/>
  <c r="T26" i="30"/>
  <c r="J26" i="29"/>
  <c r="L26" i="29" l="1"/>
  <c r="J27" i="30"/>
  <c r="L27" i="30"/>
  <c r="L26" i="30"/>
  <c r="J26" i="30"/>
  <c r="J24" i="30"/>
  <c r="L24" i="30"/>
  <c r="L24" i="29"/>
  <c r="J24" i="29"/>
  <c r="W19" i="24"/>
  <c r="W18" i="24"/>
  <c r="W17" i="24"/>
  <c r="W16" i="24"/>
  <c r="W15" i="24"/>
  <c r="C25" i="24"/>
  <c r="C20" i="24"/>
  <c r="C19" i="24"/>
  <c r="W19" i="25"/>
  <c r="W18" i="25"/>
  <c r="W17" i="25"/>
  <c r="W16" i="25"/>
  <c r="W15" i="25"/>
  <c r="C25" i="25"/>
  <c r="C21" i="25"/>
  <c r="C15" i="25"/>
  <c r="C19" i="25" l="1"/>
  <c r="C16" i="25"/>
  <c r="C22" i="24"/>
  <c r="C22" i="25"/>
  <c r="C16" i="24"/>
  <c r="C20" i="25"/>
  <c r="C15" i="24"/>
  <c r="C21" i="24"/>
  <c r="C17" i="25"/>
  <c r="C23" i="25"/>
  <c r="AA13" i="25"/>
  <c r="AI13" i="25"/>
  <c r="C17" i="24"/>
  <c r="C23" i="24"/>
  <c r="AA13" i="24"/>
  <c r="AI13" i="24"/>
  <c r="C18" i="25"/>
  <c r="C24" i="25"/>
  <c r="C18" i="24"/>
  <c r="C24" i="24"/>
  <c r="M13" i="25"/>
  <c r="Q14" i="25"/>
  <c r="O14" i="25"/>
  <c r="E14" i="25"/>
  <c r="Y14" i="24"/>
  <c r="AE14" i="25"/>
  <c r="AC13" i="25"/>
  <c r="AG14" i="25"/>
  <c r="AM17" i="25"/>
  <c r="AO17" i="25"/>
  <c r="AG15" i="24"/>
  <c r="AE15" i="24"/>
  <c r="AO18" i="24"/>
  <c r="AM18" i="24"/>
  <c r="E15" i="25"/>
  <c r="O15" i="25"/>
  <c r="Q15" i="25"/>
  <c r="Q18" i="25"/>
  <c r="E18" i="25"/>
  <c r="O18" i="25"/>
  <c r="AE15" i="25"/>
  <c r="AG15" i="25"/>
  <c r="AE18" i="25"/>
  <c r="AG18" i="25"/>
  <c r="AM15" i="25"/>
  <c r="AO15" i="25"/>
  <c r="AO18" i="25"/>
  <c r="AM18" i="25"/>
  <c r="O16" i="24"/>
  <c r="E16" i="24"/>
  <c r="Q16" i="24"/>
  <c r="O19" i="24"/>
  <c r="E19" i="24"/>
  <c r="Q19" i="24"/>
  <c r="AE16" i="24"/>
  <c r="AG16" i="24"/>
  <c r="AE19" i="24"/>
  <c r="AG19" i="24"/>
  <c r="AO16" i="24"/>
  <c r="AM16" i="24"/>
  <c r="AO19" i="24"/>
  <c r="AM19" i="24"/>
  <c r="AM15" i="24"/>
  <c r="AO15" i="24"/>
  <c r="Y14" i="25"/>
  <c r="K13" i="24"/>
  <c r="C14" i="24"/>
  <c r="S13" i="24"/>
  <c r="W14" i="24"/>
  <c r="AM14" i="25"/>
  <c r="AK13" i="25"/>
  <c r="AO14" i="25"/>
  <c r="E18" i="24"/>
  <c r="Q18" i="24"/>
  <c r="O18" i="24"/>
  <c r="AE18" i="24"/>
  <c r="AG18" i="24"/>
  <c r="Q16" i="25"/>
  <c r="O16" i="25"/>
  <c r="E16" i="25"/>
  <c r="E19" i="25"/>
  <c r="Q19" i="25"/>
  <c r="O19" i="25"/>
  <c r="AG16" i="25"/>
  <c r="AE16" i="25"/>
  <c r="AG19" i="25"/>
  <c r="AE19" i="25"/>
  <c r="AM16" i="25"/>
  <c r="AO16" i="25"/>
  <c r="AM19" i="25"/>
  <c r="AO19" i="25"/>
  <c r="O14" i="24"/>
  <c r="M13" i="24"/>
  <c r="Q14" i="24"/>
  <c r="E14" i="24"/>
  <c r="Q17" i="24"/>
  <c r="O17" i="24"/>
  <c r="E17" i="24"/>
  <c r="AE14" i="24"/>
  <c r="AC13" i="24"/>
  <c r="AG14" i="24"/>
  <c r="AG17" i="24"/>
  <c r="AE17" i="24"/>
  <c r="AM14" i="24"/>
  <c r="AK13" i="24"/>
  <c r="AO14" i="24"/>
  <c r="AM17" i="24"/>
  <c r="AO17" i="24"/>
  <c r="Q17" i="25"/>
  <c r="E17" i="25"/>
  <c r="O17" i="25"/>
  <c r="AG17" i="25"/>
  <c r="AE17" i="25"/>
  <c r="O15" i="24"/>
  <c r="E15" i="24"/>
  <c r="Q15" i="24"/>
  <c r="K13" i="25"/>
  <c r="C14" i="25"/>
  <c r="S13" i="25"/>
  <c r="W14" i="25"/>
  <c r="C13" i="25" l="1"/>
  <c r="C13" i="24"/>
  <c r="I19" i="25"/>
  <c r="G19" i="25"/>
  <c r="G18" i="25"/>
  <c r="I18" i="25"/>
  <c r="G16" i="25"/>
  <c r="I16" i="25"/>
  <c r="G14" i="25"/>
  <c r="I14" i="25"/>
  <c r="E13" i="25"/>
  <c r="I17" i="24"/>
  <c r="G17" i="24"/>
  <c r="I15" i="24"/>
  <c r="G15" i="24"/>
  <c r="G14" i="24"/>
  <c r="I14" i="24"/>
  <c r="E13" i="24"/>
  <c r="G19" i="24"/>
  <c r="I19" i="24"/>
  <c r="G16" i="24"/>
  <c r="I16" i="24"/>
  <c r="G17" i="25"/>
  <c r="I17" i="25"/>
  <c r="I18" i="24"/>
  <c r="G18" i="24"/>
  <c r="I15" i="25"/>
  <c r="G15" i="25"/>
  <c r="E24" i="28" l="1"/>
  <c r="G24" i="28" l="1"/>
  <c r="K24" i="28" l="1"/>
  <c r="M24" i="28" l="1"/>
</calcChain>
</file>

<file path=xl/sharedStrings.xml><?xml version="1.0" encoding="utf-8"?>
<sst xmlns="http://schemas.openxmlformats.org/spreadsheetml/2006/main" count="2905" uniqueCount="1137">
  <si>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</si>
  <si>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</si>
  <si>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</si>
  <si>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</si>
  <si>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</si>
  <si>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</si>
  <si>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</si>
  <si>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</si>
  <si>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</si>
  <si>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</si>
  <si>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</si>
  <si>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</si>
  <si>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</si>
  <si>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</si>
  <si>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</si>
  <si>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</si>
  <si>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</si>
  <si>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</si>
  <si>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</si>
  <si>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</si>
  <si>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</si>
  <si>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</si>
  <si>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</si>
  <si>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</si>
  <si>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</si>
  <si>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</si>
  <si>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</si>
  <si>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</si>
  <si>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</si>
  <si>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</si>
  <si>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</si>
  <si>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</si>
  <si>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</si>
  <si>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</si>
  <si>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</si>
  <si>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</si>
  <si>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</si>
  <si>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</si>
  <si>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</si>
  <si>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</si>
  <si>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</si>
  <si>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</si>
  <si>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</si>
  <si>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</si>
  <si>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</si>
  <si>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</si>
  <si>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</si>
  <si>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</si>
  <si>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</si>
  <si>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</si>
  <si>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</si>
  <si>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</si>
  <si>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</si>
  <si>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</si>
  <si>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</si>
  <si>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</si>
  <si>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</si>
  <si>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</si>
  <si>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</si>
  <si>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</si>
  <si>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</si>
  <si>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</si>
  <si>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</si>
  <si>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</si>
  <si>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</si>
  <si>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</si>
  <si>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</si>
  <si>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</si>
  <si>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</si>
  <si>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</si>
  <si>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</si>
  <si>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</si>
  <si>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</si>
  <si>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</si>
  <si>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</si>
  <si>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</si>
  <si>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</si>
  <si>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</si>
  <si>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</si>
  <si>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</si>
  <si>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</si>
  <si>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</si>
  <si>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</si>
  <si>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</si>
  <si>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</si>
  <si>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</si>
  <si>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</si>
  <si>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</si>
  <si>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</si>
  <si>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</si>
  <si>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</si>
  <si>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</si>
  <si>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</si>
  <si>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</si>
  <si>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</si>
  <si>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</si>
  <si>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</si>
  <si>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</si>
  <si>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</si>
  <si>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</si>
  <si>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</si>
  <si>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</si>
  <si>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</si>
  <si>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</si>
  <si>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</si>
  <si>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</si>
  <si>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</si>
  <si>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</si>
  <si>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</si>
  <si>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</si>
  <si>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</si>
  <si>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</si>
  <si>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</si>
  <si>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</si>
  <si>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</si>
  <si>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</si>
  <si>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</si>
  <si>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</si>
  <si>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</si>
  <si>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</si>
  <si>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</si>
  <si>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</si>
  <si>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</si>
  <si>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</si>
  <si>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</si>
  <si>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</si>
  <si>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</si>
  <si>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</si>
  <si>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</si>
  <si>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</si>
  <si>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</si>
  <si>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</si>
  <si>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</si>
  <si>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</si>
  <si>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</si>
  <si>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</si>
  <si>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</si>
  <si>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</si>
  <si>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</si>
  <si>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</si>
  <si>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</si>
  <si>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</si>
  <si>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</si>
  <si>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</si>
  <si>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</si>
  <si>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</si>
  <si>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</si>
  <si>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</si>
  <si>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</si>
  <si>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</si>
  <si>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</si>
  <si>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</si>
  <si>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</si>
  <si>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</si>
  <si>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</si>
  <si>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</si>
  <si>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</si>
  <si>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</si>
  <si>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</si>
  <si>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</si>
  <si>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</si>
  <si>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</si>
  <si>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</si>
  <si>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</si>
  <si>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</si>
  <si>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</si>
  <si>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</si>
  <si>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</si>
  <si>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</si>
  <si>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</si>
  <si>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</si>
  <si>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</si>
  <si>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</si>
  <si>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</si>
  <si>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</si>
  <si>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</si>
  <si>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</si>
  <si>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</si>
  <si>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</si>
  <si>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</si>
  <si>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</si>
  <si>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</si>
  <si>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</si>
  <si>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</si>
  <si>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</si>
  <si>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</si>
  <si>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</si>
  <si>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</si>
  <si>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</si>
  <si>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</si>
  <si>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</si>
  <si>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</si>
  <si>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</si>
  <si>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</si>
  <si>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</si>
  <si>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</si>
  <si>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</si>
  <si>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</si>
  <si>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</si>
  <si>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</si>
  <si>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</si>
  <si>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</si>
  <si>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</si>
  <si>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</si>
  <si>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</si>
  <si>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</si>
  <si>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</si>
  <si>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</si>
  <si>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</si>
  <si>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</si>
  <si>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</si>
  <si>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</si>
  <si>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</si>
  <si>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</si>
  <si>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</si>
  <si>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</si>
  <si>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</si>
  <si>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</si>
  <si>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</si>
  <si>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</si>
  <si>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</si>
  <si>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</si>
  <si>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</si>
  <si>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</si>
  <si>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</si>
  <si>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</si>
  <si>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</si>
  <si>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</si>
  <si>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</si>
  <si>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</si>
  <si>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</si>
  <si>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</si>
  <si>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</si>
  <si>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</si>
  <si>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</si>
  <si>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</si>
  <si>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</si>
  <si>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</si>
  <si>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</si>
  <si>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</si>
  <si>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</si>
  <si>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</si>
  <si>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</si>
  <si>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</si>
  <si>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</si>
  <si>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</si>
  <si>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</si>
  <si>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</si>
  <si>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</si>
  <si>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</si>
  <si>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</si>
  <si>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</si>
  <si>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</si>
  <si>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</si>
  <si>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</si>
  <si>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</si>
  <si>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</si>
  <si>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</si>
  <si>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</si>
  <si>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</si>
  <si>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</si>
  <si>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</si>
  <si>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</si>
  <si>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</si>
  <si>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</si>
  <si>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</si>
  <si>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</si>
  <si>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</si>
  <si>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</si>
  <si>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</si>
  <si>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</si>
  <si>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</si>
  <si>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</si>
  <si>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</si>
  <si>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</si>
  <si>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</si>
  <si>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</si>
  <si>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</si>
  <si>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</si>
  <si>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</si>
  <si>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</si>
  <si>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</si>
  <si>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</si>
  <si>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</si>
  <si>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</si>
  <si>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</si>
  <si>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</si>
  <si>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</si>
  <si>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</si>
  <si>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</si>
  <si>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</si>
  <si>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</si>
  <si>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</si>
  <si>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</si>
  <si>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</si>
  <si>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</si>
  <si>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</si>
  <si>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</si>
  <si>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</si>
  <si>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</si>
  <si>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</si>
  <si>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</si>
  <si>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</si>
  <si>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</si>
  <si>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</si>
  <si>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</si>
  <si>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</si>
  <si>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</si>
  <si>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</si>
  <si>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</si>
  <si>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</si>
  <si>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</si>
  <si>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</si>
  <si>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</si>
  <si>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</si>
  <si>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</si>
  <si>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</si>
  <si>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</si>
  <si>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</si>
  <si>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</si>
  <si>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</si>
  <si>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</si>
  <si>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</si>
  <si>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</si>
  <si>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</si>
  <si>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</si>
  <si>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</si>
  <si>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</si>
  <si>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</si>
  <si>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</si>
  <si>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</si>
  <si>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</si>
  <si>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</si>
  <si>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</si>
  <si>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</si>
  <si>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</si>
  <si>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</si>
  <si>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</si>
  <si>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</si>
  <si>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</si>
  <si>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</si>
  <si>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</si>
  <si>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</si>
  <si>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</si>
  <si>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</si>
  <si>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</si>
  <si>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</si>
  <si>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</si>
  <si>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</si>
  <si>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</si>
  <si>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</si>
  <si>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</si>
  <si>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</si>
  <si>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</si>
  <si>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</si>
  <si>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</si>
  <si>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</si>
  <si>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</si>
  <si>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</si>
  <si>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</si>
  <si>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</si>
  <si>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</si>
  <si>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</si>
  <si>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</si>
  <si>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</si>
  <si>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</si>
  <si>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</si>
  <si>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</si>
  <si>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</si>
  <si>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</si>
  <si>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</si>
  <si>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</si>
  <si>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</si>
  <si>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</si>
  <si>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</si>
  <si>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</si>
  <si>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</si>
  <si>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</si>
  <si>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</si>
  <si>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</si>
  <si>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</si>
  <si>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</si>
  <si>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</si>
  <si>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</si>
  <si>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</si>
  <si>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</si>
  <si>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</si>
  <si>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</si>
  <si>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</si>
  <si>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</si>
  <si>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</si>
  <si>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</si>
  <si>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</si>
  <si>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</si>
  <si>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</si>
  <si>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</si>
  <si>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</si>
  <si>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</si>
  <si>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</si>
  <si>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</si>
  <si>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</si>
  <si>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</si>
  <si>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</si>
  <si>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</si>
  <si>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</si>
  <si>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</si>
  <si>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</si>
  <si>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</si>
  <si>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</si>
  <si>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</si>
  <si>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</si>
  <si>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</si>
  <si>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</si>
  <si>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</si>
  <si>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</si>
  <si>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</si>
  <si>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</si>
  <si>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</si>
  <si>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</si>
  <si>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</si>
  <si>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</si>
  <si>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</si>
  <si>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</si>
  <si>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</si>
  <si>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</si>
  <si>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</si>
  <si>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</si>
  <si>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</si>
  <si>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</si>
  <si>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</si>
  <si>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</si>
  <si>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</si>
  <si>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</si>
  <si>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</si>
  <si>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</si>
  <si>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</si>
  <si>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</si>
  <si>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</si>
  <si>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</si>
  <si>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</si>
  <si>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</si>
  <si>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</si>
  <si>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</si>
  <si>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</si>
  <si>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</si>
  <si>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</si>
  <si>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</si>
  <si>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</si>
  <si>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</si>
  <si>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</si>
  <si>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</si>
  <si>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</si>
  <si>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</si>
  <si>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</si>
  <si>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</si>
  <si>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</si>
  <si>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</si>
  <si>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</si>
  <si>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</si>
  <si>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</si>
  <si>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</si>
  <si>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</si>
  <si>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</si>
  <si>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</si>
  <si>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</si>
  <si>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</si>
  <si>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</si>
  <si>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</si>
  <si>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</si>
  <si>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</si>
  <si>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</si>
  <si>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</si>
  <si>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</si>
  <si>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</si>
  <si>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</si>
  <si>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</si>
  <si>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</si>
  <si>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</si>
  <si>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</si>
  <si>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</si>
  <si>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</si>
  <si>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</si>
  <si>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</si>
  <si>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</si>
  <si>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</si>
  <si>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</si>
  <si>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</si>
  <si>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</si>
  <si>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</si>
  <si>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</si>
  <si>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</si>
  <si>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</si>
  <si>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</si>
  <si>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</si>
  <si>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</si>
  <si>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</si>
  <si>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</si>
  <si>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</si>
  <si>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</si>
  <si>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</si>
  <si>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</si>
  <si>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</si>
  <si>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</si>
  <si>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</si>
  <si>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</si>
  <si>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</si>
  <si>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</si>
  <si>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</si>
  <si>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</si>
  <si>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</si>
  <si>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</si>
  <si>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</si>
  <si>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</si>
  <si>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</si>
  <si>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</si>
  <si>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</si>
  <si>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</si>
  <si>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</si>
  <si>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</si>
  <si>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</si>
  <si>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</si>
  <si>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</si>
  <si>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</si>
  <si>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</si>
  <si>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</si>
  <si>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</si>
  <si>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</si>
  <si>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</si>
  <si>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</si>
  <si>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</si>
  <si>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</si>
  <si>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</si>
  <si>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</si>
  <si>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</si>
  <si>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</si>
  <si>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</si>
  <si>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</si>
  <si>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</si>
  <si>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</si>
  <si>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</si>
  <si>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</si>
  <si>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</si>
  <si>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</si>
  <si>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</si>
  <si>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</si>
  <si>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</si>
  <si>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</si>
  <si>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</si>
  <si>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</si>
  <si>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</si>
  <si>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</si>
  <si>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</si>
  <si>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</si>
  <si>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</si>
  <si>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</si>
  <si>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</si>
  <si>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</si>
  <si>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</si>
  <si>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</si>
  <si>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</si>
  <si>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</si>
  <si>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</si>
  <si>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</si>
  <si>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</si>
  <si>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</si>
  <si>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</si>
  <si>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</si>
  <si>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</si>
  <si>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</si>
  <si>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</si>
  <si>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</si>
  <si>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</si>
  <si>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</si>
  <si>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</si>
  <si>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</si>
  <si>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</si>
  <si>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</si>
  <si>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</si>
  <si>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</si>
  <si>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</si>
  <si>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</si>
  <si>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</si>
  <si>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</si>
  <si>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</si>
  <si>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</si>
  <si>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</si>
  <si>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</si>
  <si>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</si>
  <si>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</si>
  <si>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</si>
  <si>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</si>
  <si>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</si>
  <si>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</si>
  <si>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</si>
  <si>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</si>
  <si>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</si>
  <si>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</si>
  <si>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</si>
  <si>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</si>
  <si>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</si>
  <si>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</si>
  <si>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</si>
  <si>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</si>
  <si>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</si>
  <si>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</si>
  <si>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</si>
  <si>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</si>
  <si>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</si>
  <si>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</si>
  <si>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</si>
  <si>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</si>
  <si>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</si>
  <si>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</si>
  <si>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</si>
  <si>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</si>
  <si>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</si>
  <si>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</si>
  <si>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</si>
  <si>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</si>
  <si>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</si>
  <si>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</si>
  <si>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</si>
  <si>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</si>
  <si>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</si>
  <si>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</si>
  <si>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</si>
  <si>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</si>
  <si>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</si>
  <si>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</si>
  <si>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</si>
  <si>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</si>
  <si>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</si>
  <si>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</si>
  <si>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</si>
  <si>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</si>
  <si>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</si>
  <si>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</si>
  <si>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</si>
  <si>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</si>
  <si>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</si>
  <si>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</si>
  <si>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</si>
  <si>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</si>
  <si>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</si>
  <si>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</si>
  <si>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</si>
  <si>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</si>
  <si>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</si>
  <si>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</si>
  <si>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</si>
  <si>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</si>
  <si>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</si>
  <si>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</si>
  <si>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</si>
  <si>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</si>
  <si>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</si>
  <si>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</si>
  <si>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</si>
  <si>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</si>
  <si>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</si>
  <si>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</si>
  <si>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</si>
  <si>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</si>
  <si>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</si>
  <si>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</si>
  <si>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</si>
  <si>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</si>
  <si>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</si>
  <si>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</si>
  <si>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</si>
  <si>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</si>
  <si>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</si>
  <si>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</si>
  <si>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</si>
  <si>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</si>
  <si>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</si>
  <si>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</si>
  <si>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</si>
  <si>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</si>
  <si>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</si>
  <si>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</si>
  <si>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</si>
  <si>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</si>
  <si>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</si>
  <si>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</si>
  <si>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</si>
  <si>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</si>
  <si>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</si>
  <si>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</si>
  <si>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</si>
  <si>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</si>
  <si>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</si>
  <si>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</si>
  <si>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</si>
  <si>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</si>
  <si>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</si>
  <si>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</si>
  <si>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</si>
  <si>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</si>
  <si>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</si>
  <si>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</si>
  <si>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</si>
  <si>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</si>
  <si>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</si>
  <si>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t>REINO UNIDO (*)</t>
  </si>
  <si>
    <t>UNITED KINGDOM (*)</t>
  </si>
  <si>
    <t xml:space="preserve">(*) - INCLUI IRLANDA DO NORTE
(*) - INCLUDES NORTHERN IRELAND
</t>
  </si>
  <si>
    <r>
      <rPr>
        <b/>
        <sz val="10"/>
        <color rgb="FF234371"/>
        <rFont val="Calibri"/>
        <family val="2"/>
        <scheme val="minor"/>
      </rPr>
      <t>PRINCIPAIS PAÍSES FORNECEDORES EM 2021:</t>
    </r>
    <r>
      <rPr>
        <sz val="10"/>
        <color rgb="FF234371"/>
        <rFont val="Calibri"/>
        <family val="2"/>
        <scheme val="minor"/>
      </rPr>
      <t xml:space="preserve">
MAIN PARTNER COUNTRIES IN 2021:</t>
    </r>
  </si>
  <si>
    <r>
      <rPr>
        <b/>
        <sz val="10"/>
        <rFont val="Calibri"/>
        <family val="2"/>
        <scheme val="minor"/>
      </rPr>
      <t>PRINCIPAIS PAÍSES CLIENTES EM 2021:</t>
    </r>
    <r>
      <rPr>
        <sz val="10"/>
        <rFont val="Calibri"/>
        <family val="2"/>
        <scheme val="minor"/>
      </rPr>
      <t xml:space="preserve">
MAIN PARTNER COUNTRIES IN 2021:</t>
    </r>
  </si>
  <si>
    <t>Período: JANEIRO A JUNHO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</si>
  <si>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</si>
  <si>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</si>
  <si>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</si>
  <si>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</si>
  <si>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</si>
  <si>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</si>
  <si>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</si>
  <si>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</si>
  <si>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</si>
  <si>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</si>
  <si>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</si>
  <si>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</si>
  <si>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</si>
  <si>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</si>
  <si>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</si>
  <si>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</si>
  <si>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</si>
  <si>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</si>
  <si>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</si>
  <si>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</si>
  <si>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</si>
  <si>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</si>
  <si>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</si>
  <si>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</si>
  <si>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</si>
  <si>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</si>
  <si>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</si>
  <si>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</si>
  <si>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</si>
  <si>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</si>
  <si>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</si>
  <si>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>x</t>
  </si>
  <si>
    <t xml:space="preserve">      REINO UNIDO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</si>
  <si>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</si>
  <si>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</si>
  <si>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</si>
  <si>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</si>
  <si>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</si>
  <si>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</si>
  <si>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</si>
  <si>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</si>
  <si>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</si>
  <si>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>Ə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</si>
  <si>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</si>
  <si>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</si>
  <si>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</si>
  <si>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</si>
  <si>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</si>
  <si>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</si>
  <si>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</si>
  <si>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</si>
  <si>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</si>
  <si>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</si>
  <si>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</si>
  <si>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</si>
  <si>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</si>
  <si>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</si>
  <si>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</si>
  <si>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</si>
  <si>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</si>
  <si>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</si>
  <si>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</si>
  <si>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TERRITORIO BRITANICO DO O. INDICO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</si>
  <si>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</si>
  <si>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</si>
  <si>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</si>
  <si>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</si>
  <si>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</si>
  <si>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</si>
  <si>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</si>
  <si>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</si>
  <si>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</si>
  <si>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</si>
  <si>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</si>
  <si>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</si>
  <si>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</si>
  <si>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</si>
  <si>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</si>
  <si>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</si>
  <si>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</si>
  <si>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</si>
  <si>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</si>
  <si>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SUDAO DO SUL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</si>
  <si>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</si>
  <si>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</si>
  <si>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</si>
  <si>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</si>
  <si>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</si>
  <si>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</si>
  <si>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</si>
  <si>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</si>
  <si>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</si>
  <si>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</si>
  <si>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</si>
  <si>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</si>
  <si>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</si>
  <si>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</si>
  <si>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</si>
  <si>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</si>
  <si>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</si>
  <si>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</si>
  <si>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</si>
  <si>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</si>
  <si>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</si>
  <si>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</si>
  <si>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</si>
  <si>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</si>
  <si>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</si>
  <si>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</si>
  <si>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</si>
  <si>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</si>
  <si>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</si>
  <si>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</si>
  <si>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</si>
  <si>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</si>
  <si>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</si>
  <si>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</si>
  <si>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</si>
  <si>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</si>
  <si>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</si>
  <si>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</si>
  <si>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</si>
  <si>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</si>
  <si>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</si>
  <si>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</si>
  <si>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</si>
  <si>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</si>
  <si>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</si>
  <si>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</si>
  <si>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</si>
  <si>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</si>
  <si>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</si>
  <si>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</si>
  <si>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</si>
  <si>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</si>
  <si>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</si>
  <si>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</si>
  <si>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</si>
  <si>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</si>
  <si>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</si>
  <si>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</si>
  <si>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</si>
  <si>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</si>
  <si>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</si>
  <si>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</si>
  <si>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</si>
  <si>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</si>
  <si>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</si>
  <si>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</si>
  <si>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</si>
  <si>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</si>
  <si>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</si>
  <si>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</si>
  <si>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</si>
  <si>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</si>
  <si>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</si>
  <si>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</si>
  <si>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</si>
  <si>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</si>
  <si>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</si>
  <si>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</si>
  <si>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</si>
  <si>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</si>
  <si>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</si>
  <si>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</si>
  <si>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</si>
  <si>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</si>
  <si>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</si>
  <si>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</si>
  <si>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</si>
  <si>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</si>
  <si>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</si>
  <si>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</si>
  <si>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</si>
  <si>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</si>
  <si>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</si>
  <si>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</si>
  <si>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</si>
  <si>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</si>
  <si>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</si>
  <si>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</si>
  <si>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</si>
  <si>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</si>
  <si>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</si>
  <si>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</si>
  <si>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</si>
  <si>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</si>
  <si>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</si>
  <si>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</si>
  <si>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</si>
  <si>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</si>
  <si>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ILHAS COCOS</t>
  </si>
  <si>
    <t xml:space="preserve">      ILHAS COOK</t>
  </si>
  <si>
    <t xml:space="preserve">      FIJI</t>
  </si>
  <si>
    <t xml:space="preserve">      MICRONESIA, ESTADOS FEDERADOS DA</t>
  </si>
  <si>
    <t xml:space="preserve">      GUAME</t>
  </si>
  <si>
    <t xml:space="preserve">      ILHAS MARSHALL</t>
  </si>
  <si>
    <t xml:space="preserve">      ILHAS MARIANAS DO NORTE</t>
  </si>
  <si>
    <t xml:space="preserve">      NOVA CALEDONIA</t>
  </si>
  <si>
    <t xml:space="preserve">      NAURU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</si>
  <si>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</si>
  <si>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</si>
  <si>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</si>
  <si>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</si>
  <si>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PALAU</t>
  </si>
  <si>
    <t xml:space="preserve">      ILHAS SALOMAO</t>
  </si>
  <si>
    <t xml:space="preserve">      TERRAS AUSTRAIS E ANTARTICAS FRANCE</t>
  </si>
  <si>
    <t xml:space="preserve">      TOQUELAU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</si>
  <si>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</si>
  <si>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</si>
  <si>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</si>
  <si>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</si>
  <si>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</si>
  <si>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</si>
  <si>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JUNE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</si>
  <si>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</si>
  <si>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</si>
  <si>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</si>
  <si>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</si>
  <si>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</si>
  <si>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</si>
  <si>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</si>
  <si>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</si>
  <si>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</si>
  <si>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</si>
  <si>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</si>
  <si>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</si>
  <si>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</si>
  <si>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</si>
  <si>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</si>
  <si>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</si>
  <si>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</si>
  <si>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</si>
  <si>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</si>
  <si>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</si>
  <si>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</si>
  <si>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</si>
  <si>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</si>
  <si>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</si>
  <si>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</si>
  <si>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</si>
  <si>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</si>
  <si>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</si>
  <si>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</si>
  <si>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UNITED KINGDOM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</si>
  <si>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</si>
  <si>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</si>
  <si>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</si>
  <si>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</si>
  <si>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</si>
  <si>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</si>
  <si>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</si>
  <si>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</si>
  <si>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</si>
  <si>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</si>
  <si>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</si>
  <si>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</si>
  <si>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</si>
  <si>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</si>
  <si>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</si>
  <si>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</si>
  <si>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</si>
  <si>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</si>
  <si>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</si>
  <si>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</si>
  <si>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</si>
  <si>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</si>
  <si>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</si>
  <si>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</si>
  <si>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</si>
  <si>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</si>
  <si>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</si>
  <si>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</si>
  <si>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BRITISH INDIAN OCEAN TERRITORY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</si>
  <si>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</si>
  <si>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</si>
  <si>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</si>
  <si>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</si>
  <si>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</si>
  <si>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</si>
  <si>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</si>
  <si>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</si>
  <si>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</si>
  <si>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</si>
  <si>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</si>
  <si>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</si>
  <si>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</si>
  <si>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</si>
  <si>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</si>
  <si>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</si>
  <si>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</si>
  <si>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</si>
  <si>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</si>
  <si>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SOUTH SUDAN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</si>
  <si>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</si>
  <si>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</si>
  <si>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</si>
  <si>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</si>
  <si>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</si>
  <si>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</si>
  <si>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</si>
  <si>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</si>
  <si>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</si>
  <si>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</si>
  <si>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</si>
  <si>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</si>
  <si>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</si>
  <si>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</si>
  <si>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</si>
  <si>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</si>
  <si>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</si>
  <si>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</si>
  <si>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</si>
  <si>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</si>
  <si>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</si>
  <si>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</si>
  <si>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</si>
  <si>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</si>
  <si>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</si>
  <si>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</si>
  <si>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</si>
  <si>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</si>
  <si>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</si>
  <si>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</si>
  <si>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</si>
  <si>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</si>
  <si>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</si>
  <si>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</si>
  <si>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</si>
  <si>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</si>
  <si>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</si>
  <si>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</si>
  <si>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</si>
  <si>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</si>
  <si>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</si>
  <si>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</si>
  <si>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</si>
  <si>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</si>
  <si>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</si>
  <si>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</si>
  <si>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</si>
  <si>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</si>
  <si>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</si>
  <si>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</si>
  <si>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</si>
  <si>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</si>
  <si>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</si>
  <si>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</si>
  <si>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</si>
  <si>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</si>
  <si>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</si>
  <si>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</si>
  <si>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</si>
  <si>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</si>
  <si>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</si>
  <si>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</si>
  <si>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</si>
  <si>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</si>
  <si>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</si>
  <si>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</si>
  <si>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</si>
  <si>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</si>
  <si>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</si>
  <si>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</si>
  <si>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</si>
  <si>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</si>
  <si>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</si>
  <si>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</si>
  <si>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</si>
  <si>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</si>
  <si>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</si>
  <si>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</si>
  <si>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</si>
  <si>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</si>
  <si>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</si>
  <si>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</si>
  <si>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</si>
  <si>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</si>
  <si>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</si>
  <si>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</si>
  <si>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</si>
  <si>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</si>
  <si>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</si>
  <si>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</si>
  <si>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</si>
  <si>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</si>
  <si>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</si>
  <si>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</si>
  <si>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</si>
  <si>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</si>
  <si>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</si>
  <si>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</si>
  <si>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</si>
  <si>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</si>
  <si>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</si>
  <si>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</si>
  <si>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</si>
  <si>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</si>
  <si>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</si>
  <si>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</si>
  <si>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COCOS ISLANDS</t>
  </si>
  <si>
    <t xml:space="preserve">     COOK ISLANDS</t>
  </si>
  <si>
    <t xml:space="preserve">     FIJI</t>
  </si>
  <si>
    <t xml:space="preserve">     MICRONESIA, FEDERATED STATES OF</t>
  </si>
  <si>
    <t xml:space="preserve">     GUAM</t>
  </si>
  <si>
    <t xml:space="preserve">     MARSHALL ISLANDS</t>
  </si>
  <si>
    <t xml:space="preserve">     NORTHERN MARIANA ISLANDS</t>
  </si>
  <si>
    <t xml:space="preserve">     NEW CALEDONIA</t>
  </si>
  <si>
    <t xml:space="preserve">     NAURU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</si>
  <si>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</si>
  <si>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</si>
  <si>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</si>
  <si>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</si>
  <si>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PALAU</t>
  </si>
  <si>
    <t xml:space="preserve">     SOLOMON ISLANDS</t>
  </si>
  <si>
    <t xml:space="preserve">     FRENCH SOUTHERN TERRITORIES</t>
  </si>
  <si>
    <t xml:space="preserve">     TOKELAU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</si>
  <si>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</si>
  <si>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</si>
  <si>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</si>
  <si>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</si>
  <si>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</si>
  <si>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</si>
  <si>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ABR 2021a JUN 2021
APR 2021 to JUN 2021</t>
  </si>
  <si>
    <t>ABR 2022 a JUN 2022
APR 2022 to JUN 2022</t>
  </si>
  <si>
    <t>JUN 2022
JUN 2022</t>
  </si>
  <si>
    <t>JUN 2021
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</si>
</sst>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4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8" fillId="10" borderId="0" xfId="0" applyFont="1" applyFill="1" applyBorder="1" applyAlignment="1">
      <alignment horizontal="center" vertical="center"/>
    </xf>
    <xf numFmtId="166" fontId="10" fillId="0" borderId="0" xfId="0" applyNumberFormat="1" applyFont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40625" defaultRowHeight="15" x14ac:dyDescent="0.2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 x14ac:dyDescent="0.25">
      <c r="B1" s="11" t="s">
        <v>387</v>
      </c>
    </row>
    <row r="2" spans="2:2" ht="3.75" customHeight="1" x14ac:dyDescent="0.25">
      <c r="B2" s="13"/>
    </row>
    <row r="3" spans="2:2" x14ac:dyDescent="0.25">
      <c r="B3" s="14"/>
    </row>
    <row r="4" spans="2:2" s="16" customFormat="1" ht="14.25" customHeight="1" x14ac:dyDescent="0.25">
      <c r="B4" s="15" t="s">
        <v>388</v>
      </c>
    </row>
    <row r="5" spans="2:2" s="16" customFormat="1" ht="3.75" customHeight="1" x14ac:dyDescent="0.25">
      <c r="B5" s="17"/>
    </row>
    <row r="6" spans="2:2" s="16" customFormat="1" ht="18" customHeight="1" x14ac:dyDescent="0.2">
      <c r="B6" s="18"/>
    </row>
    <row r="7" spans="2:2" s="16" customFormat="1" ht="18" customHeight="1" x14ac:dyDescent="0.2">
      <c r="B7" s="19" t="s">
        <v>389</v>
      </c>
    </row>
    <row r="8" spans="2:2" s="16" customFormat="1" ht="18" customHeight="1" x14ac:dyDescent="0.2">
      <c r="B8" s="19" t="s">
        <v>390</v>
      </c>
    </row>
    <row r="9" spans="2:2" s="16" customFormat="1" ht="18" customHeight="1" x14ac:dyDescent="0.2">
      <c r="B9" s="19" t="s">
        <v>391</v>
      </c>
    </row>
    <row r="10" spans="2:2" s="16" customFormat="1" ht="18" customHeight="1" x14ac:dyDescent="0.2">
      <c r="B10" s="19" t="s">
        <v>386</v>
      </c>
    </row>
    <row r="11" spans="2:2" s="16" customFormat="1" ht="18" customHeight="1" x14ac:dyDescent="0.2">
      <c r="B11" s="19" t="s">
        <v>383</v>
      </c>
    </row>
    <row r="12" spans="2:2" s="16" customFormat="1" ht="18" customHeight="1" x14ac:dyDescent="0.2">
      <c r="B12" s="19" t="s">
        <v>382</v>
      </c>
    </row>
    <row r="13" spans="2:2" s="16" customFormat="1" ht="18" customHeight="1" x14ac:dyDescent="0.2">
      <c r="B13" s="19" t="s">
        <v>381</v>
      </c>
    </row>
    <row r="14" spans="2:2" s="16" customFormat="1" ht="18" customHeight="1" x14ac:dyDescent="0.2">
      <c r="B14" s="19" t="s">
        <v>384</v>
      </c>
    </row>
    <row r="15" spans="2:2" s="16" customFormat="1" ht="18" customHeight="1" x14ac:dyDescent="0.2">
      <c r="B15" s="19" t="s">
        <v>380</v>
      </c>
    </row>
    <row r="16" spans="2:2" s="16" customFormat="1" ht="18" customHeight="1" x14ac:dyDescent="0.2">
      <c r="B16" s="19" t="s">
        <v>385</v>
      </c>
    </row>
    <row r="17" spans="2:2" s="16" customFormat="1" ht="18" customHeight="1" x14ac:dyDescent="0.2">
      <c r="B17" s="19" t="s">
        <v>379</v>
      </c>
    </row>
    <row r="18" spans="2:2" s="16" customFormat="1" ht="18" customHeight="1" x14ac:dyDescent="0.2">
      <c r="B18" s="19" t="s">
        <v>378</v>
      </c>
    </row>
    <row r="19" spans="2:2" ht="18" customHeight="1" x14ac:dyDescent="0.25">
      <c r="B19" s="19" t="s">
        <v>377</v>
      </c>
    </row>
    <row r="20" spans="2:2" ht="18" customHeight="1" x14ac:dyDescent="0.25">
      <c r="B20" s="19" t="s">
        <v>376</v>
      </c>
    </row>
    <row r="21" spans="2:2" ht="18" customHeight="1" x14ac:dyDescent="0.25">
      <c r="B21" s="19" t="s">
        <v>392</v>
      </c>
    </row>
    <row r="22" spans="2:2" ht="18" customHeight="1" x14ac:dyDescent="0.25">
      <c r="B22" s="19" t="s">
        <v>393</v>
      </c>
    </row>
    <row r="23" spans="2:2" ht="18" customHeight="1" x14ac:dyDescent="0.25"/>
    <row r="24" spans="2:2" ht="18" customHeight="1" x14ac:dyDescent="0.25">
      <c r="B24" s="19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0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 x14ac:dyDescent="0.2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4" ht="29.25" customHeight="1" x14ac:dyDescent="0.2">
      <c r="A2" s="245" t="s">
        <v>669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0"/>
    </row>
    <row r="3" spans="1:24" ht="3.6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2">
      <c r="A5" s="216" t="s">
        <v>670</v>
      </c>
      <c r="B5" s="216"/>
      <c r="C5" s="216"/>
      <c r="D5" s="216"/>
      <c r="E5" s="63"/>
      <c r="F5" s="247" t="s">
        <v>671</v>
      </c>
      <c r="G5" s="218"/>
      <c r="H5" s="218"/>
      <c r="I5" s="218"/>
      <c r="J5" s="218"/>
      <c r="K5" s="218"/>
      <c r="L5" s="218"/>
      <c r="M5" s="105"/>
      <c r="N5" s="216" t="s">
        <v>672</v>
      </c>
      <c r="O5" s="216"/>
      <c r="P5" s="216"/>
      <c r="Q5" s="216"/>
      <c r="R5" s="216"/>
      <c r="S5" s="216"/>
      <c r="T5" s="216"/>
      <c r="W5" s="31"/>
      <c r="X5" s="31"/>
    </row>
    <row r="6" spans="1:24" ht="2.25" customHeight="1" x14ac:dyDescent="0.2">
      <c r="A6" s="216"/>
      <c r="B6" s="216"/>
      <c r="C6" s="216"/>
      <c r="D6" s="216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2">
      <c r="A7" s="216"/>
      <c r="B7" s="216"/>
      <c r="C7" s="216"/>
      <c r="D7" s="216"/>
      <c r="E7" s="108"/>
      <c r="F7" s="217" t="s">
        <v>648</v>
      </c>
      <c r="G7" s="217"/>
      <c r="H7" s="217"/>
      <c r="I7" s="217"/>
      <c r="J7" s="217"/>
      <c r="K7" s="109"/>
      <c r="L7" s="30" t="s">
        <v>656</v>
      </c>
      <c r="M7" s="110"/>
      <c r="N7" s="217" t="s">
        <v>648</v>
      </c>
      <c r="O7" s="217"/>
      <c r="P7" s="217"/>
      <c r="Q7" s="217"/>
      <c r="R7" s="217"/>
      <c r="S7" s="109"/>
      <c r="T7" s="30" t="s">
        <v>656</v>
      </c>
      <c r="U7" s="20"/>
    </row>
    <row r="8" spans="1:24" ht="2.25" customHeight="1" x14ac:dyDescent="0.2">
      <c r="A8" s="216"/>
      <c r="B8" s="216"/>
      <c r="C8" s="216"/>
      <c r="D8" s="216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2">
      <c r="A9" s="216"/>
      <c r="B9" s="216"/>
      <c r="C9" s="216"/>
      <c r="D9" s="216"/>
      <c r="E9" s="63"/>
      <c r="F9" s="112" t="s">
        <v>1135</v>
      </c>
      <c r="G9" s="106"/>
      <c r="H9" s="112" t="s">
        <v>1136</v>
      </c>
      <c r="I9" s="106"/>
      <c r="J9" s="30" t="s">
        <v>673</v>
      </c>
      <c r="K9" s="106"/>
      <c r="L9" s="30" t="s">
        <v>296</v>
      </c>
      <c r="M9" s="105"/>
      <c r="N9" s="112" t="s">
        <v>1135</v>
      </c>
      <c r="O9" s="106"/>
      <c r="P9" s="112" t="s">
        <v>1136</v>
      </c>
      <c r="Q9" s="106"/>
      <c r="R9" s="30" t="s">
        <v>673</v>
      </c>
      <c r="S9" s="106"/>
      <c r="T9" s="30" t="s">
        <v>296</v>
      </c>
      <c r="U9" s="20"/>
    </row>
    <row r="10" spans="1:24" ht="13.15" customHeight="1" x14ac:dyDescent="0.2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2">
      <c r="A11" s="243" t="s">
        <v>707</v>
      </c>
      <c r="B11" s="243"/>
      <c r="C11" s="243"/>
      <c r="D11" s="243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 x14ac:dyDescent="0.2">
      <c r="A12" s="72"/>
      <c r="B12" s="72" t="s">
        <v>366</v>
      </c>
      <c r="C12" s="72" t="s">
        <v>618</v>
      </c>
      <c r="D12" s="72"/>
      <c r="E12" s="72"/>
      <c r="F12" s="72">
        <v>2928.7476310000002</v>
      </c>
      <c r="G12" s="72"/>
      <c r="H12" s="72">
        <v>2284.860111</v>
      </c>
      <c r="I12" s="72"/>
      <c r="J12" s="119">
        <f t="shared" ref="J12:J21" si="0">F12-H12</f>
        <v>643.88752000000022</v>
      </c>
      <c r="K12" s="72"/>
      <c r="L12" s="120">
        <f t="shared" ref="L12:L21" si="1">F12/H12*100-100</f>
        <v>28.180610134516911</v>
      </c>
      <c r="M12" s="113"/>
      <c r="N12" s="72">
        <v>8882.9405900000002</v>
      </c>
      <c r="O12" s="72"/>
      <c r="P12" s="72">
        <v>6754.3318829999998</v>
      </c>
      <c r="Q12" s="72"/>
      <c r="R12" s="119">
        <f>N12-P12</f>
        <v>2128.6087070000003</v>
      </c>
      <c r="S12" s="72"/>
      <c r="T12" s="120">
        <f t="shared" ref="T12:T21" si="2">N12/P12*100-100</f>
        <v>31.514718907394865</v>
      </c>
      <c r="U12" s="20"/>
    </row>
    <row r="13" spans="1:24" ht="12.75" customHeight="1" x14ac:dyDescent="0.2">
      <c r="A13" s="20"/>
      <c r="B13" s="72" t="s">
        <v>367</v>
      </c>
      <c r="C13" s="72" t="s">
        <v>619</v>
      </c>
      <c r="D13" s="121"/>
      <c r="E13" s="20"/>
      <c r="F13" s="72">
        <v>1037.4233449999999</v>
      </c>
      <c r="G13" s="72"/>
      <c r="H13" s="72">
        <v>864.09931200000005</v>
      </c>
      <c r="I13" s="72"/>
      <c r="J13" s="119">
        <f t="shared" si="0"/>
        <v>173.32403299999987</v>
      </c>
      <c r="K13" s="72"/>
      <c r="L13" s="120">
        <f t="shared" si="1"/>
        <v>20.058346372112368</v>
      </c>
      <c r="M13" s="113"/>
      <c r="N13" s="72">
        <v>3074.8411069999997</v>
      </c>
      <c r="O13" s="72"/>
      <c r="P13" s="72">
        <v>2579.6163619999998</v>
      </c>
      <c r="Q13" s="72"/>
      <c r="R13" s="119">
        <f>N13-P13</f>
        <v>495.22474499999998</v>
      </c>
      <c r="S13" s="72"/>
      <c r="T13" s="120">
        <f t="shared" si="2"/>
        <v>19.19761218354374</v>
      </c>
      <c r="U13" s="20"/>
    </row>
    <row r="14" spans="1:24" ht="12.75" customHeight="1" x14ac:dyDescent="0.2">
      <c r="A14" s="72"/>
      <c r="B14" s="72" t="s">
        <v>368</v>
      </c>
      <c r="C14" s="72" t="s">
        <v>620</v>
      </c>
      <c r="D14" s="72"/>
      <c r="E14" s="72"/>
      <c r="F14" s="72">
        <v>526.71273399999995</v>
      </c>
      <c r="G14" s="72"/>
      <c r="H14" s="72">
        <v>424.41062499999998</v>
      </c>
      <c r="I14" s="72"/>
      <c r="J14" s="119">
        <f t="shared" si="0"/>
        <v>102.30210899999997</v>
      </c>
      <c r="K14" s="72"/>
      <c r="L14" s="120">
        <f t="shared" si="1"/>
        <v>24.104511756745012</v>
      </c>
      <c r="M14" s="113"/>
      <c r="N14" s="72">
        <v>1554.6757890000001</v>
      </c>
      <c r="O14" s="72"/>
      <c r="P14" s="72">
        <v>1454.9910460000001</v>
      </c>
      <c r="Q14" s="72"/>
      <c r="R14" s="119">
        <f t="shared" ref="R14:R21" si="3">N14-P14</f>
        <v>99.684743000000026</v>
      </c>
      <c r="S14" s="72"/>
      <c r="T14" s="120">
        <f t="shared" si="2"/>
        <v>6.8512272480335241</v>
      </c>
      <c r="U14" s="20"/>
      <c r="V14" s="122"/>
      <c r="W14" s="122"/>
    </row>
    <row r="15" spans="1:24" ht="12.75" customHeight="1" x14ac:dyDescent="0.2">
      <c r="A15" s="20"/>
      <c r="B15" s="72" t="s">
        <v>370</v>
      </c>
      <c r="C15" s="72" t="s">
        <v>622</v>
      </c>
      <c r="D15" s="121"/>
      <c r="E15" s="20"/>
      <c r="F15" s="72">
        <v>452.74689799999999</v>
      </c>
      <c r="G15" s="72"/>
      <c r="H15" s="72">
        <v>381.29303900000002</v>
      </c>
      <c r="I15" s="72"/>
      <c r="J15" s="119">
        <f t="shared" si="0"/>
        <v>71.453858999999966</v>
      </c>
      <c r="K15" s="72"/>
      <c r="L15" s="120">
        <f t="shared" si="1"/>
        <v>18.739880273555158</v>
      </c>
      <c r="M15" s="113"/>
      <c r="N15" s="72">
        <v>1383.028466</v>
      </c>
      <c r="O15" s="72"/>
      <c r="P15" s="72">
        <v>1122.945663</v>
      </c>
      <c r="Q15" s="72"/>
      <c r="R15" s="119">
        <f t="shared" si="3"/>
        <v>260.08280300000001</v>
      </c>
      <c r="S15" s="72"/>
      <c r="T15" s="120">
        <f t="shared" si="2"/>
        <v>23.160764725265253</v>
      </c>
      <c r="U15" s="20"/>
      <c r="V15" s="122"/>
      <c r="W15" s="122"/>
    </row>
    <row r="16" spans="1:24" ht="12.75" customHeight="1" x14ac:dyDescent="0.2">
      <c r="A16" s="20"/>
      <c r="B16" s="72" t="s">
        <v>369</v>
      </c>
      <c r="C16" s="72" t="s">
        <v>621</v>
      </c>
      <c r="D16" s="121"/>
      <c r="E16" s="20"/>
      <c r="F16" s="72">
        <v>415.10796900000003</v>
      </c>
      <c r="G16" s="72"/>
      <c r="H16" s="72">
        <v>389.63152700000001</v>
      </c>
      <c r="I16" s="72"/>
      <c r="J16" s="119">
        <f t="shared" si="0"/>
        <v>25.47644200000002</v>
      </c>
      <c r="K16" s="72"/>
      <c r="L16" s="120">
        <f t="shared" si="1"/>
        <v>6.5385987104683068</v>
      </c>
      <c r="M16" s="113"/>
      <c r="N16" s="72">
        <v>1294.352592</v>
      </c>
      <c r="O16" s="72"/>
      <c r="P16" s="72">
        <v>1109.883476</v>
      </c>
      <c r="Q16" s="72"/>
      <c r="R16" s="119">
        <f t="shared" si="3"/>
        <v>184.46911599999999</v>
      </c>
      <c r="S16" s="72"/>
      <c r="T16" s="120">
        <f t="shared" si="2"/>
        <v>16.62058405129369</v>
      </c>
      <c r="U16" s="20"/>
      <c r="V16" s="122"/>
      <c r="W16" s="122"/>
    </row>
    <row r="17" spans="1:23" ht="12.75" customHeight="1" x14ac:dyDescent="0.2">
      <c r="A17" s="20"/>
      <c r="B17" s="72" t="s">
        <v>371</v>
      </c>
      <c r="C17" s="72" t="s">
        <v>623</v>
      </c>
      <c r="D17" s="121"/>
      <c r="E17" s="20"/>
      <c r="F17" s="72">
        <v>450.28402299999999</v>
      </c>
      <c r="G17" s="72"/>
      <c r="H17" s="72">
        <v>258.06998800000002</v>
      </c>
      <c r="I17" s="72"/>
      <c r="J17" s="119">
        <f t="shared" si="0"/>
        <v>192.21403499999997</v>
      </c>
      <c r="K17" s="72"/>
      <c r="L17" s="120">
        <f t="shared" si="1"/>
        <v>74.481359296998136</v>
      </c>
      <c r="M17" s="113"/>
      <c r="N17" s="72">
        <v>1267.844378</v>
      </c>
      <c r="O17" s="72"/>
      <c r="P17" s="72">
        <v>849.80428799999993</v>
      </c>
      <c r="Q17" s="72"/>
      <c r="R17" s="119">
        <f t="shared" si="3"/>
        <v>418.04009000000008</v>
      </c>
      <c r="S17" s="72"/>
      <c r="T17" s="120">
        <f t="shared" si="2"/>
        <v>49.192513606144587</v>
      </c>
      <c r="U17" s="20"/>
      <c r="V17" s="122"/>
      <c r="W17" s="122"/>
    </row>
    <row r="18" spans="1:23" ht="12.75" customHeight="1" x14ac:dyDescent="0.2">
      <c r="A18" s="20"/>
      <c r="B18" s="72" t="s">
        <v>372</v>
      </c>
      <c r="C18" s="72" t="s">
        <v>624</v>
      </c>
      <c r="D18" s="121"/>
      <c r="E18" s="20"/>
      <c r="F18" s="72">
        <v>301.15455400000002</v>
      </c>
      <c r="G18" s="72"/>
      <c r="H18" s="72">
        <v>212.882136</v>
      </c>
      <c r="I18" s="72"/>
      <c r="J18" s="119">
        <f t="shared" si="0"/>
        <v>88.272418000000016</v>
      </c>
      <c r="K18" s="72"/>
      <c r="L18" s="120">
        <f t="shared" si="1"/>
        <v>41.465394729034472</v>
      </c>
      <c r="M18" s="113"/>
      <c r="N18" s="72">
        <v>869.973027</v>
      </c>
      <c r="O18" s="72"/>
      <c r="P18" s="72">
        <v>638.86780399999998</v>
      </c>
      <c r="Q18" s="72"/>
      <c r="R18" s="119">
        <f t="shared" si="3"/>
        <v>231.10522300000002</v>
      </c>
      <c r="S18" s="72"/>
      <c r="T18" s="120">
        <f t="shared" si="2"/>
        <v>36.174185262276893</v>
      </c>
      <c r="U18" s="20"/>
      <c r="V18" s="122"/>
      <c r="W18" s="122"/>
    </row>
    <row r="19" spans="1:23" ht="12.75" customHeight="1" x14ac:dyDescent="0.2">
      <c r="A19" s="20"/>
      <c r="B19" s="72" t="s">
        <v>702</v>
      </c>
      <c r="C19" s="72" t="s">
        <v>703</v>
      </c>
      <c r="D19" s="121"/>
      <c r="E19" s="20"/>
      <c r="F19" s="72">
        <v>732.51836700000001</v>
      </c>
      <c r="G19" s="72"/>
      <c r="H19" s="72">
        <v>288.24590499999999</v>
      </c>
      <c r="I19" s="72"/>
      <c r="J19" s="119">
        <f t="shared" si="0"/>
        <v>444.27246200000002</v>
      </c>
      <c r="K19" s="72"/>
      <c r="L19" s="120">
        <f t="shared" si="1"/>
        <v>154.12966994275251</v>
      </c>
      <c r="M19" s="113"/>
      <c r="N19" s="72">
        <v>1608.9544269999999</v>
      </c>
      <c r="O19" s="72"/>
      <c r="P19" s="72">
        <v>773.08202100000005</v>
      </c>
      <c r="Q19" s="72"/>
      <c r="R19" s="119">
        <f t="shared" si="3"/>
        <v>835.87240599999984</v>
      </c>
      <c r="S19" s="72"/>
      <c r="T19" s="120">
        <f t="shared" si="2"/>
        <v>108.12208579353313</v>
      </c>
      <c r="U19" s="20"/>
      <c r="V19" s="122"/>
      <c r="W19" s="122"/>
    </row>
    <row r="20" spans="1:23" ht="12.75" customHeight="1" x14ac:dyDescent="0.2">
      <c r="A20" s="20"/>
      <c r="B20" s="72" t="s">
        <v>374</v>
      </c>
      <c r="C20" s="72" t="s">
        <v>626</v>
      </c>
      <c r="D20" s="121"/>
      <c r="E20" s="20"/>
      <c r="F20" s="72">
        <v>279.75134000000003</v>
      </c>
      <c r="G20" s="72"/>
      <c r="H20" s="72">
        <v>96.301023000000001</v>
      </c>
      <c r="I20" s="72"/>
      <c r="J20" s="119">
        <f t="shared" si="0"/>
        <v>183.45031700000004</v>
      </c>
      <c r="K20" s="72"/>
      <c r="L20" s="120">
        <f t="shared" si="1"/>
        <v>190.49674789020673</v>
      </c>
      <c r="M20" s="113"/>
      <c r="N20" s="72">
        <v>948.21107900000004</v>
      </c>
      <c r="O20" s="72"/>
      <c r="P20" s="72">
        <v>347.908886</v>
      </c>
      <c r="Q20" s="72"/>
      <c r="R20" s="119">
        <f t="shared" si="3"/>
        <v>600.30219299999999</v>
      </c>
      <c r="S20" s="72"/>
      <c r="T20" s="120">
        <f t="shared" si="2"/>
        <v>172.54580643277967</v>
      </c>
      <c r="U20" s="20"/>
      <c r="V20" s="122"/>
      <c r="W20" s="122"/>
    </row>
    <row r="21" spans="1:23" ht="12.75" customHeight="1" x14ac:dyDescent="0.2">
      <c r="A21" s="20"/>
      <c r="B21" s="72" t="s">
        <v>632</v>
      </c>
      <c r="C21" s="72" t="s">
        <v>633</v>
      </c>
      <c r="D21" s="121"/>
      <c r="E21" s="20"/>
      <c r="F21" s="72">
        <v>147.12956399999999</v>
      </c>
      <c r="G21" s="72"/>
      <c r="H21" s="72">
        <v>135.99816100000001</v>
      </c>
      <c r="I21" s="72"/>
      <c r="J21" s="119">
        <f t="shared" si="0"/>
        <v>11.131402999999978</v>
      </c>
      <c r="K21" s="72"/>
      <c r="L21" s="120">
        <f t="shared" si="1"/>
        <v>8.1849658246481596</v>
      </c>
      <c r="M21" s="113"/>
      <c r="N21" s="72">
        <v>440.32189699999998</v>
      </c>
      <c r="O21" s="72"/>
      <c r="P21" s="72">
        <v>404.36505299999999</v>
      </c>
      <c r="Q21" s="72"/>
      <c r="R21" s="119">
        <f t="shared" si="3"/>
        <v>35.95684399999999</v>
      </c>
      <c r="S21" s="72"/>
      <c r="T21" s="120">
        <f t="shared" si="2"/>
        <v>8.8921739733032581</v>
      </c>
      <c r="U21" s="20"/>
      <c r="V21" s="122"/>
      <c r="W21" s="122"/>
    </row>
    <row r="22" spans="1:23" ht="4.5" customHeight="1" x14ac:dyDescent="0.2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2">
      <c r="A23" s="243" t="s">
        <v>674</v>
      </c>
      <c r="B23" s="243"/>
      <c r="C23" s="243"/>
      <c r="D23" s="243"/>
      <c r="E23" s="123"/>
      <c r="F23" s="115">
        <v>5890.145803999987</v>
      </c>
      <c r="G23" s="115"/>
      <c r="H23" s="115">
        <v>4729.9473210000069</v>
      </c>
      <c r="I23" s="115"/>
      <c r="J23" s="116">
        <f>F23-H23</f>
        <v>1160.1984829999801</v>
      </c>
      <c r="K23" s="124"/>
      <c r="L23" s="117">
        <f>F23/H23*100-100</f>
        <v>24.528782336516386</v>
      </c>
      <c r="M23" s="118"/>
      <c r="N23" s="115">
        <v>17762.735866999952</v>
      </c>
      <c r="O23" s="115"/>
      <c r="P23" s="115">
        <v>14156.473607000007</v>
      </c>
      <c r="Q23" s="115"/>
      <c r="R23" s="116">
        <f>N23-P23</f>
        <v>3606.2622599999449</v>
      </c>
      <c r="S23" s="124"/>
      <c r="T23" s="117">
        <f>N23/P23*100-100</f>
        <v>25.474297908603049</v>
      </c>
      <c r="U23" s="20"/>
      <c r="V23" s="122"/>
      <c r="W23" s="122"/>
    </row>
    <row r="24" spans="1:23" s="10" customFormat="1" ht="30" customHeight="1" x14ac:dyDescent="0.2">
      <c r="A24" s="241" t="s">
        <v>675</v>
      </c>
      <c r="B24" s="241"/>
      <c r="C24" s="241"/>
      <c r="D24" s="241"/>
      <c r="E24" s="125"/>
      <c r="F24" s="125">
        <v>6307.0102879999995</v>
      </c>
      <c r="G24" s="125"/>
      <c r="H24" s="125">
        <v>5097.4279180000012</v>
      </c>
      <c r="I24" s="125"/>
      <c r="J24" s="126">
        <f>F24-H24</f>
        <v>1209.5823699999983</v>
      </c>
      <c r="K24" s="126"/>
      <c r="L24" s="127">
        <f>F24/H24*100-100</f>
        <v>23.729268750004877</v>
      </c>
      <c r="M24" s="128"/>
      <c r="N24" s="125">
        <v>19061.398893999998</v>
      </c>
      <c r="O24" s="125"/>
      <c r="P24" s="125">
        <v>15296.632814000001</v>
      </c>
      <c r="Q24" s="125"/>
      <c r="R24" s="126">
        <f>N24-P24</f>
        <v>3764.7660799999976</v>
      </c>
      <c r="S24" s="126"/>
      <c r="T24" s="127">
        <f>N24/P24*100-100</f>
        <v>24.611730736939407</v>
      </c>
      <c r="U24" s="129"/>
      <c r="V24" s="130"/>
      <c r="W24" s="130"/>
    </row>
    <row r="25" spans="1:23" ht="30" customHeight="1" x14ac:dyDescent="0.2">
      <c r="A25" s="243" t="s">
        <v>676</v>
      </c>
      <c r="B25" s="243"/>
      <c r="C25" s="243"/>
      <c r="D25" s="243"/>
      <c r="E25" s="210"/>
      <c r="F25" s="115">
        <v>6389.2872249999991</v>
      </c>
      <c r="G25" s="115"/>
      <c r="H25" s="115">
        <v>5181.5905310000007</v>
      </c>
      <c r="I25" s="115"/>
      <c r="J25" s="116">
        <f>F25-H25</f>
        <v>1207.6966939999984</v>
      </c>
      <c r="K25" s="124"/>
      <c r="L25" s="117">
        <f>F25/H25*100-100</f>
        <v>23.30745138533598</v>
      </c>
      <c r="M25" s="118"/>
      <c r="N25" s="115">
        <v>19340.264308000002</v>
      </c>
      <c r="O25" s="115"/>
      <c r="P25" s="115">
        <v>15523.952592000001</v>
      </c>
      <c r="Q25" s="115"/>
      <c r="R25" s="116">
        <f>N25-P25</f>
        <v>3816.3117160000002</v>
      </c>
      <c r="S25" s="124"/>
      <c r="T25" s="117">
        <f>N25/P25*100-100</f>
        <v>24.583376516923082</v>
      </c>
      <c r="U25" s="20"/>
      <c r="V25" s="122"/>
      <c r="W25" s="122"/>
    </row>
    <row r="26" spans="1:23" ht="30" customHeight="1" x14ac:dyDescent="0.2">
      <c r="A26" s="241" t="s">
        <v>677</v>
      </c>
      <c r="B26" s="241"/>
      <c r="C26" s="241"/>
      <c r="D26" s="241"/>
      <c r="E26" s="125"/>
      <c r="F26" s="125">
        <v>3265.9333820000006</v>
      </c>
      <c r="G26" s="125"/>
      <c r="H26" s="125">
        <v>1664.9913799999999</v>
      </c>
      <c r="I26" s="72"/>
      <c r="J26" s="126">
        <f>F26-H26</f>
        <v>1600.9420020000007</v>
      </c>
      <c r="K26" s="91"/>
      <c r="L26" s="127">
        <f>F26/H26*100-100</f>
        <v>96.153170594793153</v>
      </c>
      <c r="M26" s="131"/>
      <c r="N26" s="125">
        <v>9041.398799999999</v>
      </c>
      <c r="O26" s="125"/>
      <c r="P26" s="125">
        <v>5114.1372840000004</v>
      </c>
      <c r="Q26" s="72"/>
      <c r="R26" s="126">
        <f>N26-P26</f>
        <v>3927.2615159999987</v>
      </c>
      <c r="S26" s="126"/>
      <c r="T26" s="127">
        <f>N26/P26*100-100</f>
        <v>76.792258359719028</v>
      </c>
      <c r="U26" s="20"/>
      <c r="V26" s="122"/>
      <c r="W26" s="122"/>
    </row>
    <row r="27" spans="1:23" ht="30" customHeight="1" x14ac:dyDescent="0.2">
      <c r="A27" s="242" t="s">
        <v>678</v>
      </c>
      <c r="B27" s="242"/>
      <c r="C27" s="242"/>
      <c r="D27" s="242"/>
      <c r="E27" s="123"/>
      <c r="F27" s="115">
        <v>3183.6564450000005</v>
      </c>
      <c r="G27" s="115"/>
      <c r="H27" s="115">
        <v>1580.828767</v>
      </c>
      <c r="I27" s="115"/>
      <c r="J27" s="116">
        <f>F27-H27</f>
        <v>1602.8276780000006</v>
      </c>
      <c r="K27" s="124"/>
      <c r="L27" s="117">
        <f>F27/H27*100-100</f>
        <v>101.39160619158955</v>
      </c>
      <c r="M27" s="118"/>
      <c r="N27" s="115">
        <v>8762.5333859999992</v>
      </c>
      <c r="O27" s="115"/>
      <c r="P27" s="115">
        <v>4886.8175059999994</v>
      </c>
      <c r="Q27" s="115"/>
      <c r="R27" s="116">
        <f>N27-P27</f>
        <v>3875.7158799999997</v>
      </c>
      <c r="S27" s="124"/>
      <c r="T27" s="117">
        <f>N27/P27*100-100</f>
        <v>79.309609479818391</v>
      </c>
      <c r="U27" s="20"/>
      <c r="V27" s="122"/>
      <c r="W27" s="122"/>
    </row>
    <row r="28" spans="1:23" ht="3" customHeight="1" x14ac:dyDescent="0.2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2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2">
      <c r="A34" s="250" t="s">
        <v>634</v>
      </c>
      <c r="B34" s="250"/>
      <c r="C34" s="250"/>
      <c r="D34" s="250"/>
      <c r="E34" s="135"/>
      <c r="F34" s="251" t="s">
        <v>635</v>
      </c>
      <c r="G34" s="251"/>
      <c r="H34" s="251"/>
      <c r="I34" s="251"/>
      <c r="J34" s="251"/>
      <c r="K34" s="251"/>
      <c r="L34" s="251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2">
      <c r="A35" s="252" t="s">
        <v>636</v>
      </c>
      <c r="B35" s="252"/>
      <c r="C35" s="252"/>
      <c r="D35" s="252"/>
      <c r="E35" s="135"/>
      <c r="F35" s="249" t="s">
        <v>637</v>
      </c>
      <c r="G35" s="249"/>
      <c r="H35" s="249"/>
      <c r="I35" s="249"/>
      <c r="J35" s="249"/>
      <c r="K35" s="249"/>
      <c r="L35" s="249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2">
      <c r="A36" s="250" t="s">
        <v>638</v>
      </c>
      <c r="B36" s="250"/>
      <c r="C36" s="250"/>
      <c r="D36" s="250"/>
      <c r="E36" s="135"/>
      <c r="F36" s="251" t="s">
        <v>637</v>
      </c>
      <c r="G36" s="251"/>
      <c r="H36" s="251"/>
      <c r="I36" s="251"/>
      <c r="J36" s="251"/>
      <c r="K36" s="251"/>
      <c r="L36" s="251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2">
      <c r="A37" s="248" t="s">
        <v>639</v>
      </c>
      <c r="B37" s="248"/>
      <c r="C37" s="248"/>
      <c r="D37" s="248"/>
      <c r="E37" s="135"/>
      <c r="F37" s="249" t="s">
        <v>635</v>
      </c>
      <c r="G37" s="249"/>
      <c r="H37" s="249"/>
      <c r="I37" s="249"/>
      <c r="J37" s="249"/>
      <c r="K37" s="249"/>
      <c r="L37" s="249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 x14ac:dyDescent="0.15"/>
    <row r="2" spans="1:21" ht="24" customHeight="1" x14ac:dyDescent="0.2">
      <c r="A2" s="226" t="s">
        <v>679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1"/>
    </row>
    <row r="3" spans="1:21" s="98" customFormat="1" ht="6.75" customHeight="1" thickBo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1" ht="12" customHeight="1" thickBot="1" x14ac:dyDescent="0.25">
      <c r="A4" s="228" t="s">
        <v>162</v>
      </c>
      <c r="B4" s="228" t="s">
        <v>163</v>
      </c>
      <c r="C4" s="230" t="s">
        <v>668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28" t="s">
        <v>536</v>
      </c>
      <c r="S4" s="228" t="s">
        <v>523</v>
      </c>
      <c r="U4" s="31"/>
    </row>
    <row r="5" spans="1:21" ht="21.75" customHeight="1" thickBot="1" x14ac:dyDescent="0.2">
      <c r="A5" s="229"/>
      <c r="B5" s="229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9"/>
      <c r="S5" s="229"/>
    </row>
    <row r="6" spans="1:21" ht="12.75" x14ac:dyDescent="0.2">
      <c r="A6" s="100">
        <v>2021</v>
      </c>
      <c r="B6" s="97" t="s">
        <v>339</v>
      </c>
      <c r="C6" s="101">
        <v>514.19936499999994</v>
      </c>
      <c r="D6" s="101">
        <v>32.256638000000002</v>
      </c>
      <c r="E6" s="101">
        <v>124.481011</v>
      </c>
      <c r="F6" s="101">
        <v>8.1219300000000008</v>
      </c>
      <c r="G6" s="101">
        <v>2.8336009999999998</v>
      </c>
      <c r="H6" s="101">
        <v>3.9097749999999998</v>
      </c>
      <c r="I6" s="101">
        <v>43.806871000000001</v>
      </c>
      <c r="J6" s="101">
        <v>34.545037000000001</v>
      </c>
      <c r="K6" s="101">
        <v>5.8903379999999999</v>
      </c>
      <c r="L6" s="101">
        <v>1263.2547870000001</v>
      </c>
      <c r="M6" s="101">
        <v>3.3747509999999998</v>
      </c>
      <c r="N6" s="101">
        <v>24.890841000000002</v>
      </c>
      <c r="O6" s="101">
        <v>646.83644800000002</v>
      </c>
      <c r="P6" s="101">
        <v>16.054447</v>
      </c>
      <c r="Q6" s="101">
        <v>27.986408999999998</v>
      </c>
      <c r="R6" s="100">
        <v>2021</v>
      </c>
      <c r="S6" s="97" t="s">
        <v>539</v>
      </c>
      <c r="U6" s="31"/>
    </row>
    <row r="7" spans="1:21" x14ac:dyDescent="0.15">
      <c r="B7" s="97" t="s">
        <v>340</v>
      </c>
      <c r="C7" s="101">
        <v>546.18419300000005</v>
      </c>
      <c r="D7" s="101">
        <v>28.703721000000002</v>
      </c>
      <c r="E7" s="101">
        <v>109.075025</v>
      </c>
      <c r="F7" s="101">
        <v>6.9400700000000004</v>
      </c>
      <c r="G7" s="101">
        <v>4.1291859999999998</v>
      </c>
      <c r="H7" s="101">
        <v>4.4262990000000002</v>
      </c>
      <c r="I7" s="101">
        <v>47.819944</v>
      </c>
      <c r="J7" s="101">
        <v>35.665984999999999</v>
      </c>
      <c r="K7" s="101">
        <v>6.9412070000000003</v>
      </c>
      <c r="L7" s="101">
        <v>1336.8804029999999</v>
      </c>
      <c r="M7" s="101">
        <v>3.6426820000000002</v>
      </c>
      <c r="N7" s="101">
        <v>25.585263999999999</v>
      </c>
      <c r="O7" s="101">
        <v>674.55953599999998</v>
      </c>
      <c r="P7" s="101">
        <v>14.561513</v>
      </c>
      <c r="Q7" s="101">
        <v>33.003712</v>
      </c>
      <c r="R7" s="96"/>
      <c r="S7" s="97" t="s">
        <v>540</v>
      </c>
    </row>
    <row r="8" spans="1:21" x14ac:dyDescent="0.15">
      <c r="B8" s="97" t="s">
        <v>341</v>
      </c>
      <c r="C8" s="101">
        <v>646.34004400000003</v>
      </c>
      <c r="D8" s="101">
        <v>37.752932999999999</v>
      </c>
      <c r="E8" s="101">
        <v>143.800646</v>
      </c>
      <c r="F8" s="101">
        <v>9.9768889999999999</v>
      </c>
      <c r="G8" s="101">
        <v>4.3853299999999997</v>
      </c>
      <c r="H8" s="101">
        <v>4.8362350000000003</v>
      </c>
      <c r="I8" s="101">
        <v>51.608226999999999</v>
      </c>
      <c r="J8" s="101">
        <v>39.425277999999999</v>
      </c>
      <c r="K8" s="101">
        <v>8.1262849999999993</v>
      </c>
      <c r="L8" s="101">
        <v>1445.29673</v>
      </c>
      <c r="M8" s="101">
        <v>3.319299</v>
      </c>
      <c r="N8" s="101">
        <v>38.387692000000001</v>
      </c>
      <c r="O8" s="101">
        <v>799.86604699999998</v>
      </c>
      <c r="P8" s="101">
        <v>28.981066999999999</v>
      </c>
      <c r="Q8" s="101">
        <v>39.787568</v>
      </c>
      <c r="R8" s="96"/>
      <c r="S8" s="97" t="s">
        <v>541</v>
      </c>
    </row>
    <row r="9" spans="1:21" x14ac:dyDescent="0.15">
      <c r="B9" s="97" t="s">
        <v>342</v>
      </c>
      <c r="C9" s="101">
        <v>582.939617</v>
      </c>
      <c r="D9" s="101">
        <v>32.303812999999998</v>
      </c>
      <c r="E9" s="101">
        <v>134.37215399999999</v>
      </c>
      <c r="F9" s="101">
        <v>7.2313729999999996</v>
      </c>
      <c r="G9" s="101">
        <v>3.8125390000000001</v>
      </c>
      <c r="H9" s="101">
        <v>5.6204850000000004</v>
      </c>
      <c r="I9" s="101">
        <v>36.793427000000001</v>
      </c>
      <c r="J9" s="101">
        <v>29.623277999999999</v>
      </c>
      <c r="K9" s="101">
        <v>6.6865550000000002</v>
      </c>
      <c r="L9" s="101">
        <v>1402.004027</v>
      </c>
      <c r="M9" s="101">
        <v>2.394739</v>
      </c>
      <c r="N9" s="101">
        <v>34.356420999999997</v>
      </c>
      <c r="O9" s="101">
        <v>711.13690299999996</v>
      </c>
      <c r="P9" s="101">
        <v>13.208798</v>
      </c>
      <c r="Q9" s="101">
        <v>33.887588000000001</v>
      </c>
      <c r="R9" s="96"/>
      <c r="S9" s="97" t="s">
        <v>542</v>
      </c>
    </row>
    <row r="10" spans="1:21" x14ac:dyDescent="0.15">
      <c r="B10" s="97" t="s">
        <v>343</v>
      </c>
      <c r="C10" s="101">
        <v>576.13765999999998</v>
      </c>
      <c r="D10" s="101">
        <v>30.230433000000001</v>
      </c>
      <c r="E10" s="101">
        <v>146.575152</v>
      </c>
      <c r="F10" s="101">
        <v>18.870896999999999</v>
      </c>
      <c r="G10" s="101">
        <v>2.8155969999999999</v>
      </c>
      <c r="H10" s="101">
        <v>3.9313959999999999</v>
      </c>
      <c r="I10" s="101">
        <v>42.339624999999998</v>
      </c>
      <c r="J10" s="101">
        <v>31.051261</v>
      </c>
      <c r="K10" s="101">
        <v>6.6567509999999999</v>
      </c>
      <c r="L10" s="101">
        <v>1400.8661340000001</v>
      </c>
      <c r="M10" s="101">
        <v>2.9248059999999998</v>
      </c>
      <c r="N10" s="101">
        <v>29.465544999999999</v>
      </c>
      <c r="O10" s="101">
        <v>707.38109199999997</v>
      </c>
      <c r="P10" s="101">
        <v>12.555244999999999</v>
      </c>
      <c r="Q10" s="101">
        <v>37.285442000000003</v>
      </c>
      <c r="R10" s="96"/>
      <c r="S10" s="97" t="s">
        <v>543</v>
      </c>
    </row>
    <row r="11" spans="1:21" x14ac:dyDescent="0.15">
      <c r="B11" s="97" t="s">
        <v>344</v>
      </c>
      <c r="C11" s="101">
        <v>586.30235500000003</v>
      </c>
      <c r="D11" s="101">
        <v>34.128675999999999</v>
      </c>
      <c r="E11" s="101">
        <v>133.802054</v>
      </c>
      <c r="F11" s="101">
        <v>6.2777630000000002</v>
      </c>
      <c r="G11" s="101">
        <v>2.9698310000000001</v>
      </c>
      <c r="H11" s="101">
        <v>3.3821340000000002</v>
      </c>
      <c r="I11" s="101">
        <v>41.687015000000002</v>
      </c>
      <c r="J11" s="101">
        <v>30.156459000000002</v>
      </c>
      <c r="K11" s="101">
        <v>6.4046260000000004</v>
      </c>
      <c r="L11" s="101">
        <v>1381.992704</v>
      </c>
      <c r="M11" s="101">
        <v>3.8793929999999999</v>
      </c>
      <c r="N11" s="101">
        <v>49.176727999999997</v>
      </c>
      <c r="O11" s="101">
        <v>676.66261699999995</v>
      </c>
      <c r="P11" s="101">
        <v>12.618353000000001</v>
      </c>
      <c r="Q11" s="101">
        <v>31.158929000000001</v>
      </c>
      <c r="R11" s="96"/>
      <c r="S11" s="97" t="s">
        <v>544</v>
      </c>
    </row>
    <row r="12" spans="1:21" x14ac:dyDescent="0.15">
      <c r="B12" s="97" t="s">
        <v>345</v>
      </c>
      <c r="C12" s="101">
        <v>627.04258100000004</v>
      </c>
      <c r="D12" s="101">
        <v>30.133825000000002</v>
      </c>
      <c r="E12" s="101">
        <v>125.637142</v>
      </c>
      <c r="F12" s="101">
        <v>7.6820789999999999</v>
      </c>
      <c r="G12" s="101">
        <v>2.9785430000000002</v>
      </c>
      <c r="H12" s="101">
        <v>4.5805230000000003</v>
      </c>
      <c r="I12" s="101">
        <v>43.184202999999997</v>
      </c>
      <c r="J12" s="101">
        <v>30.128730999999998</v>
      </c>
      <c r="K12" s="101">
        <v>5.9105489999999996</v>
      </c>
      <c r="L12" s="101">
        <v>1465.7897230000001</v>
      </c>
      <c r="M12" s="101">
        <v>4.4243639999999997</v>
      </c>
      <c r="N12" s="101">
        <v>49.281086999999999</v>
      </c>
      <c r="O12" s="101">
        <v>738.96276799999998</v>
      </c>
      <c r="P12" s="101">
        <v>15.031905999999999</v>
      </c>
      <c r="Q12" s="101">
        <v>30.732455000000002</v>
      </c>
      <c r="R12" s="96"/>
      <c r="S12" s="97" t="s">
        <v>545</v>
      </c>
    </row>
    <row r="13" spans="1:21" x14ac:dyDescent="0.15">
      <c r="B13" s="97" t="s">
        <v>346</v>
      </c>
      <c r="C13" s="101">
        <v>439.22206699999998</v>
      </c>
      <c r="D13" s="101">
        <v>21.004847000000002</v>
      </c>
      <c r="E13" s="101">
        <v>117.869407</v>
      </c>
      <c r="F13" s="101">
        <v>5.8837700000000002</v>
      </c>
      <c r="G13" s="101">
        <v>2.8391120000000001</v>
      </c>
      <c r="H13" s="101">
        <v>2.9936430000000001</v>
      </c>
      <c r="I13" s="101">
        <v>29.047250999999999</v>
      </c>
      <c r="J13" s="101">
        <v>21.906748</v>
      </c>
      <c r="K13" s="101">
        <v>4.8807330000000002</v>
      </c>
      <c r="L13" s="101">
        <v>1113.3890080000001</v>
      </c>
      <c r="M13" s="101">
        <v>3.0193490000000001</v>
      </c>
      <c r="N13" s="101">
        <v>13.644545000000001</v>
      </c>
      <c r="O13" s="101">
        <v>493.49728099999999</v>
      </c>
      <c r="P13" s="101">
        <v>11.450218</v>
      </c>
      <c r="Q13" s="101">
        <v>20.405719999999999</v>
      </c>
      <c r="R13" s="96"/>
      <c r="S13" s="97" t="s">
        <v>546</v>
      </c>
    </row>
    <row r="14" spans="1:21" x14ac:dyDescent="0.15">
      <c r="B14" s="97" t="s">
        <v>347</v>
      </c>
      <c r="C14" s="101">
        <v>613.13275099999998</v>
      </c>
      <c r="D14" s="101">
        <v>30.776937</v>
      </c>
      <c r="E14" s="101">
        <v>127.503147</v>
      </c>
      <c r="F14" s="101">
        <v>15.851784</v>
      </c>
      <c r="G14" s="101">
        <v>3.489115</v>
      </c>
      <c r="H14" s="101">
        <v>4.2622200000000001</v>
      </c>
      <c r="I14" s="101">
        <v>43.529282000000002</v>
      </c>
      <c r="J14" s="101">
        <v>31.214655</v>
      </c>
      <c r="K14" s="101">
        <v>5.6574949999999999</v>
      </c>
      <c r="L14" s="101">
        <v>1523.9524530000001</v>
      </c>
      <c r="M14" s="101">
        <v>3.9651269999999998</v>
      </c>
      <c r="N14" s="101">
        <v>38.549714000000002</v>
      </c>
      <c r="O14" s="101">
        <v>704.79222300000004</v>
      </c>
      <c r="P14" s="101">
        <v>17.690391999999999</v>
      </c>
      <c r="Q14" s="101">
        <v>31.42944</v>
      </c>
      <c r="R14" s="96"/>
      <c r="S14" s="97" t="s">
        <v>547</v>
      </c>
    </row>
    <row r="15" spans="1:21" x14ac:dyDescent="0.15">
      <c r="B15" s="97" t="s">
        <v>348</v>
      </c>
      <c r="C15" s="101">
        <v>617.01908600000002</v>
      </c>
      <c r="D15" s="101">
        <v>30.170012</v>
      </c>
      <c r="E15" s="101">
        <v>130.51004599999999</v>
      </c>
      <c r="F15" s="101">
        <v>9.3221550000000004</v>
      </c>
      <c r="G15" s="101">
        <v>3.1707299999999998</v>
      </c>
      <c r="H15" s="101">
        <v>3.9982829999999998</v>
      </c>
      <c r="I15" s="101">
        <v>45.787353000000003</v>
      </c>
      <c r="J15" s="101">
        <v>33.225926000000001</v>
      </c>
      <c r="K15" s="101">
        <v>7.4588239999999999</v>
      </c>
      <c r="L15" s="101">
        <v>1476.977588</v>
      </c>
      <c r="M15" s="101">
        <v>3.8729339999999999</v>
      </c>
      <c r="N15" s="101">
        <v>34.483502000000001</v>
      </c>
      <c r="O15" s="101">
        <v>741.99240799999995</v>
      </c>
      <c r="P15" s="101">
        <v>15.984431000000001</v>
      </c>
      <c r="Q15" s="101">
        <v>29.989671000000001</v>
      </c>
      <c r="R15" s="96"/>
      <c r="S15" s="97" t="s">
        <v>548</v>
      </c>
    </row>
    <row r="16" spans="1:21" x14ac:dyDescent="0.15">
      <c r="B16" s="97" t="s">
        <v>349</v>
      </c>
      <c r="C16" s="101">
        <v>714.53900099999998</v>
      </c>
      <c r="D16" s="101">
        <v>37.905500000000004</v>
      </c>
      <c r="E16" s="101">
        <v>149.24811199999999</v>
      </c>
      <c r="F16" s="101">
        <v>9.6266820000000006</v>
      </c>
      <c r="G16" s="101">
        <v>6.3446889999999998</v>
      </c>
      <c r="H16" s="101">
        <v>5.1486780000000003</v>
      </c>
      <c r="I16" s="101">
        <v>44.724766000000002</v>
      </c>
      <c r="J16" s="101">
        <v>44.113270999999997</v>
      </c>
      <c r="K16" s="101">
        <v>9.2812420000000007</v>
      </c>
      <c r="L16" s="101">
        <v>1692.7129030000001</v>
      </c>
      <c r="M16" s="101">
        <v>5.4730179999999997</v>
      </c>
      <c r="N16" s="101">
        <v>41.228150999999997</v>
      </c>
      <c r="O16" s="101">
        <v>779.62928599999998</v>
      </c>
      <c r="P16" s="101">
        <v>19.550699999999999</v>
      </c>
      <c r="Q16" s="101">
        <v>36.686585000000001</v>
      </c>
      <c r="R16" s="96"/>
      <c r="S16" s="97" t="s">
        <v>549</v>
      </c>
    </row>
    <row r="17" spans="1:19" x14ac:dyDescent="0.15">
      <c r="B17" s="97" t="s">
        <v>350</v>
      </c>
      <c r="C17" s="101">
        <v>548.69713899999999</v>
      </c>
      <c r="D17" s="101">
        <v>21.918589000000001</v>
      </c>
      <c r="E17" s="101">
        <v>152.991277</v>
      </c>
      <c r="F17" s="101">
        <v>18.774865999999999</v>
      </c>
      <c r="G17" s="101">
        <v>4.1884030000000001</v>
      </c>
      <c r="H17" s="101">
        <v>3.5149720000000002</v>
      </c>
      <c r="I17" s="101">
        <v>42.000920000000001</v>
      </c>
      <c r="J17" s="101">
        <v>28.676107999999999</v>
      </c>
      <c r="K17" s="101">
        <v>8.1671150000000008</v>
      </c>
      <c r="L17" s="101">
        <v>1513.024983</v>
      </c>
      <c r="M17" s="101">
        <v>5.3227310000000001</v>
      </c>
      <c r="N17" s="101">
        <v>53.821181000000003</v>
      </c>
      <c r="O17" s="101">
        <v>668.13938900000005</v>
      </c>
      <c r="P17" s="101">
        <v>20.304096000000001</v>
      </c>
      <c r="Q17" s="101">
        <v>31.365694000000001</v>
      </c>
      <c r="R17" s="96"/>
      <c r="S17" s="97" t="s">
        <v>550</v>
      </c>
    </row>
    <row r="18" spans="1:19" x14ac:dyDescent="0.15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15">
      <c r="A19" s="100">
        <v>2022</v>
      </c>
      <c r="B19" s="97" t="s">
        <v>339</v>
      </c>
      <c r="C19" s="101">
        <v>609.73872700000004</v>
      </c>
      <c r="D19" s="101">
        <v>35.343977000000002</v>
      </c>
      <c r="E19" s="101">
        <v>141.58449899999999</v>
      </c>
      <c r="F19" s="101">
        <v>8.0206859999999995</v>
      </c>
      <c r="G19" s="101">
        <v>2.4302239999999999</v>
      </c>
      <c r="H19" s="101">
        <v>4.7834320000000004</v>
      </c>
      <c r="I19" s="101">
        <v>49.921951999999997</v>
      </c>
      <c r="J19" s="101">
        <v>40.670853999999999</v>
      </c>
      <c r="K19" s="101">
        <v>6.9138250000000001</v>
      </c>
      <c r="L19" s="101">
        <v>1564.6313700000001</v>
      </c>
      <c r="M19" s="101">
        <v>3.3117480000000001</v>
      </c>
      <c r="N19" s="101">
        <v>30.128938999999999</v>
      </c>
      <c r="O19" s="101">
        <v>774.651342</v>
      </c>
      <c r="P19" s="101">
        <v>20.534590999999999</v>
      </c>
      <c r="Q19" s="101">
        <v>26.61815</v>
      </c>
      <c r="R19" s="100">
        <v>2022</v>
      </c>
      <c r="S19" s="97" t="s">
        <v>539</v>
      </c>
    </row>
    <row r="20" spans="1:19" x14ac:dyDescent="0.15">
      <c r="B20" s="97" t="s">
        <v>340</v>
      </c>
      <c r="C20" s="101">
        <v>633.302952</v>
      </c>
      <c r="D20" s="101">
        <v>35.125290999999997</v>
      </c>
      <c r="E20" s="101">
        <v>148.53695500000001</v>
      </c>
      <c r="F20" s="101">
        <v>10.768056</v>
      </c>
      <c r="G20" s="101">
        <v>2.3966630000000002</v>
      </c>
      <c r="H20" s="101">
        <v>6.1593540000000004</v>
      </c>
      <c r="I20" s="101">
        <v>44.692359000000003</v>
      </c>
      <c r="J20" s="101">
        <v>40.092685000000003</v>
      </c>
      <c r="K20" s="101">
        <v>6.5040009999999997</v>
      </c>
      <c r="L20" s="101">
        <v>1572.698099</v>
      </c>
      <c r="M20" s="101">
        <v>5.3978849999999996</v>
      </c>
      <c r="N20" s="101">
        <v>27.114491999999998</v>
      </c>
      <c r="O20" s="101">
        <v>847.700513</v>
      </c>
      <c r="P20" s="101">
        <v>22.672802999999998</v>
      </c>
      <c r="Q20" s="101">
        <v>33.221201000000001</v>
      </c>
      <c r="R20" s="96"/>
      <c r="S20" s="97" t="s">
        <v>540</v>
      </c>
    </row>
    <row r="21" spans="1:19" x14ac:dyDescent="0.15">
      <c r="B21" s="97" t="s">
        <v>341</v>
      </c>
      <c r="C21" s="101">
        <v>766.77359799999999</v>
      </c>
      <c r="D21" s="101">
        <v>54.938839999999999</v>
      </c>
      <c r="E21" s="101">
        <v>154.76021399999999</v>
      </c>
      <c r="F21" s="101">
        <v>10.428675</v>
      </c>
      <c r="G21" s="101">
        <v>3.4292379999999998</v>
      </c>
      <c r="H21" s="101">
        <v>7.3165360000000002</v>
      </c>
      <c r="I21" s="101">
        <v>45.153283999999999</v>
      </c>
      <c r="J21" s="101">
        <v>41.370384999999999</v>
      </c>
      <c r="K21" s="101">
        <v>6.8712850000000003</v>
      </c>
      <c r="L21" s="101">
        <v>1732.4434630000001</v>
      </c>
      <c r="M21" s="101">
        <v>5.799506</v>
      </c>
      <c r="N21" s="101">
        <v>84.728679</v>
      </c>
      <c r="O21" s="101">
        <v>831.08237599999995</v>
      </c>
      <c r="P21" s="101">
        <v>24.81127</v>
      </c>
      <c r="Q21" s="101">
        <v>33.681927000000002</v>
      </c>
      <c r="R21" s="96"/>
      <c r="S21" s="97" t="s">
        <v>541</v>
      </c>
    </row>
    <row r="22" spans="1:19" x14ac:dyDescent="0.15">
      <c r="B22" s="97" t="s">
        <v>342</v>
      </c>
      <c r="C22" s="101">
        <v>696.17779399999995</v>
      </c>
      <c r="D22" s="101">
        <v>39.659269000000002</v>
      </c>
      <c r="E22" s="101">
        <v>157.293758</v>
      </c>
      <c r="F22" s="101">
        <v>20.432668</v>
      </c>
      <c r="G22" s="101">
        <v>3.6967310000000002</v>
      </c>
      <c r="H22" s="101">
        <v>6.1351909999999998</v>
      </c>
      <c r="I22" s="101">
        <v>48.530745000000003</v>
      </c>
      <c r="J22" s="101">
        <v>39.360936000000002</v>
      </c>
      <c r="K22" s="101">
        <v>7.4138010000000003</v>
      </c>
      <c r="L22" s="101">
        <v>1615.428206</v>
      </c>
      <c r="M22" s="101">
        <v>6.8792239999999998</v>
      </c>
      <c r="N22" s="101">
        <v>49.456071000000001</v>
      </c>
      <c r="O22" s="101">
        <v>776.21738300000004</v>
      </c>
      <c r="P22" s="101">
        <v>21.251010999999998</v>
      </c>
      <c r="Q22" s="101">
        <v>29.560770000000002</v>
      </c>
      <c r="R22" s="96"/>
      <c r="S22" s="97" t="s">
        <v>542</v>
      </c>
    </row>
    <row r="23" spans="1:19" x14ac:dyDescent="0.15">
      <c r="B23" s="97" t="s">
        <v>343</v>
      </c>
      <c r="C23" s="101">
        <v>767.321459</v>
      </c>
      <c r="D23" s="101">
        <v>37.632015000000003</v>
      </c>
      <c r="E23" s="101">
        <v>140.32997800000001</v>
      </c>
      <c r="F23" s="101">
        <v>9.8016539999999992</v>
      </c>
      <c r="G23" s="101">
        <v>3.352938</v>
      </c>
      <c r="H23" s="101">
        <v>6.3115940000000004</v>
      </c>
      <c r="I23" s="101">
        <v>55.078927</v>
      </c>
      <c r="J23" s="101">
        <v>49.883940000000003</v>
      </c>
      <c r="K23" s="101">
        <v>7.4863419999999996</v>
      </c>
      <c r="L23" s="101">
        <v>1835.564271</v>
      </c>
      <c r="M23" s="101">
        <v>11.372783999999999</v>
      </c>
      <c r="N23" s="101">
        <v>36.043768</v>
      </c>
      <c r="O23" s="101">
        <v>837.970732</v>
      </c>
      <c r="P23" s="101">
        <v>20.378934999999998</v>
      </c>
      <c r="Q23" s="101">
        <v>42.875608</v>
      </c>
      <c r="R23" s="96"/>
      <c r="S23" s="97" t="s">
        <v>543</v>
      </c>
    </row>
    <row r="24" spans="1:19" x14ac:dyDescent="0.15">
      <c r="B24" s="97" t="s">
        <v>344</v>
      </c>
      <c r="C24" s="101">
        <v>773.27019199999995</v>
      </c>
      <c r="D24" s="101">
        <v>41.629300999999998</v>
      </c>
      <c r="E24" s="101">
        <v>149.877319</v>
      </c>
      <c r="F24" s="101">
        <v>7.7395370000000003</v>
      </c>
      <c r="G24" s="101">
        <v>4.7913069999999998</v>
      </c>
      <c r="H24" s="101">
        <v>7.9740780000000004</v>
      </c>
      <c r="I24" s="101">
        <v>64.780062000000001</v>
      </c>
      <c r="J24" s="101">
        <v>47.014713999999998</v>
      </c>
      <c r="K24" s="101">
        <v>6.3725810000000003</v>
      </c>
      <c r="L24" s="101">
        <v>1775.96596</v>
      </c>
      <c r="M24" s="101">
        <v>5.0785119999999999</v>
      </c>
      <c r="N24" s="101">
        <v>23.169074999999999</v>
      </c>
      <c r="O24" s="101">
        <v>874.21301700000004</v>
      </c>
      <c r="P24" s="101">
        <v>21.371244999999998</v>
      </c>
      <c r="Q24" s="101">
        <v>35.023749000000002</v>
      </c>
      <c r="R24" s="96"/>
      <c r="S24" s="97" t="s">
        <v>544</v>
      </c>
    </row>
    <row r="25" spans="1:19" x14ac:dyDescent="0.15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 x14ac:dyDescent="0.15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 x14ac:dyDescent="0.15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 x14ac:dyDescent="0.15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 x14ac:dyDescent="0.15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.75" thickBot="1" x14ac:dyDescent="0.2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">
      <c r="A31" s="228" t="s">
        <v>162</v>
      </c>
      <c r="B31" s="228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8" t="s">
        <v>536</v>
      </c>
      <c r="S31" s="228" t="s">
        <v>523</v>
      </c>
    </row>
    <row r="32" spans="1:19" ht="12" customHeight="1" thickBot="1" x14ac:dyDescent="0.2">
      <c r="A32" s="229"/>
      <c r="B32" s="229"/>
      <c r="C32" s="233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  <c r="R32" s="229"/>
      <c r="S32" s="229"/>
    </row>
    <row r="33" spans="1:19" ht="18.75" customHeight="1" thickBot="1" x14ac:dyDescent="0.2"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5"/>
    </row>
    <row r="34" spans="1:19" ht="6.75" customHeight="1" thickBot="1" x14ac:dyDescent="0.2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</row>
    <row r="35" spans="1:19" ht="12" customHeight="1" thickBot="1" x14ac:dyDescent="0.2">
      <c r="A35" s="228" t="s">
        <v>162</v>
      </c>
      <c r="B35" s="228" t="s">
        <v>163</v>
      </c>
      <c r="C35" s="230" t="s">
        <v>668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28" t="s">
        <v>536</v>
      </c>
      <c r="S35" s="228" t="s">
        <v>523</v>
      </c>
    </row>
    <row r="36" spans="1:19" ht="21.75" customHeight="1" thickBot="1" x14ac:dyDescent="0.2">
      <c r="A36" s="229"/>
      <c r="B36" s="229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704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29"/>
      <c r="S36" s="229"/>
    </row>
    <row r="37" spans="1:19" ht="9" customHeight="1" x14ac:dyDescent="0.15">
      <c r="A37" s="100">
        <v>2021</v>
      </c>
      <c r="B37" s="97" t="s">
        <v>339</v>
      </c>
      <c r="C37" s="101">
        <v>33.460023</v>
      </c>
      <c r="D37" s="101">
        <v>227.40401499999999</v>
      </c>
      <c r="E37" s="101">
        <v>3.2644090000000001</v>
      </c>
      <c r="F37" s="101">
        <v>6.5886889999999996</v>
      </c>
      <c r="G37" s="101">
        <v>8.790419</v>
      </c>
      <c r="H37" s="101">
        <v>12.931134999999999</v>
      </c>
      <c r="I37" s="101">
        <v>176.45609899999999</v>
      </c>
      <c r="J37" s="101">
        <v>61.536617999999997</v>
      </c>
      <c r="K37" s="101">
        <v>0</v>
      </c>
      <c r="L37" s="101">
        <v>34.782831999999999</v>
      </c>
      <c r="M37" s="101">
        <v>38.278950999999999</v>
      </c>
      <c r="N37" s="101">
        <v>57.17024</v>
      </c>
      <c r="O37" s="101">
        <v>10.654176</v>
      </c>
      <c r="P37" s="102">
        <v>1191.8102850000002</v>
      </c>
      <c r="Q37" s="102">
        <v>937.56867400000021</v>
      </c>
      <c r="R37" s="100">
        <v>2021</v>
      </c>
      <c r="S37" s="97" t="s">
        <v>539</v>
      </c>
    </row>
    <row r="38" spans="1:19" ht="9" customHeight="1" x14ac:dyDescent="0.15">
      <c r="B38" s="97" t="s">
        <v>340</v>
      </c>
      <c r="C38" s="101">
        <v>27.561312999999998</v>
      </c>
      <c r="D38" s="101">
        <v>244.88880599999999</v>
      </c>
      <c r="E38" s="101">
        <v>3.252332</v>
      </c>
      <c r="F38" s="101">
        <v>4.2894579999999998</v>
      </c>
      <c r="G38" s="101">
        <v>8.6874749999999992</v>
      </c>
      <c r="H38" s="101">
        <v>2.329888</v>
      </c>
      <c r="I38" s="101">
        <v>196.86721900000001</v>
      </c>
      <c r="J38" s="101">
        <v>69.903126</v>
      </c>
      <c r="K38" s="101">
        <v>0</v>
      </c>
      <c r="L38" s="101">
        <v>37.783391000000002</v>
      </c>
      <c r="M38" s="101">
        <v>38.273986000000001</v>
      </c>
      <c r="N38" s="101">
        <v>53.723008</v>
      </c>
      <c r="O38" s="101">
        <v>7.1807109999999996</v>
      </c>
      <c r="P38" s="102">
        <v>1414.481141</v>
      </c>
      <c r="Q38" s="102">
        <v>1169.020812</v>
      </c>
      <c r="R38" s="96"/>
      <c r="S38" s="97" t="s">
        <v>540</v>
      </c>
    </row>
    <row r="39" spans="1:19" ht="9" customHeight="1" x14ac:dyDescent="0.15">
      <c r="B39" s="97" t="s">
        <v>341</v>
      </c>
      <c r="C39" s="101">
        <v>46.081204999999997</v>
      </c>
      <c r="D39" s="101">
        <v>262.42198300000001</v>
      </c>
      <c r="E39" s="101">
        <v>5.5418570000000003</v>
      </c>
      <c r="F39" s="101">
        <v>8.9301929999999992</v>
      </c>
      <c r="G39" s="101">
        <v>10.762867</v>
      </c>
      <c r="H39" s="101">
        <v>1.830913</v>
      </c>
      <c r="I39" s="101">
        <v>228.4426</v>
      </c>
      <c r="J39" s="101">
        <v>85.193157999999997</v>
      </c>
      <c r="K39" s="101">
        <v>0</v>
      </c>
      <c r="L39" s="101">
        <v>41.182291999999997</v>
      </c>
      <c r="M39" s="101">
        <v>64.911046999999996</v>
      </c>
      <c r="N39" s="101">
        <v>61.309387999999998</v>
      </c>
      <c r="O39" s="101">
        <v>9.2574989999999993</v>
      </c>
      <c r="P39" s="102">
        <v>1720.3212490000001</v>
      </c>
      <c r="Q39" s="102">
        <v>1407.7567899999999</v>
      </c>
      <c r="R39" s="96"/>
      <c r="S39" s="97" t="s">
        <v>541</v>
      </c>
    </row>
    <row r="40" spans="1:19" ht="9" customHeight="1" x14ac:dyDescent="0.15">
      <c r="B40" s="97" t="s">
        <v>342</v>
      </c>
      <c r="C40" s="101">
        <v>34.696705000000001</v>
      </c>
      <c r="D40" s="101">
        <v>247.73264900000001</v>
      </c>
      <c r="E40" s="101">
        <v>6.239636</v>
      </c>
      <c r="F40" s="101">
        <v>8.2603489999999997</v>
      </c>
      <c r="G40" s="101">
        <v>10.123172</v>
      </c>
      <c r="H40" s="101">
        <v>1.758688</v>
      </c>
      <c r="I40" s="101">
        <v>208.52100100000001</v>
      </c>
      <c r="J40" s="101">
        <v>80.925967999999997</v>
      </c>
      <c r="K40" s="101">
        <v>0</v>
      </c>
      <c r="L40" s="101">
        <v>40.489745999999997</v>
      </c>
      <c r="M40" s="101">
        <v>35.435718999999999</v>
      </c>
      <c r="N40" s="101">
        <v>65.342344999999995</v>
      </c>
      <c r="O40" s="101">
        <v>8.4990380000000005</v>
      </c>
      <c r="P40" s="102">
        <v>1556.8164029999998</v>
      </c>
      <c r="Q40" s="102">
        <v>1263.2883599999998</v>
      </c>
      <c r="R40" s="96"/>
      <c r="S40" s="97" t="s">
        <v>542</v>
      </c>
    </row>
    <row r="41" spans="1:19" s="103" customFormat="1" ht="9" customHeight="1" x14ac:dyDescent="0.15">
      <c r="A41" s="96"/>
      <c r="B41" s="97" t="s">
        <v>343</v>
      </c>
      <c r="C41" s="101">
        <v>33.808633999999998</v>
      </c>
      <c r="D41" s="101">
        <v>235.22735499999999</v>
      </c>
      <c r="E41" s="101">
        <v>4.1800369999999996</v>
      </c>
      <c r="F41" s="101">
        <v>7.177238</v>
      </c>
      <c r="G41" s="101">
        <v>9.385548</v>
      </c>
      <c r="H41" s="101">
        <v>1.8659479999999999</v>
      </c>
      <c r="I41" s="101">
        <v>228.89029500000001</v>
      </c>
      <c r="J41" s="101">
        <v>75.688875999999993</v>
      </c>
      <c r="K41" s="101">
        <v>0</v>
      </c>
      <c r="L41" s="101">
        <v>46.745337999999997</v>
      </c>
      <c r="M41" s="101">
        <v>36.820979999999999</v>
      </c>
      <c r="N41" s="101">
        <v>58.204602999999999</v>
      </c>
      <c r="O41" s="101">
        <v>9.3568130000000007</v>
      </c>
      <c r="P41" s="102">
        <v>1514.1838289999998</v>
      </c>
      <c r="Q41" s="102">
        <v>1257.9977169999997</v>
      </c>
      <c r="R41" s="96"/>
      <c r="S41" s="97" t="s">
        <v>543</v>
      </c>
    </row>
    <row r="42" spans="1:19" ht="9" customHeight="1" x14ac:dyDescent="0.15">
      <c r="B42" s="97" t="s">
        <v>344</v>
      </c>
      <c r="C42" s="101">
        <v>34.665447</v>
      </c>
      <c r="D42" s="101">
        <v>217.56637599999999</v>
      </c>
      <c r="E42" s="101">
        <v>3.7998560000000001</v>
      </c>
      <c r="F42" s="101">
        <v>5.618601</v>
      </c>
      <c r="G42" s="101">
        <v>9.4579079999999998</v>
      </c>
      <c r="H42" s="101">
        <v>2.481541</v>
      </c>
      <c r="I42" s="101">
        <v>196.00396599999999</v>
      </c>
      <c r="J42" s="101">
        <v>73.934571000000005</v>
      </c>
      <c r="K42" s="101">
        <v>0</v>
      </c>
      <c r="L42" s="101">
        <v>41.727884000000003</v>
      </c>
      <c r="M42" s="101">
        <v>34.438129000000004</v>
      </c>
      <c r="N42" s="101">
        <v>69.685541999999998</v>
      </c>
      <c r="O42" s="101">
        <v>13.630326</v>
      </c>
      <c r="P42" s="102">
        <v>1439.9515090000004</v>
      </c>
      <c r="Q42" s="102">
        <v>1187.3291240000005</v>
      </c>
      <c r="R42" s="96"/>
      <c r="S42" s="97" t="s">
        <v>544</v>
      </c>
    </row>
    <row r="43" spans="1:19" ht="9" customHeight="1" x14ac:dyDescent="0.15">
      <c r="B43" s="97" t="s">
        <v>345</v>
      </c>
      <c r="C43" s="101">
        <v>31.648902</v>
      </c>
      <c r="D43" s="101">
        <v>274.05453499999999</v>
      </c>
      <c r="E43" s="101">
        <v>3.400617</v>
      </c>
      <c r="F43" s="101">
        <v>9.5438100000000006</v>
      </c>
      <c r="G43" s="101">
        <v>10.054028000000001</v>
      </c>
      <c r="H43" s="101">
        <v>2.619599</v>
      </c>
      <c r="I43" s="101">
        <v>234.56652500000001</v>
      </c>
      <c r="J43" s="101">
        <v>78.683544999999995</v>
      </c>
      <c r="K43" s="101">
        <v>0</v>
      </c>
      <c r="L43" s="101">
        <v>40.641094000000002</v>
      </c>
      <c r="M43" s="101">
        <v>35.222293999999998</v>
      </c>
      <c r="N43" s="101">
        <v>65.534700999999998</v>
      </c>
      <c r="O43" s="101">
        <v>14.936427999999999</v>
      </c>
      <c r="P43" s="102">
        <v>1597.2484469999999</v>
      </c>
      <c r="Q43" s="102">
        <v>1300.4426920000001</v>
      </c>
      <c r="R43" s="96"/>
      <c r="S43" s="97" t="s">
        <v>545</v>
      </c>
    </row>
    <row r="44" spans="1:19" ht="9" customHeight="1" x14ac:dyDescent="0.15">
      <c r="B44" s="97" t="s">
        <v>346</v>
      </c>
      <c r="C44" s="101">
        <v>43.083930000000002</v>
      </c>
      <c r="D44" s="101">
        <v>151.32929899999999</v>
      </c>
      <c r="E44" s="101">
        <v>3.0981489999999998</v>
      </c>
      <c r="F44" s="101">
        <v>10.326591000000001</v>
      </c>
      <c r="G44" s="101">
        <v>6.0798819999999996</v>
      </c>
      <c r="H44" s="101">
        <v>1.314568</v>
      </c>
      <c r="I44" s="101">
        <v>170.19709900000001</v>
      </c>
      <c r="J44" s="101">
        <v>62.784976999999998</v>
      </c>
      <c r="K44" s="101">
        <v>0</v>
      </c>
      <c r="L44" s="101">
        <v>29.180334999999999</v>
      </c>
      <c r="M44" s="101">
        <v>26.673570000000002</v>
      </c>
      <c r="N44" s="101">
        <v>57.668059999999997</v>
      </c>
      <c r="O44" s="101">
        <v>23.489353999999999</v>
      </c>
      <c r="P44" s="102">
        <v>1471.525407000001</v>
      </c>
      <c r="Q44" s="102">
        <v>1237.481823000001</v>
      </c>
      <c r="R44" s="96"/>
      <c r="S44" s="97" t="s">
        <v>546</v>
      </c>
    </row>
    <row r="45" spans="1:19" ht="9" customHeight="1" x14ac:dyDescent="0.15">
      <c r="B45" s="97" t="s">
        <v>347</v>
      </c>
      <c r="C45" s="101">
        <v>21.631651000000002</v>
      </c>
      <c r="D45" s="101">
        <v>234.27978899999999</v>
      </c>
      <c r="E45" s="101">
        <v>3.2807539999999999</v>
      </c>
      <c r="F45" s="101">
        <v>12.002784</v>
      </c>
      <c r="G45" s="101">
        <v>9.7303700000000006</v>
      </c>
      <c r="H45" s="101">
        <v>2.3346490000000002</v>
      </c>
      <c r="I45" s="101">
        <v>196.45056299999999</v>
      </c>
      <c r="J45" s="101">
        <v>76.068748999999997</v>
      </c>
      <c r="K45" s="101">
        <v>0</v>
      </c>
      <c r="L45" s="101">
        <v>41.826749999999997</v>
      </c>
      <c r="M45" s="101">
        <v>32.814295000000001</v>
      </c>
      <c r="N45" s="101">
        <v>62.138100999999999</v>
      </c>
      <c r="O45" s="101">
        <v>28.172476</v>
      </c>
      <c r="P45" s="102">
        <v>1575.2483410000002</v>
      </c>
      <c r="Q45" s="102">
        <v>1291.2739380000003</v>
      </c>
      <c r="R45" s="96"/>
      <c r="S45" s="97" t="s">
        <v>547</v>
      </c>
    </row>
    <row r="46" spans="1:19" ht="9" customHeight="1" x14ac:dyDescent="0.15">
      <c r="B46" s="97" t="s">
        <v>348</v>
      </c>
      <c r="C46" s="101">
        <v>34.495880999999997</v>
      </c>
      <c r="D46" s="101">
        <v>257.05683299999998</v>
      </c>
      <c r="E46" s="101">
        <v>4.3894279999999997</v>
      </c>
      <c r="F46" s="101">
        <v>9.7444539999999993</v>
      </c>
      <c r="G46" s="101">
        <v>10.096317000000001</v>
      </c>
      <c r="H46" s="101">
        <v>1.9934449999999999</v>
      </c>
      <c r="I46" s="101">
        <v>217.192058</v>
      </c>
      <c r="J46" s="101">
        <v>83.572438000000005</v>
      </c>
      <c r="K46" s="101">
        <v>0</v>
      </c>
      <c r="L46" s="101">
        <v>38.466816000000001</v>
      </c>
      <c r="M46" s="101">
        <v>30.486901</v>
      </c>
      <c r="N46" s="101">
        <v>69.250324000000006</v>
      </c>
      <c r="O46" s="101">
        <v>46.709242000000003</v>
      </c>
      <c r="P46" s="102">
        <v>1580.5010079999993</v>
      </c>
      <c r="Q46" s="102">
        <v>1267.7060079999992</v>
      </c>
      <c r="R46" s="96"/>
      <c r="S46" s="97" t="s">
        <v>548</v>
      </c>
    </row>
    <row r="47" spans="1:19" ht="9" customHeight="1" x14ac:dyDescent="0.15">
      <c r="B47" s="97" t="s">
        <v>349</v>
      </c>
      <c r="C47" s="101">
        <v>36.936224000000003</v>
      </c>
      <c r="D47" s="101">
        <v>296.05525299999999</v>
      </c>
      <c r="E47" s="101">
        <v>4.0373219999999996</v>
      </c>
      <c r="F47" s="101">
        <v>12.660731</v>
      </c>
      <c r="G47" s="101">
        <v>11.513439999999999</v>
      </c>
      <c r="H47" s="101">
        <v>2.4927419999999998</v>
      </c>
      <c r="I47" s="101">
        <v>228.259229</v>
      </c>
      <c r="J47" s="101">
        <v>96.870023000000003</v>
      </c>
      <c r="K47" s="101">
        <v>0</v>
      </c>
      <c r="L47" s="101">
        <v>44.002862999999998</v>
      </c>
      <c r="M47" s="101">
        <v>39.125152999999997</v>
      </c>
      <c r="N47" s="101">
        <v>84.724307999999994</v>
      </c>
      <c r="O47" s="101">
        <v>35.918374</v>
      </c>
      <c r="P47" s="102">
        <v>1571.6873139999998</v>
      </c>
      <c r="Q47" s="102">
        <v>1270.1606129999998</v>
      </c>
      <c r="R47" s="96"/>
      <c r="S47" s="97" t="s">
        <v>549</v>
      </c>
    </row>
    <row r="48" spans="1:19" ht="9" customHeight="1" x14ac:dyDescent="0.15">
      <c r="B48" s="97" t="s">
        <v>350</v>
      </c>
      <c r="C48" s="101">
        <v>34.673668999999997</v>
      </c>
      <c r="D48" s="101">
        <v>233.74667500000001</v>
      </c>
      <c r="E48" s="101">
        <v>3.191681</v>
      </c>
      <c r="F48" s="101">
        <v>14.810644</v>
      </c>
      <c r="G48" s="101">
        <v>12.122902</v>
      </c>
      <c r="H48" s="101">
        <v>2.6924009999999998</v>
      </c>
      <c r="I48" s="101">
        <v>205.765118</v>
      </c>
      <c r="J48" s="101">
        <v>70.816429999999997</v>
      </c>
      <c r="K48" s="101">
        <v>0</v>
      </c>
      <c r="L48" s="101">
        <v>37.647891000000001</v>
      </c>
      <c r="M48" s="101">
        <v>26.554288</v>
      </c>
      <c r="N48" s="101">
        <v>51.555383999999997</v>
      </c>
      <c r="O48" s="101">
        <v>24.986416999999999</v>
      </c>
      <c r="P48" s="102">
        <v>1475.0205260000002</v>
      </c>
      <c r="Q48" s="102">
        <v>1212.4762500000002</v>
      </c>
      <c r="R48" s="96"/>
      <c r="S48" s="97" t="s">
        <v>550</v>
      </c>
    </row>
    <row r="49" spans="1:19" x14ac:dyDescent="0.15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 x14ac:dyDescent="0.15">
      <c r="A50" s="100">
        <v>2022</v>
      </c>
      <c r="B50" s="97" t="s">
        <v>339</v>
      </c>
      <c r="C50" s="101">
        <v>47.114998999999997</v>
      </c>
      <c r="D50" s="101">
        <v>247.118165</v>
      </c>
      <c r="E50" s="101">
        <v>5.0345620000000002</v>
      </c>
      <c r="F50" s="101">
        <v>5.9790239999999999</v>
      </c>
      <c r="G50" s="101">
        <v>9.215935</v>
      </c>
      <c r="H50" s="101">
        <v>1.5459830000000001</v>
      </c>
      <c r="I50" s="101">
        <v>251.725132</v>
      </c>
      <c r="J50" s="101">
        <v>77.208475000000007</v>
      </c>
      <c r="K50" s="101">
        <v>0</v>
      </c>
      <c r="L50" s="101">
        <v>42.876745999999997</v>
      </c>
      <c r="M50" s="101">
        <v>39.414718999999998</v>
      </c>
      <c r="N50" s="101">
        <v>61.834645000000002</v>
      </c>
      <c r="O50" s="101">
        <v>28.527089</v>
      </c>
      <c r="P50" s="102">
        <v>1475.5391699999984</v>
      </c>
      <c r="Q50" s="102">
        <v>1215.6616019999983</v>
      </c>
      <c r="R50" s="100">
        <v>2022</v>
      </c>
      <c r="S50" s="97" t="s">
        <v>539</v>
      </c>
    </row>
    <row r="51" spans="1:19" x14ac:dyDescent="0.15">
      <c r="B51" s="97" t="s">
        <v>340</v>
      </c>
      <c r="C51" s="101">
        <v>38.247605</v>
      </c>
      <c r="D51" s="101">
        <v>281.35941700000001</v>
      </c>
      <c r="E51" s="101">
        <v>6.5937999999999999</v>
      </c>
      <c r="F51" s="101">
        <v>13.305762</v>
      </c>
      <c r="G51" s="101">
        <v>9.3575800000000005</v>
      </c>
      <c r="H51" s="101">
        <v>2.3376570000000001</v>
      </c>
      <c r="I51" s="101">
        <v>271.07092499999999</v>
      </c>
      <c r="J51" s="101">
        <v>84.220917</v>
      </c>
      <c r="K51" s="101">
        <v>0</v>
      </c>
      <c r="L51" s="101">
        <v>44.645499999999998</v>
      </c>
      <c r="M51" s="101">
        <v>44.594251</v>
      </c>
      <c r="N51" s="101">
        <v>82.814683000000002</v>
      </c>
      <c r="O51" s="101">
        <v>29.606445000000001</v>
      </c>
      <c r="P51" s="102">
        <v>1616.0598509999998</v>
      </c>
      <c r="Q51" s="102">
        <v>1371.6672079999998</v>
      </c>
      <c r="R51" s="96"/>
      <c r="S51" s="97" t="s">
        <v>540</v>
      </c>
    </row>
    <row r="52" spans="1:19" x14ac:dyDescent="0.15">
      <c r="B52" s="97" t="s">
        <v>341</v>
      </c>
      <c r="C52" s="101">
        <v>47.162942999999999</v>
      </c>
      <c r="D52" s="101">
        <v>322.55484300000001</v>
      </c>
      <c r="E52" s="101">
        <v>5.6521530000000002</v>
      </c>
      <c r="F52" s="101">
        <v>14.285826999999999</v>
      </c>
      <c r="G52" s="101">
        <v>12.263413999999999</v>
      </c>
      <c r="H52" s="101">
        <v>1.79806</v>
      </c>
      <c r="I52" s="101">
        <v>270.327268</v>
      </c>
      <c r="J52" s="101">
        <v>105.24305</v>
      </c>
      <c r="K52" s="101">
        <v>0</v>
      </c>
      <c r="L52" s="101">
        <v>49.512518</v>
      </c>
      <c r="M52" s="101">
        <v>54.945076999999998</v>
      </c>
      <c r="N52" s="101">
        <v>75.747472000000002</v>
      </c>
      <c r="O52" s="101">
        <v>33.318190000000001</v>
      </c>
      <c r="P52" s="102">
        <v>1807.0271860000005</v>
      </c>
      <c r="Q52" s="102">
        <v>1521.5935280000006</v>
      </c>
      <c r="R52" s="96"/>
      <c r="S52" s="97" t="s">
        <v>541</v>
      </c>
    </row>
    <row r="53" spans="1:19" x14ac:dyDescent="0.15">
      <c r="B53" s="97" t="s">
        <v>342</v>
      </c>
      <c r="C53" s="101">
        <v>67.456491</v>
      </c>
      <c r="D53" s="101">
        <v>312.64839599999999</v>
      </c>
      <c r="E53" s="101">
        <v>5.6033929999999996</v>
      </c>
      <c r="F53" s="101">
        <v>15.909196</v>
      </c>
      <c r="G53" s="101">
        <v>12.267315</v>
      </c>
      <c r="H53" s="101">
        <v>2.8775179999999998</v>
      </c>
      <c r="I53" s="101">
        <v>245.72577100000001</v>
      </c>
      <c r="J53" s="101">
        <v>83.296636000000007</v>
      </c>
      <c r="K53" s="101">
        <v>0</v>
      </c>
      <c r="L53" s="101">
        <v>41.811030000000002</v>
      </c>
      <c r="M53" s="101">
        <v>52.258446999999997</v>
      </c>
      <c r="N53" s="101">
        <v>76.276844999999994</v>
      </c>
      <c r="O53" s="101">
        <v>46.598975000000003</v>
      </c>
      <c r="P53" s="102">
        <v>1725.7230960000004</v>
      </c>
      <c r="Q53" s="102">
        <v>1469.8269610000004</v>
      </c>
      <c r="R53" s="96"/>
      <c r="S53" s="97" t="s">
        <v>542</v>
      </c>
    </row>
    <row r="54" spans="1:19" x14ac:dyDescent="0.15">
      <c r="B54" s="97" t="s">
        <v>343</v>
      </c>
      <c r="C54" s="101">
        <v>101.55917100000001</v>
      </c>
      <c r="D54" s="101">
        <v>337.240163</v>
      </c>
      <c r="E54" s="101">
        <v>7.1245000000000003</v>
      </c>
      <c r="F54" s="101">
        <v>13.127660000000001</v>
      </c>
      <c r="G54" s="101">
        <v>12.967066000000001</v>
      </c>
      <c r="H54" s="101">
        <v>2.3939720000000002</v>
      </c>
      <c r="I54" s="101">
        <v>286.50127900000001</v>
      </c>
      <c r="J54" s="101">
        <v>97.498813999999996</v>
      </c>
      <c r="K54" s="101">
        <v>0</v>
      </c>
      <c r="L54" s="101">
        <v>53.304310999999998</v>
      </c>
      <c r="M54" s="101">
        <v>48.206966000000001</v>
      </c>
      <c r="N54" s="101">
        <v>128.400811</v>
      </c>
      <c r="O54" s="101">
        <v>53.43083</v>
      </c>
      <c r="P54" s="102">
        <v>2466.8699589999987</v>
      </c>
      <c r="Q54" s="102">
        <v>2111.9262369999988</v>
      </c>
      <c r="R54" s="96"/>
      <c r="S54" s="97" t="s">
        <v>543</v>
      </c>
    </row>
    <row r="55" spans="1:19" x14ac:dyDescent="0.15">
      <c r="B55" s="97" t="s">
        <v>344</v>
      </c>
      <c r="C55" s="101">
        <v>51.172694</v>
      </c>
      <c r="D55" s="101">
        <v>299.26440300000002</v>
      </c>
      <c r="E55" s="101">
        <v>6.2411620000000001</v>
      </c>
      <c r="F55" s="101">
        <v>17.825161999999999</v>
      </c>
      <c r="G55" s="101">
        <v>13.185744</v>
      </c>
      <c r="H55" s="101">
        <v>2.2910309999999998</v>
      </c>
      <c r="I55" s="101">
        <v>289.48045200000001</v>
      </c>
      <c r="J55" s="101">
        <v>89.67492</v>
      </c>
      <c r="K55" s="101">
        <v>0</v>
      </c>
      <c r="L55" s="101">
        <v>54.923752999999998</v>
      </c>
      <c r="M55" s="101">
        <v>46.127187999999997</v>
      </c>
      <c r="N55" s="101">
        <v>110.46116000000001</v>
      </c>
      <c r="O55" s="101">
        <v>66.384823999999995</v>
      </c>
      <c r="P55" s="102">
        <v>2165.682577999999</v>
      </c>
      <c r="Q55" s="102">
        <v>1782.1201549999992</v>
      </c>
      <c r="R55" s="96"/>
      <c r="S55" s="97" t="s">
        <v>544</v>
      </c>
    </row>
    <row r="56" spans="1:19" x14ac:dyDescent="0.15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19" x14ac:dyDescent="0.15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19" x14ac:dyDescent="0.15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19" x14ac:dyDescent="0.15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19" x14ac:dyDescent="0.15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19" ht="9.75" thickBot="1" x14ac:dyDescent="0.2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 x14ac:dyDescent="0.2">
      <c r="A62" s="228" t="s">
        <v>162</v>
      </c>
      <c r="B62" s="228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705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8" t="s">
        <v>536</v>
      </c>
      <c r="S62" s="228" t="s">
        <v>523</v>
      </c>
    </row>
    <row r="63" spans="1:19" ht="12" customHeight="1" thickBot="1" x14ac:dyDescent="0.2">
      <c r="A63" s="229"/>
      <c r="B63" s="229"/>
      <c r="C63" s="233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5"/>
      <c r="R63" s="229"/>
      <c r="S63" s="229"/>
    </row>
    <row r="67" spans="1:9" ht="21" customHeight="1" x14ac:dyDescent="0.15">
      <c r="A67" s="237" t="s">
        <v>640</v>
      </c>
      <c r="B67" s="238"/>
      <c r="C67" s="239" t="s">
        <v>641</v>
      </c>
      <c r="D67" s="239"/>
      <c r="G67" s="240" t="s">
        <v>706</v>
      </c>
      <c r="H67" s="240"/>
      <c r="I67" s="240"/>
    </row>
    <row r="68" spans="1:9" ht="21" customHeight="1" x14ac:dyDescent="0.15">
      <c r="A68" s="237" t="s">
        <v>642</v>
      </c>
      <c r="B68" s="238"/>
      <c r="C68" s="239" t="s">
        <v>643</v>
      </c>
      <c r="D68" s="239"/>
    </row>
  </sheetData>
  <mergeCells count="29">
    <mergeCell ref="G67:I67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0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9" customWidth="1"/>
    <col min="3" max="3" width="2.5703125" style="9" customWidth="1"/>
    <col min="4" max="4" width="46.7109375" style="9" customWidth="1"/>
    <col min="5" max="5" width="0.42578125" style="9" customWidth="1"/>
    <col min="6" max="6" width="11.140625" style="9" customWidth="1"/>
    <col min="7" max="7" width="0.42578125" style="9" customWidth="1"/>
    <col min="8" max="8" width="11.140625" style="9" customWidth="1"/>
    <col min="9" max="9" width="0.42578125" style="9" customWidth="1"/>
    <col min="10" max="10" width="10.7109375" style="9" customWidth="1"/>
    <col min="11" max="11" width="0.42578125" style="9" customWidth="1"/>
    <col min="12" max="12" width="16" style="9" customWidth="1"/>
    <col min="13" max="13" width="0.42578125" style="9" customWidth="1"/>
    <col min="14" max="14" width="11.140625" style="9" customWidth="1"/>
    <col min="15" max="15" width="0.42578125" style="9" customWidth="1"/>
    <col min="16" max="16" width="11.140625" style="9" customWidth="1"/>
    <col min="17" max="17" width="0.42578125" style="9" customWidth="1"/>
    <col min="18" max="18" width="10.7109375" style="9" customWidth="1"/>
    <col min="19" max="19" width="0.42578125" style="9" customWidth="1"/>
    <col min="20" max="20" width="16" style="9" customWidth="1"/>
    <col min="21" max="21" width="8.28515625" style="9" customWidth="1"/>
    <col min="22" max="23" width="9.85546875" style="9" customWidth="1"/>
    <col min="24" max="24" width="8.42578125" style="9" customWidth="1"/>
    <col min="25" max="16384" width="9.140625" style="9"/>
  </cols>
  <sheetData>
    <row r="1" spans="1:24" ht="4.5" customHeight="1" x14ac:dyDescent="0.2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4" ht="29.25" customHeight="1" x14ac:dyDescent="0.2">
      <c r="A2" s="213" t="s">
        <v>680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"/>
    </row>
    <row r="3" spans="1:24" ht="3.6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2">
      <c r="A5" s="216" t="s">
        <v>670</v>
      </c>
      <c r="B5" s="216"/>
      <c r="C5" s="216"/>
      <c r="D5" s="216"/>
      <c r="E5" s="63"/>
      <c r="F5" s="247" t="s">
        <v>671</v>
      </c>
      <c r="G5" s="218"/>
      <c r="H5" s="218"/>
      <c r="I5" s="218"/>
      <c r="J5" s="218"/>
      <c r="K5" s="218"/>
      <c r="L5" s="218"/>
      <c r="M5" s="105"/>
      <c r="N5" s="216" t="s">
        <v>672</v>
      </c>
      <c r="O5" s="216"/>
      <c r="P5" s="216"/>
      <c r="Q5" s="216"/>
      <c r="R5" s="216"/>
      <c r="S5" s="216"/>
      <c r="T5" s="216"/>
      <c r="W5" s="31"/>
      <c r="X5" s="31"/>
    </row>
    <row r="6" spans="1:24" ht="2.25" customHeight="1" x14ac:dyDescent="0.2">
      <c r="A6" s="216"/>
      <c r="B6" s="216"/>
      <c r="C6" s="216"/>
      <c r="D6" s="216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2">
      <c r="A7" s="216"/>
      <c r="B7" s="216"/>
      <c r="C7" s="216"/>
      <c r="D7" s="216"/>
      <c r="E7" s="108"/>
      <c r="F7" s="217" t="s">
        <v>648</v>
      </c>
      <c r="G7" s="217"/>
      <c r="H7" s="217"/>
      <c r="I7" s="217"/>
      <c r="J7" s="217"/>
      <c r="K7" s="109"/>
      <c r="L7" s="30" t="s">
        <v>656</v>
      </c>
      <c r="M7" s="110"/>
      <c r="N7" s="217" t="s">
        <v>648</v>
      </c>
      <c r="O7" s="217"/>
      <c r="P7" s="217"/>
      <c r="Q7" s="217"/>
      <c r="R7" s="217"/>
      <c r="S7" s="109"/>
      <c r="T7" s="30" t="s">
        <v>656</v>
      </c>
      <c r="U7" s="20"/>
    </row>
    <row r="8" spans="1:24" ht="2.25" customHeight="1" x14ac:dyDescent="0.2">
      <c r="A8" s="216"/>
      <c r="B8" s="216"/>
      <c r="C8" s="216"/>
      <c r="D8" s="216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2">
      <c r="A9" s="216"/>
      <c r="B9" s="216"/>
      <c r="C9" s="216"/>
      <c r="D9" s="216"/>
      <c r="E9" s="63"/>
      <c r="F9" s="112" t="s">
        <v>1135</v>
      </c>
      <c r="G9" s="106"/>
      <c r="H9" s="112" t="s">
        <v>1136</v>
      </c>
      <c r="I9" s="106"/>
      <c r="J9" s="30" t="s">
        <v>673</v>
      </c>
      <c r="K9" s="106"/>
      <c r="L9" s="30" t="s">
        <v>296</v>
      </c>
      <c r="M9" s="105"/>
      <c r="N9" s="112" t="s">
        <v>1135</v>
      </c>
      <c r="O9" s="106"/>
      <c r="P9" s="112" t="s">
        <v>1136</v>
      </c>
      <c r="Q9" s="106"/>
      <c r="R9" s="30" t="s">
        <v>673</v>
      </c>
      <c r="S9" s="106"/>
      <c r="T9" s="30" t="s">
        <v>296</v>
      </c>
      <c r="U9" s="20"/>
    </row>
    <row r="10" spans="1:24" ht="13.15" customHeight="1" x14ac:dyDescent="0.2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2">
      <c r="A11" s="256" t="s">
        <v>708</v>
      </c>
      <c r="B11" s="256"/>
      <c r="C11" s="256"/>
      <c r="D11" s="256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 x14ac:dyDescent="0.2">
      <c r="A12" s="72"/>
      <c r="B12" s="72" t="s">
        <v>366</v>
      </c>
      <c r="C12" s="72" t="s">
        <v>618</v>
      </c>
      <c r="D12" s="72"/>
      <c r="E12" s="72"/>
      <c r="F12" s="72">
        <v>1775.96596</v>
      </c>
      <c r="G12" s="72"/>
      <c r="H12" s="72">
        <v>1381.992704</v>
      </c>
      <c r="I12" s="72"/>
      <c r="J12" s="119">
        <f t="shared" ref="J12:J21" si="0">F12-H12</f>
        <v>393.97325599999999</v>
      </c>
      <c r="K12" s="72"/>
      <c r="L12" s="120">
        <f t="shared" ref="L12:L21" si="1">F12/H12*100-100</f>
        <v>28.507621991034767</v>
      </c>
      <c r="M12" s="113"/>
      <c r="N12" s="72">
        <v>5226.9584369999993</v>
      </c>
      <c r="O12" s="72"/>
      <c r="P12" s="72">
        <v>4184.8628650000001</v>
      </c>
      <c r="Q12" s="72"/>
      <c r="R12" s="119">
        <f>N12-P12</f>
        <v>1042.0955719999993</v>
      </c>
      <c r="S12" s="72"/>
      <c r="T12" s="120">
        <f t="shared" ref="T12:T21" si="2">N12/P12*100-100</f>
        <v>24.901546493089199</v>
      </c>
      <c r="U12" s="20"/>
    </row>
    <row r="13" spans="1:24" ht="12.75" customHeight="1" x14ac:dyDescent="0.2">
      <c r="A13" s="20"/>
      <c r="B13" s="72" t="s">
        <v>368</v>
      </c>
      <c r="C13" s="72" t="s">
        <v>620</v>
      </c>
      <c r="D13" s="121"/>
      <c r="E13" s="20"/>
      <c r="F13" s="72">
        <v>874.21301700000004</v>
      </c>
      <c r="G13" s="72"/>
      <c r="H13" s="72">
        <v>676.66261699999995</v>
      </c>
      <c r="I13" s="72"/>
      <c r="J13" s="119">
        <f t="shared" si="0"/>
        <v>197.55040000000008</v>
      </c>
      <c r="K13" s="72"/>
      <c r="L13" s="120">
        <f t="shared" si="1"/>
        <v>29.194815117147243</v>
      </c>
      <c r="M13" s="113"/>
      <c r="N13" s="72">
        <v>2488.401132</v>
      </c>
      <c r="O13" s="20"/>
      <c r="P13" s="72">
        <v>2095.1806120000001</v>
      </c>
      <c r="Q13" s="72"/>
      <c r="R13" s="119">
        <f>N13-P13</f>
        <v>393.22051999999985</v>
      </c>
      <c r="S13" s="72"/>
      <c r="T13" s="120">
        <f t="shared" si="2"/>
        <v>18.767857899593807</v>
      </c>
      <c r="U13" s="20"/>
    </row>
    <row r="14" spans="1:24" ht="12.75" customHeight="1" x14ac:dyDescent="0.2">
      <c r="A14" s="72"/>
      <c r="B14" s="72" t="s">
        <v>367</v>
      </c>
      <c r="C14" s="72" t="s">
        <v>619</v>
      </c>
      <c r="D14" s="72"/>
      <c r="E14" s="72"/>
      <c r="F14" s="72">
        <v>773.27019199999995</v>
      </c>
      <c r="G14" s="72"/>
      <c r="H14" s="72">
        <v>586.30235500000003</v>
      </c>
      <c r="I14" s="72"/>
      <c r="J14" s="119">
        <f t="shared" si="0"/>
        <v>186.96783699999992</v>
      </c>
      <c r="K14" s="72"/>
      <c r="L14" s="120">
        <f t="shared" si="1"/>
        <v>31.889320485502736</v>
      </c>
      <c r="M14" s="113"/>
      <c r="N14" s="72">
        <v>2236.7694449999999</v>
      </c>
      <c r="O14" s="72"/>
      <c r="P14" s="72">
        <v>1745.3796320000001</v>
      </c>
      <c r="Q14" s="72"/>
      <c r="R14" s="119">
        <f t="shared" ref="R14:R21" si="3">N14-P14</f>
        <v>491.38981299999978</v>
      </c>
      <c r="S14" s="72"/>
      <c r="T14" s="120">
        <f t="shared" si="2"/>
        <v>28.153749705267529</v>
      </c>
      <c r="U14" s="20"/>
      <c r="V14" s="122"/>
      <c r="W14" s="122"/>
    </row>
    <row r="15" spans="1:24" ht="12.75" customHeight="1" x14ac:dyDescent="0.2">
      <c r="A15" s="20"/>
      <c r="B15" s="72" t="s">
        <v>374</v>
      </c>
      <c r="C15" s="72" t="s">
        <v>626</v>
      </c>
      <c r="D15" s="121"/>
      <c r="E15" s="20"/>
      <c r="F15" s="72">
        <v>491.96792099999999</v>
      </c>
      <c r="G15" s="72"/>
      <c r="H15" s="72">
        <v>257.33175799999998</v>
      </c>
      <c r="I15" s="72"/>
      <c r="J15" s="119">
        <f t="shared" si="0"/>
        <v>234.63616300000001</v>
      </c>
      <c r="K15" s="72"/>
      <c r="L15" s="120">
        <f t="shared" si="1"/>
        <v>91.180414272846974</v>
      </c>
      <c r="M15" s="113"/>
      <c r="N15" s="72">
        <v>1729.904886</v>
      </c>
      <c r="O15" s="20"/>
      <c r="P15" s="72">
        <v>845.1228779999999</v>
      </c>
      <c r="Q15" s="72"/>
      <c r="R15" s="119">
        <f t="shared" si="3"/>
        <v>884.78200800000013</v>
      </c>
      <c r="S15" s="72"/>
      <c r="T15" s="120">
        <f t="shared" si="2"/>
        <v>104.69270576296009</v>
      </c>
      <c r="U15" s="20"/>
      <c r="V15" s="122"/>
      <c r="W15" s="72"/>
      <c r="X15" s="72"/>
    </row>
    <row r="16" spans="1:24" ht="12.75" customHeight="1" x14ac:dyDescent="0.2">
      <c r="A16" s="20"/>
      <c r="B16" s="72" t="s">
        <v>373</v>
      </c>
      <c r="C16" s="72" t="s">
        <v>625</v>
      </c>
      <c r="D16" s="121"/>
      <c r="E16" s="20"/>
      <c r="F16" s="72">
        <v>383.56242300000002</v>
      </c>
      <c r="G16" s="72"/>
      <c r="H16" s="72">
        <v>252.62238500000001</v>
      </c>
      <c r="I16" s="72"/>
      <c r="J16" s="119">
        <f t="shared" si="0"/>
        <v>130.94003800000002</v>
      </c>
      <c r="K16" s="72"/>
      <c r="L16" s="120">
        <f t="shared" si="1"/>
        <v>51.832318026765535</v>
      </c>
      <c r="M16" s="113"/>
      <c r="N16" s="72">
        <v>994.40227999999991</v>
      </c>
      <c r="O16" s="20"/>
      <c r="P16" s="72">
        <v>802.33654000000001</v>
      </c>
      <c r="Q16" s="72"/>
      <c r="R16" s="119">
        <f t="shared" si="3"/>
        <v>192.06573999999989</v>
      </c>
      <c r="S16" s="72"/>
      <c r="T16" s="120">
        <f t="shared" si="2"/>
        <v>23.938301501262799</v>
      </c>
      <c r="U16" s="20"/>
      <c r="V16" s="122"/>
      <c r="W16" s="122"/>
    </row>
    <row r="17" spans="1:23" ht="12.75" customHeight="1" x14ac:dyDescent="0.2">
      <c r="A17" s="20"/>
      <c r="B17" s="72" t="s">
        <v>369</v>
      </c>
      <c r="C17" s="72" t="s">
        <v>621</v>
      </c>
      <c r="D17" s="121"/>
      <c r="E17" s="20"/>
      <c r="F17" s="72">
        <v>299.26440300000002</v>
      </c>
      <c r="G17" s="72"/>
      <c r="H17" s="72">
        <v>217.56637599999999</v>
      </c>
      <c r="I17" s="72"/>
      <c r="J17" s="119">
        <f t="shared" si="0"/>
        <v>81.698027000000025</v>
      </c>
      <c r="K17" s="72"/>
      <c r="L17" s="120">
        <f t="shared" si="1"/>
        <v>37.550851607695137</v>
      </c>
      <c r="M17" s="113"/>
      <c r="N17" s="72">
        <v>949.152962</v>
      </c>
      <c r="O17" s="20"/>
      <c r="P17" s="72">
        <v>700.52638000000002</v>
      </c>
      <c r="Q17" s="72"/>
      <c r="R17" s="119">
        <f t="shared" si="3"/>
        <v>248.62658199999998</v>
      </c>
      <c r="S17" s="72"/>
      <c r="T17" s="120">
        <f t="shared" si="2"/>
        <v>35.491394628136618</v>
      </c>
      <c r="U17" s="20"/>
      <c r="V17" s="122"/>
      <c r="W17" s="122"/>
    </row>
    <row r="18" spans="1:23" ht="12.75" customHeight="1" x14ac:dyDescent="0.2">
      <c r="A18" s="20"/>
      <c r="B18" s="72" t="s">
        <v>370</v>
      </c>
      <c r="C18" s="72" t="s">
        <v>622</v>
      </c>
      <c r="D18" s="121"/>
      <c r="E18" s="20"/>
      <c r="F18" s="72">
        <v>289.48045200000001</v>
      </c>
      <c r="G18" s="72"/>
      <c r="H18" s="72">
        <v>196.00396599999999</v>
      </c>
      <c r="I18" s="72"/>
      <c r="J18" s="119">
        <f t="shared" si="0"/>
        <v>93.476486000000023</v>
      </c>
      <c r="K18" s="72"/>
      <c r="L18" s="120">
        <f t="shared" si="1"/>
        <v>47.691119678670191</v>
      </c>
      <c r="M18" s="113"/>
      <c r="N18" s="72">
        <v>821.70750199999998</v>
      </c>
      <c r="O18" s="20"/>
      <c r="P18" s="72">
        <v>633.41526199999998</v>
      </c>
      <c r="Q18" s="72"/>
      <c r="R18" s="119">
        <f t="shared" si="3"/>
        <v>188.29223999999999</v>
      </c>
      <c r="S18" s="72"/>
      <c r="T18" s="120">
        <f t="shared" si="2"/>
        <v>29.726508231814591</v>
      </c>
      <c r="U18" s="20"/>
      <c r="V18" s="122"/>
      <c r="W18" s="122"/>
    </row>
    <row r="19" spans="1:23" ht="12.75" customHeight="1" x14ac:dyDescent="0.2">
      <c r="A19" s="20"/>
      <c r="B19" s="72" t="s">
        <v>372</v>
      </c>
      <c r="C19" s="72" t="s">
        <v>624</v>
      </c>
      <c r="D19" s="121"/>
      <c r="E19" s="20"/>
      <c r="F19" s="72">
        <v>149.877319</v>
      </c>
      <c r="G19" s="72"/>
      <c r="H19" s="72">
        <v>133.802054</v>
      </c>
      <c r="I19" s="72"/>
      <c r="J19" s="119">
        <f t="shared" si="0"/>
        <v>16.075265000000002</v>
      </c>
      <c r="K19" s="72"/>
      <c r="L19" s="120">
        <f t="shared" si="1"/>
        <v>12.014213922306453</v>
      </c>
      <c r="M19" s="113"/>
      <c r="N19" s="72">
        <v>447.50105500000001</v>
      </c>
      <c r="O19" s="20"/>
      <c r="P19" s="72">
        <v>414.74936000000002</v>
      </c>
      <c r="Q19" s="72"/>
      <c r="R19" s="119">
        <f t="shared" si="3"/>
        <v>32.751694999999984</v>
      </c>
      <c r="S19" s="72"/>
      <c r="T19" s="120">
        <f t="shared" si="2"/>
        <v>7.8967439515759565</v>
      </c>
      <c r="U19" s="20"/>
      <c r="V19" s="122"/>
      <c r="W19" s="122"/>
    </row>
    <row r="20" spans="1:23" ht="12.75" customHeight="1" x14ac:dyDescent="0.2">
      <c r="A20" s="20"/>
      <c r="B20" s="72" t="s">
        <v>375</v>
      </c>
      <c r="C20" s="72" t="s">
        <v>627</v>
      </c>
      <c r="D20" s="121"/>
      <c r="E20" s="20"/>
      <c r="F20" s="72">
        <v>123.612343</v>
      </c>
      <c r="G20" s="72"/>
      <c r="H20" s="72">
        <v>77.574243999999993</v>
      </c>
      <c r="I20" s="72"/>
      <c r="J20" s="119">
        <f t="shared" si="0"/>
        <v>46.038099000000003</v>
      </c>
      <c r="K20" s="72"/>
      <c r="L20" s="120">
        <f t="shared" si="1"/>
        <v>59.34714491062266</v>
      </c>
      <c r="M20" s="113"/>
      <c r="N20" s="72">
        <v>335.30688599999996</v>
      </c>
      <c r="O20" s="20"/>
      <c r="P20" s="72">
        <v>221.04967099999999</v>
      </c>
      <c r="Q20" s="72"/>
      <c r="R20" s="119">
        <f t="shared" si="3"/>
        <v>114.25721499999997</v>
      </c>
      <c r="S20" s="72"/>
      <c r="T20" s="120">
        <f t="shared" si="2"/>
        <v>51.688480006830673</v>
      </c>
      <c r="U20" s="20"/>
      <c r="V20" s="122"/>
      <c r="W20" s="122"/>
    </row>
    <row r="21" spans="1:23" ht="12.75" customHeight="1" x14ac:dyDescent="0.2">
      <c r="A21" s="20"/>
      <c r="B21" s="72" t="s">
        <v>632</v>
      </c>
      <c r="C21" s="72" t="s">
        <v>633</v>
      </c>
      <c r="D21" s="121"/>
      <c r="E21" s="20"/>
      <c r="F21" s="72">
        <v>89.67492</v>
      </c>
      <c r="G21" s="72"/>
      <c r="H21" s="72">
        <v>73.934571000000005</v>
      </c>
      <c r="I21" s="72"/>
      <c r="J21" s="119">
        <f t="shared" si="0"/>
        <v>15.740348999999995</v>
      </c>
      <c r="K21" s="72"/>
      <c r="L21" s="120">
        <f t="shared" si="1"/>
        <v>21.28956560794812</v>
      </c>
      <c r="M21" s="113"/>
      <c r="N21" s="72">
        <v>270.47037</v>
      </c>
      <c r="O21" s="20"/>
      <c r="P21" s="72">
        <v>230.54941500000001</v>
      </c>
      <c r="Q21" s="72"/>
      <c r="R21" s="119">
        <f t="shared" si="3"/>
        <v>39.920954999999992</v>
      </c>
      <c r="S21" s="72"/>
      <c r="T21" s="120">
        <f t="shared" si="2"/>
        <v>17.315574190461504</v>
      </c>
      <c r="U21" s="20"/>
      <c r="V21" s="122"/>
      <c r="W21" s="122"/>
    </row>
    <row r="22" spans="1:23" ht="4.5" customHeight="1" x14ac:dyDescent="0.2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2">
      <c r="A23" s="243" t="s">
        <v>674</v>
      </c>
      <c r="B23" s="243"/>
      <c r="C23" s="243"/>
      <c r="D23" s="243"/>
      <c r="E23" s="123"/>
      <c r="F23" s="115">
        <v>4468.598694999997</v>
      </c>
      <c r="G23" s="115"/>
      <c r="H23" s="115">
        <v>3401.3178170000047</v>
      </c>
      <c r="I23" s="115"/>
      <c r="J23" s="116">
        <f>F23-H23</f>
        <v>1067.2808779999923</v>
      </c>
      <c r="K23" s="124"/>
      <c r="L23" s="117">
        <f>F23/H23*100-100</f>
        <v>31.378451983100604</v>
      </c>
      <c r="M23" s="118"/>
      <c r="N23" s="115">
        <v>13152.201736999988</v>
      </c>
      <c r="O23" s="115"/>
      <c r="P23" s="115">
        <v>10356.539443000012</v>
      </c>
      <c r="Q23" s="115"/>
      <c r="R23" s="116">
        <f>N23-P23</f>
        <v>2795.6622939999761</v>
      </c>
      <c r="S23" s="124"/>
      <c r="T23" s="117">
        <f>N23/P23*100-100</f>
        <v>26.994174158140865</v>
      </c>
      <c r="U23" s="20"/>
      <c r="V23" s="122"/>
      <c r="W23" s="122"/>
    </row>
    <row r="24" spans="1:23" s="10" customFormat="1" ht="30" customHeight="1" x14ac:dyDescent="0.2">
      <c r="A24" s="241" t="s">
        <v>675</v>
      </c>
      <c r="B24" s="241"/>
      <c r="C24" s="241"/>
      <c r="D24" s="241"/>
      <c r="E24" s="125"/>
      <c r="F24" s="125">
        <v>4885.3031419999998</v>
      </c>
      <c r="G24" s="125"/>
      <c r="H24" s="125">
        <v>3703.6097840000011</v>
      </c>
      <c r="I24" s="125"/>
      <c r="J24" s="126">
        <f>F24-H24</f>
        <v>1181.6933579999986</v>
      </c>
      <c r="K24" s="126"/>
      <c r="L24" s="127">
        <f>F24/H24*100-100</f>
        <v>31.906529761991749</v>
      </c>
      <c r="M24" s="128"/>
      <c r="N24" s="125">
        <v>14368.687201000001</v>
      </c>
      <c r="O24" s="125"/>
      <c r="P24" s="125">
        <v>11284.445218000001</v>
      </c>
      <c r="Q24" s="125"/>
      <c r="R24" s="126">
        <f>N24-P24</f>
        <v>3084.2419829999999</v>
      </c>
      <c r="S24" s="126"/>
      <c r="T24" s="127">
        <f>N24/P24*100-100</f>
        <v>27.331799866246655</v>
      </c>
      <c r="U24" s="129"/>
      <c r="V24" s="130"/>
      <c r="W24" s="130"/>
    </row>
    <row r="25" spans="1:23" ht="30" customHeight="1" x14ac:dyDescent="0.2">
      <c r="A25" s="243" t="s">
        <v>676</v>
      </c>
      <c r="B25" s="243"/>
      <c r="C25" s="243"/>
      <c r="D25" s="243"/>
      <c r="E25" s="210"/>
      <c r="F25" s="115">
        <v>5268.8655650000001</v>
      </c>
      <c r="G25" s="115"/>
      <c r="H25" s="115">
        <v>3956.2321690000008</v>
      </c>
      <c r="I25" s="115"/>
      <c r="J25" s="116">
        <f>F25-H25</f>
        <v>1312.6333959999993</v>
      </c>
      <c r="K25" s="124"/>
      <c r="L25" s="117">
        <f>F25/H25*100-100</f>
        <v>33.178876767785539</v>
      </c>
      <c r="M25" s="118"/>
      <c r="N25" s="115">
        <v>15363.089481000003</v>
      </c>
      <c r="O25" s="115"/>
      <c r="P25" s="115">
        <v>12086.781758000001</v>
      </c>
      <c r="Q25" s="115"/>
      <c r="R25" s="116">
        <f>N25-P25</f>
        <v>3276.3077230000017</v>
      </c>
      <c r="S25" s="124"/>
      <c r="T25" s="117">
        <f>N25/P25*100-100</f>
        <v>27.106534961893217</v>
      </c>
      <c r="U25" s="20"/>
      <c r="V25" s="122"/>
      <c r="W25" s="122"/>
    </row>
    <row r="26" spans="1:23" ht="30" customHeight="1" x14ac:dyDescent="0.2">
      <c r="A26" s="241" t="s">
        <v>677</v>
      </c>
      <c r="B26" s="241"/>
      <c r="C26" s="241"/>
      <c r="D26" s="241"/>
      <c r="E26" s="125"/>
      <c r="F26" s="125">
        <v>2165.682577999999</v>
      </c>
      <c r="G26" s="125"/>
      <c r="H26" s="125">
        <v>1439.9515090000004</v>
      </c>
      <c r="I26" s="125"/>
      <c r="J26" s="126">
        <f>F26-H26</f>
        <v>725.73106899999857</v>
      </c>
      <c r="K26" s="126"/>
      <c r="L26" s="127">
        <f>F26/H26*100-100</f>
        <v>50.399688077273879</v>
      </c>
      <c r="M26" s="131"/>
      <c r="N26" s="125">
        <v>6358.2756329999984</v>
      </c>
      <c r="O26" s="125"/>
      <c r="P26" s="125">
        <v>4510.9517409999999</v>
      </c>
      <c r="Q26" s="72"/>
      <c r="R26" s="126">
        <f>N26-P26</f>
        <v>1847.3238919999985</v>
      </c>
      <c r="S26" s="126"/>
      <c r="T26" s="127">
        <f>N26/P26*100-100</f>
        <v>40.951976391360802</v>
      </c>
      <c r="U26" s="20"/>
      <c r="V26" s="122"/>
      <c r="W26" s="122"/>
    </row>
    <row r="27" spans="1:23" ht="30" customHeight="1" x14ac:dyDescent="0.2">
      <c r="A27" s="242" t="s">
        <v>678</v>
      </c>
      <c r="B27" s="242"/>
      <c r="C27" s="242"/>
      <c r="D27" s="242"/>
      <c r="E27" s="123"/>
      <c r="F27" s="115">
        <v>1782.1201549999992</v>
      </c>
      <c r="G27" s="115"/>
      <c r="H27" s="115">
        <v>1187.3291240000005</v>
      </c>
      <c r="I27" s="115"/>
      <c r="J27" s="116">
        <f>F27-H27</f>
        <v>594.79103099999861</v>
      </c>
      <c r="K27" s="124"/>
      <c r="L27" s="117">
        <f>F27/H27*100-100</f>
        <v>50.094874199346123</v>
      </c>
      <c r="M27" s="118"/>
      <c r="N27" s="115">
        <v>5363.873352999999</v>
      </c>
      <c r="O27" s="115"/>
      <c r="P27" s="115">
        <v>3708.6152010000005</v>
      </c>
      <c r="Q27" s="115"/>
      <c r="R27" s="116">
        <f>N27-P27</f>
        <v>1655.2581519999985</v>
      </c>
      <c r="S27" s="124"/>
      <c r="T27" s="117">
        <f>N27/P27*100-100</f>
        <v>44.632782380702906</v>
      </c>
      <c r="U27" s="20"/>
      <c r="V27" s="122"/>
      <c r="W27" s="122"/>
    </row>
    <row r="28" spans="1:23" ht="3" customHeight="1" x14ac:dyDescent="0.2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2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2">
      <c r="A34" s="250" t="s">
        <v>634</v>
      </c>
      <c r="B34" s="250"/>
      <c r="C34" s="250"/>
      <c r="D34" s="250"/>
      <c r="E34" s="135"/>
      <c r="F34" s="251" t="s">
        <v>635</v>
      </c>
      <c r="G34" s="251"/>
      <c r="H34" s="251"/>
      <c r="I34" s="251"/>
      <c r="J34" s="251"/>
      <c r="K34" s="251"/>
      <c r="L34" s="251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2">
      <c r="A35" s="252" t="s">
        <v>636</v>
      </c>
      <c r="B35" s="252"/>
      <c r="C35" s="252"/>
      <c r="D35" s="252"/>
      <c r="E35" s="135"/>
      <c r="F35" s="249" t="s">
        <v>637</v>
      </c>
      <c r="G35" s="249"/>
      <c r="H35" s="249"/>
      <c r="I35" s="249"/>
      <c r="J35" s="249"/>
      <c r="K35" s="249"/>
      <c r="L35" s="249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2">
      <c r="A36" s="250" t="s">
        <v>638</v>
      </c>
      <c r="B36" s="250"/>
      <c r="C36" s="250"/>
      <c r="D36" s="250"/>
      <c r="E36" s="135"/>
      <c r="F36" s="251" t="s">
        <v>637</v>
      </c>
      <c r="G36" s="251"/>
      <c r="H36" s="251"/>
      <c r="I36" s="251"/>
      <c r="J36" s="251"/>
      <c r="K36" s="251"/>
      <c r="L36" s="251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2">
      <c r="A37" s="248" t="s">
        <v>639</v>
      </c>
      <c r="B37" s="248"/>
      <c r="C37" s="248"/>
      <c r="D37" s="248"/>
      <c r="E37" s="135"/>
      <c r="F37" s="249" t="s">
        <v>635</v>
      </c>
      <c r="G37" s="249"/>
      <c r="H37" s="249"/>
      <c r="I37" s="249"/>
      <c r="J37" s="249"/>
      <c r="K37" s="249"/>
      <c r="L37" s="249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2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 x14ac:dyDescent="0.2"/>
    <row r="2" spans="1:23" ht="21" customHeight="1" x14ac:dyDescent="0.2">
      <c r="A2" s="227" t="s">
        <v>351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8" customHeight="1" thickBot="1" x14ac:dyDescent="0.25">
      <c r="A3" s="263" t="s">
        <v>574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23" ht="11.25" customHeight="1" thickBot="1" x14ac:dyDescent="0.25">
      <c r="A4" s="264" t="s">
        <v>162</v>
      </c>
      <c r="B4" s="264" t="s">
        <v>163</v>
      </c>
      <c r="C4" s="230" t="s">
        <v>681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64" t="s">
        <v>536</v>
      </c>
      <c r="W4" s="264" t="s">
        <v>523</v>
      </c>
    </row>
    <row r="5" spans="1:23" ht="21" customHeight="1" thickBot="1" x14ac:dyDescent="0.25">
      <c r="A5" s="265"/>
      <c r="B5" s="265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5"/>
      <c r="W5" s="265"/>
    </row>
    <row r="6" spans="1:23" ht="9" customHeight="1" x14ac:dyDescent="0.2">
      <c r="A6" s="100">
        <v>2021</v>
      </c>
      <c r="B6" s="97" t="s">
        <v>339</v>
      </c>
      <c r="C6" s="141">
        <v>124.948758</v>
      </c>
      <c r="D6" s="141">
        <v>191.69682700000001</v>
      </c>
      <c r="E6" s="141">
        <v>47.291894999999997</v>
      </c>
      <c r="F6" s="141">
        <v>355.54553900000002</v>
      </c>
      <c r="G6" s="141">
        <v>145.39727699999997</v>
      </c>
      <c r="H6" s="141">
        <v>1599.8533379999999</v>
      </c>
      <c r="I6" s="141">
        <v>243.27113500000002</v>
      </c>
      <c r="J6" s="141">
        <v>11.080097</v>
      </c>
      <c r="K6" s="141">
        <v>234.26646900000003</v>
      </c>
      <c r="L6" s="141">
        <v>597.7121719999999</v>
      </c>
      <c r="M6" s="141">
        <v>445.16129200000012</v>
      </c>
      <c r="N6" s="141">
        <v>264.81137899999999</v>
      </c>
      <c r="O6" s="141">
        <v>55.532776999999996</v>
      </c>
      <c r="P6" s="141">
        <v>12.651967000000001</v>
      </c>
      <c r="Q6" s="141">
        <v>434.62744599999996</v>
      </c>
      <c r="R6" s="141">
        <v>150.468999</v>
      </c>
      <c r="S6" s="141">
        <v>275.77451300000007</v>
      </c>
      <c r="T6" s="141">
        <v>356.43053200000003</v>
      </c>
      <c r="U6" s="141">
        <v>1.7158140000000002</v>
      </c>
      <c r="V6" s="100">
        <v>2021</v>
      </c>
      <c r="W6" s="97" t="s">
        <v>539</v>
      </c>
    </row>
    <row r="7" spans="1:23" ht="9" customHeight="1" x14ac:dyDescent="0.2">
      <c r="A7" s="96"/>
      <c r="B7" s="97" t="s">
        <v>340</v>
      </c>
      <c r="C7" s="141">
        <v>87.816363999999993</v>
      </c>
      <c r="D7" s="141">
        <v>175.95070700000002</v>
      </c>
      <c r="E7" s="141">
        <v>42.901294999999998</v>
      </c>
      <c r="F7" s="141">
        <v>357.54442200000005</v>
      </c>
      <c r="G7" s="141">
        <v>162.76181699999995</v>
      </c>
      <c r="H7" s="141">
        <v>1668.4805349999997</v>
      </c>
      <c r="I7" s="141">
        <v>386.28685899999999</v>
      </c>
      <c r="J7" s="141">
        <v>8.6501809999999999</v>
      </c>
      <c r="K7" s="141">
        <v>205.28892599999989</v>
      </c>
      <c r="L7" s="141">
        <v>629.70994099999973</v>
      </c>
      <c r="M7" s="141">
        <v>449.67572500000017</v>
      </c>
      <c r="N7" s="141">
        <v>298.14416599999998</v>
      </c>
      <c r="O7" s="141">
        <v>82.249257</v>
      </c>
      <c r="P7" s="141">
        <v>16.855211000000001</v>
      </c>
      <c r="Q7" s="141">
        <v>435.55658399999999</v>
      </c>
      <c r="R7" s="141">
        <v>143.69535300000001</v>
      </c>
      <c r="S7" s="141">
        <v>251.40041499999995</v>
      </c>
      <c r="T7" s="141">
        <v>373.23803400000003</v>
      </c>
      <c r="U7" s="141">
        <v>1.2265470000000001</v>
      </c>
      <c r="V7" s="96"/>
      <c r="W7" s="97" t="s">
        <v>540</v>
      </c>
    </row>
    <row r="8" spans="1:23" ht="9" customHeight="1" x14ac:dyDescent="0.2">
      <c r="A8" s="96"/>
      <c r="B8" s="97" t="s">
        <v>341</v>
      </c>
      <c r="C8" s="141">
        <v>142.062624</v>
      </c>
      <c r="D8" s="141">
        <v>247.67364700000002</v>
      </c>
      <c r="E8" s="141">
        <v>43.343432999999997</v>
      </c>
      <c r="F8" s="141">
        <v>438.97775899999993</v>
      </c>
      <c r="G8" s="141">
        <v>229.34853800000002</v>
      </c>
      <c r="H8" s="141">
        <v>2046.9944420000011</v>
      </c>
      <c r="I8" s="141">
        <v>371.66898099999997</v>
      </c>
      <c r="J8" s="141">
        <v>3.327067</v>
      </c>
      <c r="K8" s="141">
        <v>230.407048</v>
      </c>
      <c r="L8" s="141">
        <v>777.65404100000001</v>
      </c>
      <c r="M8" s="141">
        <v>557.12549000000013</v>
      </c>
      <c r="N8" s="141">
        <v>332.75002900000004</v>
      </c>
      <c r="O8" s="141">
        <v>175.242682</v>
      </c>
      <c r="P8" s="141">
        <v>24.898333000000001</v>
      </c>
      <c r="Q8" s="141">
        <v>498.20330099999995</v>
      </c>
      <c r="R8" s="141">
        <v>174.82224300000001</v>
      </c>
      <c r="S8" s="141">
        <v>313.18666599999989</v>
      </c>
      <c r="T8" s="141">
        <v>435.42598300000003</v>
      </c>
      <c r="U8" s="141">
        <v>12.452847999999999</v>
      </c>
      <c r="V8" s="96"/>
      <c r="W8" s="97" t="s">
        <v>541</v>
      </c>
    </row>
    <row r="9" spans="1:23" ht="9" customHeight="1" x14ac:dyDescent="0.2">
      <c r="A9" s="96"/>
      <c r="B9" s="97" t="s">
        <v>342</v>
      </c>
      <c r="C9" s="141">
        <v>123.98652800000001</v>
      </c>
      <c r="D9" s="141">
        <v>241.33704500000002</v>
      </c>
      <c r="E9" s="141">
        <v>59.543610999999999</v>
      </c>
      <c r="F9" s="141">
        <v>424.076685</v>
      </c>
      <c r="G9" s="141">
        <v>191.960756</v>
      </c>
      <c r="H9" s="141">
        <v>2043.3214250000008</v>
      </c>
      <c r="I9" s="141">
        <v>368.66613599999999</v>
      </c>
      <c r="J9" s="141">
        <v>8.4147029999999994</v>
      </c>
      <c r="K9" s="141">
        <v>272.50415200000003</v>
      </c>
      <c r="L9" s="141">
        <v>674.59545799999989</v>
      </c>
      <c r="M9" s="141">
        <v>519.05363800000009</v>
      </c>
      <c r="N9" s="141">
        <v>280.464314</v>
      </c>
      <c r="O9" s="141">
        <v>204.105615</v>
      </c>
      <c r="P9" s="141">
        <v>23.770973000000001</v>
      </c>
      <c r="Q9" s="141">
        <v>455.46036199999998</v>
      </c>
      <c r="R9" s="141">
        <v>186.77092700000006</v>
      </c>
      <c r="S9" s="141">
        <v>359.23287099999993</v>
      </c>
      <c r="T9" s="141">
        <v>418.31408999999996</v>
      </c>
      <c r="U9" s="141">
        <v>2.0532620000000001</v>
      </c>
      <c r="V9" s="96"/>
      <c r="W9" s="97" t="s">
        <v>542</v>
      </c>
    </row>
    <row r="10" spans="1:23" ht="9" customHeight="1" x14ac:dyDescent="0.2">
      <c r="A10" s="96"/>
      <c r="B10" s="97" t="s">
        <v>343</v>
      </c>
      <c r="C10" s="141">
        <v>151.29497700000002</v>
      </c>
      <c r="D10" s="141">
        <v>235.44130200000001</v>
      </c>
      <c r="E10" s="141">
        <v>41.061543999999998</v>
      </c>
      <c r="F10" s="141">
        <v>441.18526900000001</v>
      </c>
      <c r="G10" s="141">
        <v>193.98004400000002</v>
      </c>
      <c r="H10" s="141">
        <v>2078.0148589999985</v>
      </c>
      <c r="I10" s="141">
        <v>369.67553100000003</v>
      </c>
      <c r="J10" s="141">
        <v>23.360327999999999</v>
      </c>
      <c r="K10" s="141">
        <v>329.24612000000002</v>
      </c>
      <c r="L10" s="141">
        <v>670.18206099999963</v>
      </c>
      <c r="M10" s="141">
        <v>508.64223200000004</v>
      </c>
      <c r="N10" s="141">
        <v>271.40175599999998</v>
      </c>
      <c r="O10" s="141">
        <v>97.074723000000006</v>
      </c>
      <c r="P10" s="141">
        <v>27.682202</v>
      </c>
      <c r="Q10" s="141">
        <v>438.72336899999999</v>
      </c>
      <c r="R10" s="141">
        <v>187.81890499999994</v>
      </c>
      <c r="S10" s="141">
        <v>333.70255900000001</v>
      </c>
      <c r="T10" s="141">
        <v>386.23791799999998</v>
      </c>
      <c r="U10" s="141">
        <v>5.5298170000000004</v>
      </c>
      <c r="V10" s="96"/>
      <c r="W10" s="97" t="s">
        <v>543</v>
      </c>
    </row>
    <row r="11" spans="1:23" ht="9" customHeight="1" x14ac:dyDescent="0.2">
      <c r="A11" s="96"/>
      <c r="B11" s="97" t="s">
        <v>344</v>
      </c>
      <c r="C11" s="141">
        <v>158.56863799999999</v>
      </c>
      <c r="D11" s="141">
        <v>233.38192200000003</v>
      </c>
      <c r="E11" s="141">
        <v>41.646139000000005</v>
      </c>
      <c r="F11" s="141">
        <v>461.30632900000001</v>
      </c>
      <c r="G11" s="141">
        <v>189.30220400000002</v>
      </c>
      <c r="H11" s="141">
        <v>2126.6968730000008</v>
      </c>
      <c r="I11" s="141">
        <v>294.399179</v>
      </c>
      <c r="J11" s="141">
        <v>11.041463</v>
      </c>
      <c r="K11" s="141">
        <v>318.72492199999999</v>
      </c>
      <c r="L11" s="141">
        <v>737.59072500000013</v>
      </c>
      <c r="M11" s="141">
        <v>478.83977700000003</v>
      </c>
      <c r="N11" s="141">
        <v>310.23751099999998</v>
      </c>
      <c r="O11" s="141">
        <v>74.164868999999996</v>
      </c>
      <c r="P11" s="141">
        <v>27.873899999999999</v>
      </c>
      <c r="Q11" s="141">
        <v>362.62167299999999</v>
      </c>
      <c r="R11" s="141">
        <v>191.94144899999998</v>
      </c>
      <c r="S11" s="141">
        <v>332.16169900000011</v>
      </c>
      <c r="T11" s="141">
        <v>410.40463900000003</v>
      </c>
      <c r="U11" s="141">
        <v>1.4106800000000002</v>
      </c>
      <c r="V11" s="96"/>
      <c r="W11" s="97" t="s">
        <v>544</v>
      </c>
    </row>
    <row r="12" spans="1:23" ht="9" customHeight="1" x14ac:dyDescent="0.2">
      <c r="A12" s="96"/>
      <c r="B12" s="97" t="s">
        <v>345</v>
      </c>
      <c r="C12" s="141">
        <v>98.495944999999978</v>
      </c>
      <c r="D12" s="141">
        <v>233.93157699999998</v>
      </c>
      <c r="E12" s="141">
        <v>47.975054</v>
      </c>
      <c r="F12" s="141">
        <v>459.02913500000005</v>
      </c>
      <c r="G12" s="141">
        <v>207.03991200000002</v>
      </c>
      <c r="H12" s="141">
        <v>2184.5925040000002</v>
      </c>
      <c r="I12" s="141">
        <v>502.57280999999995</v>
      </c>
      <c r="J12" s="141">
        <v>9.9835969999999996</v>
      </c>
      <c r="K12" s="141">
        <v>315.948601</v>
      </c>
      <c r="L12" s="141">
        <v>667.04737200000011</v>
      </c>
      <c r="M12" s="141">
        <v>496.52415999999977</v>
      </c>
      <c r="N12" s="141">
        <v>286.608386</v>
      </c>
      <c r="O12" s="141">
        <v>156.55192399999999</v>
      </c>
      <c r="P12" s="141">
        <v>25.438863999999999</v>
      </c>
      <c r="Q12" s="141">
        <v>452.142788</v>
      </c>
      <c r="R12" s="141">
        <v>188.021199</v>
      </c>
      <c r="S12" s="141">
        <v>371.21265400000004</v>
      </c>
      <c r="T12" s="141">
        <v>429.37734299999988</v>
      </c>
      <c r="U12" s="141">
        <v>0.57784099999999994</v>
      </c>
      <c r="V12" s="96"/>
      <c r="W12" s="97" t="s">
        <v>545</v>
      </c>
    </row>
    <row r="13" spans="1:23" ht="9" customHeight="1" x14ac:dyDescent="0.2">
      <c r="A13" s="96"/>
      <c r="B13" s="97" t="s">
        <v>346</v>
      </c>
      <c r="C13" s="141">
        <v>118.57349099999999</v>
      </c>
      <c r="D13" s="141">
        <v>229.78114500000009</v>
      </c>
      <c r="E13" s="141">
        <v>44.726906</v>
      </c>
      <c r="F13" s="141">
        <v>447.79624600000005</v>
      </c>
      <c r="G13" s="141">
        <v>167.34966200000002</v>
      </c>
      <c r="H13" s="141">
        <v>1778.518333999999</v>
      </c>
      <c r="I13" s="141">
        <v>389.78146300000003</v>
      </c>
      <c r="J13" s="141">
        <v>15.581231000000001</v>
      </c>
      <c r="K13" s="141">
        <v>431.19833500000004</v>
      </c>
      <c r="L13" s="141">
        <v>563.02935000000002</v>
      </c>
      <c r="M13" s="141">
        <v>445.05623999999989</v>
      </c>
      <c r="N13" s="141">
        <v>208.68072699999999</v>
      </c>
      <c r="O13" s="141">
        <v>113.61183800000001</v>
      </c>
      <c r="P13" s="141">
        <v>21.058439</v>
      </c>
      <c r="Q13" s="141">
        <v>235.29280800000004</v>
      </c>
      <c r="R13" s="141">
        <v>156.60375300000004</v>
      </c>
      <c r="S13" s="141">
        <v>373.67517499999991</v>
      </c>
      <c r="T13" s="141">
        <v>370.01028299999996</v>
      </c>
      <c r="U13" s="141">
        <v>0.259162</v>
      </c>
      <c r="V13" s="96"/>
      <c r="W13" s="97" t="s">
        <v>546</v>
      </c>
    </row>
    <row r="14" spans="1:23" ht="9" customHeight="1" x14ac:dyDescent="0.2">
      <c r="A14" s="96"/>
      <c r="B14" s="97" t="s">
        <v>347</v>
      </c>
      <c r="C14" s="141">
        <v>98.756773999999993</v>
      </c>
      <c r="D14" s="141">
        <v>256.36710600000004</v>
      </c>
      <c r="E14" s="141">
        <v>49.598622000000006</v>
      </c>
      <c r="F14" s="141">
        <v>477.12004500000006</v>
      </c>
      <c r="G14" s="141">
        <v>197.44340099999997</v>
      </c>
      <c r="H14" s="141">
        <v>2208.7095979999981</v>
      </c>
      <c r="I14" s="141">
        <v>502.91539599999999</v>
      </c>
      <c r="J14" s="141">
        <v>8.269088</v>
      </c>
      <c r="K14" s="141">
        <v>492.28986699999996</v>
      </c>
      <c r="L14" s="141">
        <v>689.14069999999992</v>
      </c>
      <c r="M14" s="141">
        <v>554.68941400000006</v>
      </c>
      <c r="N14" s="141">
        <v>251.80522500000001</v>
      </c>
      <c r="O14" s="141">
        <v>111.95721599999999</v>
      </c>
      <c r="P14" s="141">
        <v>22.17606</v>
      </c>
      <c r="Q14" s="141">
        <v>394.86102199999999</v>
      </c>
      <c r="R14" s="141">
        <v>196.32329300000001</v>
      </c>
      <c r="S14" s="141">
        <v>427.58635399999991</v>
      </c>
      <c r="T14" s="141">
        <v>429.34382299999999</v>
      </c>
      <c r="U14" s="141">
        <v>0.92891299999999999</v>
      </c>
      <c r="V14" s="96"/>
      <c r="W14" s="97" t="s">
        <v>547</v>
      </c>
    </row>
    <row r="15" spans="1:23" ht="9" customHeight="1" x14ac:dyDescent="0.2">
      <c r="A15" s="96"/>
      <c r="B15" s="97" t="s">
        <v>348</v>
      </c>
      <c r="C15" s="141">
        <v>120.39784</v>
      </c>
      <c r="D15" s="141">
        <v>286.50168100000008</v>
      </c>
      <c r="E15" s="141">
        <v>57.263712999999996</v>
      </c>
      <c r="F15" s="141">
        <v>474.96329799999995</v>
      </c>
      <c r="G15" s="141">
        <v>181.084204</v>
      </c>
      <c r="H15" s="141">
        <v>2328.3358459999968</v>
      </c>
      <c r="I15" s="141">
        <v>309.30790200000001</v>
      </c>
      <c r="J15" s="141">
        <v>32.028747000000003</v>
      </c>
      <c r="K15" s="141">
        <v>640.02187900000001</v>
      </c>
      <c r="L15" s="141">
        <v>685.4679799999999</v>
      </c>
      <c r="M15" s="141">
        <v>503.89044600000017</v>
      </c>
      <c r="N15" s="141">
        <v>261.01065599999998</v>
      </c>
      <c r="O15" s="141">
        <v>150.36836499999998</v>
      </c>
      <c r="P15" s="141">
        <v>19.282949000000002</v>
      </c>
      <c r="Q15" s="141">
        <v>427.56923999999992</v>
      </c>
      <c r="R15" s="141">
        <v>202.12095500000001</v>
      </c>
      <c r="S15" s="141">
        <v>432.26570699999996</v>
      </c>
      <c r="T15" s="141">
        <v>464.575605</v>
      </c>
      <c r="U15" s="141">
        <v>9.8353639999999984</v>
      </c>
      <c r="V15" s="96"/>
      <c r="W15" s="97" t="s">
        <v>548</v>
      </c>
    </row>
    <row r="16" spans="1:23" ht="9" customHeight="1" x14ac:dyDescent="0.2">
      <c r="A16" s="96"/>
      <c r="B16" s="97" t="s">
        <v>349</v>
      </c>
      <c r="C16" s="141">
        <v>142.532678</v>
      </c>
      <c r="D16" s="141">
        <v>260.97958999999997</v>
      </c>
      <c r="E16" s="141">
        <v>51.049489999999999</v>
      </c>
      <c r="F16" s="141">
        <v>499.42200700000001</v>
      </c>
      <c r="G16" s="141">
        <v>247.28031099999993</v>
      </c>
      <c r="H16" s="141">
        <v>2512.4637280000002</v>
      </c>
      <c r="I16" s="141">
        <v>205.40571200000002</v>
      </c>
      <c r="J16" s="141">
        <v>37.768138</v>
      </c>
      <c r="K16" s="141">
        <v>749.52276599999993</v>
      </c>
      <c r="L16" s="141">
        <v>847.51316400000019</v>
      </c>
      <c r="M16" s="141">
        <v>580.40509000000009</v>
      </c>
      <c r="N16" s="141">
        <v>352.61879299999998</v>
      </c>
      <c r="O16" s="141">
        <v>95.940359999999998</v>
      </c>
      <c r="P16" s="141">
        <v>22.720977000000005</v>
      </c>
      <c r="Q16" s="141">
        <v>539.37785399999996</v>
      </c>
      <c r="R16" s="141">
        <v>232.71607900000004</v>
      </c>
      <c r="S16" s="141">
        <v>486.68037500000025</v>
      </c>
      <c r="T16" s="141">
        <v>429.963639</v>
      </c>
      <c r="U16" s="141">
        <v>0.93061799999999995</v>
      </c>
      <c r="V16" s="96"/>
      <c r="W16" s="97" t="s">
        <v>549</v>
      </c>
    </row>
    <row r="17" spans="1:23" ht="9" customHeight="1" x14ac:dyDescent="0.2">
      <c r="A17" s="96"/>
      <c r="B17" s="97" t="s">
        <v>350</v>
      </c>
      <c r="C17" s="141">
        <v>168.61339800000002</v>
      </c>
      <c r="D17" s="141">
        <v>258.477079</v>
      </c>
      <c r="E17" s="141">
        <v>58.988208999999998</v>
      </c>
      <c r="F17" s="141">
        <v>479.06160700000004</v>
      </c>
      <c r="G17" s="141">
        <v>224.25634499999998</v>
      </c>
      <c r="H17" s="141">
        <v>2272.0094580000009</v>
      </c>
      <c r="I17" s="141">
        <v>256.58029699999997</v>
      </c>
      <c r="J17" s="141">
        <v>16.450172000000002</v>
      </c>
      <c r="K17" s="141">
        <v>662.07860600000004</v>
      </c>
      <c r="L17" s="141">
        <v>924.72284699999932</v>
      </c>
      <c r="M17" s="141">
        <v>573.55124799999987</v>
      </c>
      <c r="N17" s="141">
        <v>319.39487299999996</v>
      </c>
      <c r="O17" s="141">
        <v>102.99661599999999</v>
      </c>
      <c r="P17" s="141">
        <v>22.663786000000002</v>
      </c>
      <c r="Q17" s="141">
        <v>418.09200299999998</v>
      </c>
      <c r="R17" s="141">
        <v>207.35485999999995</v>
      </c>
      <c r="S17" s="141">
        <v>459.63331399999981</v>
      </c>
      <c r="T17" s="141">
        <v>431.28001299999994</v>
      </c>
      <c r="U17" s="141">
        <v>0.285354</v>
      </c>
      <c r="V17" s="96"/>
      <c r="W17" s="97" t="s">
        <v>550</v>
      </c>
    </row>
    <row r="18" spans="1:23" ht="9" customHeight="1" x14ac:dyDescent="0.2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2">
      <c r="A19" s="100">
        <v>2022</v>
      </c>
      <c r="B19" s="97" t="s">
        <v>339</v>
      </c>
      <c r="C19" s="141">
        <v>136.45495399999999</v>
      </c>
      <c r="D19" s="141">
        <v>211.34830199999999</v>
      </c>
      <c r="E19" s="141">
        <v>54.012372000000006</v>
      </c>
      <c r="F19" s="141">
        <v>417.92593399999987</v>
      </c>
      <c r="G19" s="141">
        <v>210.77269600000011</v>
      </c>
      <c r="H19" s="141">
        <v>2411.0512860000017</v>
      </c>
      <c r="I19" s="141">
        <v>368.61460499999998</v>
      </c>
      <c r="J19" s="141">
        <v>9.0266249999999992</v>
      </c>
      <c r="K19" s="141">
        <v>676.00013999999999</v>
      </c>
      <c r="L19" s="141">
        <v>734.84044100000006</v>
      </c>
      <c r="M19" s="141">
        <v>528.46101299999987</v>
      </c>
      <c r="N19" s="141">
        <v>276.25494300000003</v>
      </c>
      <c r="O19" s="141">
        <v>101.226837</v>
      </c>
      <c r="P19" s="141">
        <v>20.730668000000001</v>
      </c>
      <c r="Q19" s="141">
        <v>450.64820300000002</v>
      </c>
      <c r="R19" s="141">
        <v>188.568138</v>
      </c>
      <c r="S19" s="141">
        <v>398.21293399999985</v>
      </c>
      <c r="T19" s="141">
        <v>406.61151100000006</v>
      </c>
      <c r="U19" s="141">
        <v>2.1614399999999998</v>
      </c>
      <c r="V19" s="100">
        <v>2022</v>
      </c>
      <c r="W19" s="97" t="s">
        <v>539</v>
      </c>
    </row>
    <row r="20" spans="1:23" ht="9" customHeight="1" x14ac:dyDescent="0.2">
      <c r="A20" s="96"/>
      <c r="B20" s="97" t="s">
        <v>340</v>
      </c>
      <c r="C20" s="141">
        <v>164.20626099999998</v>
      </c>
      <c r="D20" s="141">
        <v>216.07737200000003</v>
      </c>
      <c r="E20" s="141">
        <v>46.851067999999998</v>
      </c>
      <c r="F20" s="141">
        <v>447.94986</v>
      </c>
      <c r="G20" s="141">
        <v>239.57716599999995</v>
      </c>
      <c r="H20" s="141">
        <v>2414.1993279999983</v>
      </c>
      <c r="I20" s="141">
        <v>637.20286199999998</v>
      </c>
      <c r="J20" s="141">
        <v>9.6025229999999997</v>
      </c>
      <c r="K20" s="141">
        <v>758.18859599999996</v>
      </c>
      <c r="L20" s="141">
        <v>690.76269900000023</v>
      </c>
      <c r="M20" s="141">
        <v>549.59611499999983</v>
      </c>
      <c r="N20" s="141">
        <v>345.13101799999998</v>
      </c>
      <c r="O20" s="141">
        <v>99.602135000000018</v>
      </c>
      <c r="P20" s="141">
        <v>24.180043000000001</v>
      </c>
      <c r="Q20" s="141">
        <v>503.08901500000002</v>
      </c>
      <c r="R20" s="141">
        <v>181.87587100000002</v>
      </c>
      <c r="S20" s="141">
        <v>408.68732100000005</v>
      </c>
      <c r="T20" s="141">
        <v>461.03671199999997</v>
      </c>
      <c r="U20" s="141">
        <v>0.38609699999999997</v>
      </c>
      <c r="V20" s="96"/>
      <c r="W20" s="97" t="s">
        <v>540</v>
      </c>
    </row>
    <row r="21" spans="1:23" ht="9" customHeight="1" x14ac:dyDescent="0.2">
      <c r="A21" s="96"/>
      <c r="B21" s="97" t="s">
        <v>341</v>
      </c>
      <c r="C21" s="141">
        <v>195.58596299999999</v>
      </c>
      <c r="D21" s="141">
        <v>274.74802599999998</v>
      </c>
      <c r="E21" s="141">
        <v>64.295293999999998</v>
      </c>
      <c r="F21" s="141">
        <v>525.92265599999996</v>
      </c>
      <c r="G21" s="141">
        <v>227.68430400000005</v>
      </c>
      <c r="H21" s="141">
        <v>2611.9246779999994</v>
      </c>
      <c r="I21" s="141">
        <v>576.25439699999993</v>
      </c>
      <c r="J21" s="141">
        <v>18.382845</v>
      </c>
      <c r="K21" s="141">
        <v>815.51058899999998</v>
      </c>
      <c r="L21" s="141">
        <v>804.05780299999969</v>
      </c>
      <c r="M21" s="141">
        <v>623.23546999999985</v>
      </c>
      <c r="N21" s="141">
        <v>356.56870700000002</v>
      </c>
      <c r="O21" s="141">
        <v>210.100605</v>
      </c>
      <c r="P21" s="141">
        <v>24.672221</v>
      </c>
      <c r="Q21" s="141">
        <v>576.84068000000013</v>
      </c>
      <c r="R21" s="141">
        <v>204.23271700000001</v>
      </c>
      <c r="S21" s="141">
        <v>448.08744300000012</v>
      </c>
      <c r="T21" s="141">
        <v>516.72888400000011</v>
      </c>
      <c r="U21" s="141">
        <v>0.52999400000000008</v>
      </c>
      <c r="V21" s="96"/>
      <c r="W21" s="97" t="s">
        <v>541</v>
      </c>
    </row>
    <row r="22" spans="1:23" ht="9" customHeight="1" x14ac:dyDescent="0.2">
      <c r="A22" s="96"/>
      <c r="B22" s="97" t="s">
        <v>342</v>
      </c>
      <c r="C22" s="141">
        <v>132.78255099999998</v>
      </c>
      <c r="D22" s="141">
        <v>273.66459900000001</v>
      </c>
      <c r="E22" s="141">
        <v>64.191870999999992</v>
      </c>
      <c r="F22" s="141">
        <v>520.63183800000002</v>
      </c>
      <c r="G22" s="141">
        <v>249.19695899999999</v>
      </c>
      <c r="H22" s="141">
        <v>2620.0790850000012</v>
      </c>
      <c r="I22" s="141">
        <v>686.05171099999995</v>
      </c>
      <c r="J22" s="141">
        <v>14.526341</v>
      </c>
      <c r="K22" s="141">
        <v>782.56355199999996</v>
      </c>
      <c r="L22" s="141">
        <v>736.12479300000007</v>
      </c>
      <c r="M22" s="141">
        <v>553.43517800000018</v>
      </c>
      <c r="N22" s="141">
        <v>336.47023200000001</v>
      </c>
      <c r="O22" s="141">
        <v>171.09129399999998</v>
      </c>
      <c r="P22" s="141">
        <v>25.286244999999997</v>
      </c>
      <c r="Q22" s="141">
        <v>453.72166900000002</v>
      </c>
      <c r="R22" s="141">
        <v>186.77603199999999</v>
      </c>
      <c r="S22" s="141">
        <v>424.56687100000005</v>
      </c>
      <c r="T22" s="141">
        <v>450.31328000000002</v>
      </c>
      <c r="U22" s="141">
        <v>1.3367370000000001</v>
      </c>
      <c r="V22" s="96"/>
      <c r="W22" s="97" t="s">
        <v>542</v>
      </c>
    </row>
    <row r="23" spans="1:23" ht="9" customHeight="1" x14ac:dyDescent="0.2">
      <c r="A23" s="96"/>
      <c r="B23" s="97" t="s">
        <v>343</v>
      </c>
      <c r="C23" s="141">
        <v>171.51269600000001</v>
      </c>
      <c r="D23" s="141">
        <v>316.58768199999997</v>
      </c>
      <c r="E23" s="141">
        <v>71.238269000000003</v>
      </c>
      <c r="F23" s="141">
        <v>588.68399299999999</v>
      </c>
      <c r="G23" s="141">
        <v>298.03193999999985</v>
      </c>
      <c r="H23" s="141">
        <v>2853.0327230000003</v>
      </c>
      <c r="I23" s="141">
        <v>605.11214400000006</v>
      </c>
      <c r="J23" s="141">
        <v>26.319612000000003</v>
      </c>
      <c r="K23" s="141">
        <v>1133.7192979999995</v>
      </c>
      <c r="L23" s="141">
        <v>757.01783900000066</v>
      </c>
      <c r="M23" s="141">
        <v>642.63830299999984</v>
      </c>
      <c r="N23" s="141">
        <v>377.70731699999999</v>
      </c>
      <c r="O23" s="141">
        <v>212.16337799999997</v>
      </c>
      <c r="P23" s="141">
        <v>29.146862000000002</v>
      </c>
      <c r="Q23" s="141">
        <v>555.58431699999994</v>
      </c>
      <c r="R23" s="141">
        <v>218.50252700000001</v>
      </c>
      <c r="S23" s="141">
        <v>468.08262600000006</v>
      </c>
      <c r="T23" s="141">
        <v>521.20200499999999</v>
      </c>
      <c r="U23" s="141">
        <v>0.39510899999999999</v>
      </c>
      <c r="V23" s="96"/>
      <c r="W23" s="97" t="s">
        <v>543</v>
      </c>
    </row>
    <row r="24" spans="1:23" ht="9" customHeight="1" x14ac:dyDescent="0.2">
      <c r="A24" s="96"/>
      <c r="B24" s="97" t="s">
        <v>344</v>
      </c>
      <c r="C24" s="141">
        <v>193.062318</v>
      </c>
      <c r="D24" s="141">
        <v>280.83707899999996</v>
      </c>
      <c r="E24" s="141">
        <v>58.447025999999994</v>
      </c>
      <c r="F24" s="141">
        <v>567.57886899999994</v>
      </c>
      <c r="G24" s="141">
        <v>222.71601199999998</v>
      </c>
      <c r="H24" s="141">
        <v>2584.034838999999</v>
      </c>
      <c r="I24" s="141">
        <v>984.668586</v>
      </c>
      <c r="J24" s="141">
        <v>29.848108999999997</v>
      </c>
      <c r="K24" s="141">
        <v>984.6094250000001</v>
      </c>
      <c r="L24" s="141">
        <v>759.93685500000015</v>
      </c>
      <c r="M24" s="141">
        <v>632.28534299999978</v>
      </c>
      <c r="N24" s="141">
        <v>390.53549800000002</v>
      </c>
      <c r="O24" s="141">
        <v>119.62727600000005</v>
      </c>
      <c r="P24" s="141">
        <v>30.052027999999996</v>
      </c>
      <c r="Q24" s="141">
        <v>591.89265799999998</v>
      </c>
      <c r="R24" s="141">
        <v>207.457762</v>
      </c>
      <c r="S24" s="141">
        <v>442.72199200000011</v>
      </c>
      <c r="T24" s="141">
        <v>486.48983500000008</v>
      </c>
      <c r="U24" s="141">
        <v>6.0380310000000001</v>
      </c>
      <c r="V24" s="96"/>
      <c r="W24" s="97" t="s">
        <v>544</v>
      </c>
    </row>
    <row r="25" spans="1:23" ht="9" customHeight="1" x14ac:dyDescent="0.2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 x14ac:dyDescent="0.2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 x14ac:dyDescent="0.2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 x14ac:dyDescent="0.2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 x14ac:dyDescent="0.2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 x14ac:dyDescent="0.2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2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2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25"/>
    <row r="34" spans="1:16" ht="13.5" thickBot="1" x14ac:dyDescent="0.25">
      <c r="B34" s="142" t="s">
        <v>201</v>
      </c>
      <c r="C34" s="260" t="s">
        <v>4</v>
      </c>
      <c r="D34" s="261"/>
      <c r="E34" s="261"/>
      <c r="F34" s="261"/>
      <c r="G34" s="262"/>
      <c r="H34" s="143"/>
      <c r="I34" s="144"/>
      <c r="J34" s="145"/>
      <c r="K34" s="142" t="s">
        <v>575</v>
      </c>
      <c r="L34" s="260" t="s">
        <v>416</v>
      </c>
      <c r="M34" s="261"/>
      <c r="N34" s="261"/>
      <c r="O34" s="261"/>
      <c r="P34" s="262"/>
    </row>
    <row r="35" spans="1:16" ht="9.75" customHeight="1" x14ac:dyDescent="0.2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2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2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2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2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2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2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2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2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2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2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2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2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2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2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2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2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2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2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2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2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2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2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2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2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2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2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2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2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2"/>
    <row r="65" spans="1:21" ht="9.75" customHeight="1" x14ac:dyDescent="0.2">
      <c r="C65" s="152" t="s">
        <v>325</v>
      </c>
      <c r="L65" s="152" t="s">
        <v>596</v>
      </c>
    </row>
    <row r="66" spans="1:21" ht="13.5" thickBot="1" x14ac:dyDescent="0.25"/>
    <row r="67" spans="1:21" ht="13.5" thickBot="1" x14ac:dyDescent="0.2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2">
      <c r="A68" s="259" t="s">
        <v>324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70" spans="1:21" ht="29.25" customHeight="1" x14ac:dyDescent="0.2">
      <c r="A70" s="258" t="s">
        <v>516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2" spans="1:21" x14ac:dyDescent="0.2">
      <c r="L72" s="141"/>
    </row>
    <row r="73" spans="1:21" x14ac:dyDescent="0.2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9" customWidth="1"/>
    <col min="2" max="2" width="7.7109375" style="9" customWidth="1"/>
    <col min="3" max="21" width="9" style="9" customWidth="1"/>
    <col min="22" max="22" width="5" style="9" customWidth="1"/>
    <col min="23" max="16384" width="9.140625" style="9"/>
  </cols>
  <sheetData>
    <row r="1" spans="1:23" ht="2.25" hidden="1" customHeight="1" x14ac:dyDescent="0.2"/>
    <row r="2" spans="1:23" ht="21" customHeight="1" x14ac:dyDescent="0.2">
      <c r="A2" s="227" t="s">
        <v>352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8" customHeight="1" thickBot="1" x14ac:dyDescent="0.25">
      <c r="A3" s="263" t="s">
        <v>598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23" ht="11.25" customHeight="1" thickBot="1" x14ac:dyDescent="0.25">
      <c r="A4" s="264" t="s">
        <v>162</v>
      </c>
      <c r="B4" s="264" t="s">
        <v>163</v>
      </c>
      <c r="C4" s="230" t="s">
        <v>681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2"/>
      <c r="V4" s="264" t="s">
        <v>536</v>
      </c>
      <c r="W4" s="264" t="s">
        <v>523</v>
      </c>
    </row>
    <row r="5" spans="1:23" ht="21" customHeight="1" thickBot="1" x14ac:dyDescent="0.25">
      <c r="A5" s="265"/>
      <c r="B5" s="265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5"/>
      <c r="W5" s="265"/>
    </row>
    <row r="6" spans="1:23" ht="9" customHeight="1" x14ac:dyDescent="0.2">
      <c r="A6" s="100">
        <v>2021</v>
      </c>
      <c r="B6" s="97" t="s">
        <v>339</v>
      </c>
      <c r="C6" s="141">
        <v>17.784844</v>
      </c>
      <c r="D6" s="141">
        <v>107.72968399999998</v>
      </c>
      <c r="E6" s="141">
        <v>27.805355999999993</v>
      </c>
      <c r="F6" s="141">
        <v>298.76953300000002</v>
      </c>
      <c r="G6" s="141">
        <v>118.825383</v>
      </c>
      <c r="H6" s="141">
        <v>1347.7343529999994</v>
      </c>
      <c r="I6" s="141">
        <v>9.3398540000000008</v>
      </c>
      <c r="J6" s="141">
        <v>61.481392000000007</v>
      </c>
      <c r="K6" s="141">
        <v>180.24168900000001</v>
      </c>
      <c r="L6" s="141">
        <v>428.74285900000024</v>
      </c>
      <c r="M6" s="141">
        <v>223.56250300000002</v>
      </c>
      <c r="N6" s="141">
        <v>294.46434199999999</v>
      </c>
      <c r="O6" s="141">
        <v>96.83128099999999</v>
      </c>
      <c r="P6" s="141">
        <v>32.094320000000003</v>
      </c>
      <c r="Q6" s="141">
        <v>489.33090500000014</v>
      </c>
      <c r="R6" s="141">
        <v>114.76325900000002</v>
      </c>
      <c r="S6" s="141">
        <v>458.54107799999997</v>
      </c>
      <c r="T6" s="141">
        <v>305.63825100000003</v>
      </c>
      <c r="U6" s="141">
        <v>1.7184939999999993</v>
      </c>
      <c r="V6" s="100">
        <v>2021</v>
      </c>
      <c r="W6" s="97" t="s">
        <v>539</v>
      </c>
    </row>
    <row r="7" spans="1:23" ht="9" customHeight="1" x14ac:dyDescent="0.2">
      <c r="A7" s="96"/>
      <c r="B7" s="97" t="s">
        <v>340</v>
      </c>
      <c r="C7" s="141">
        <v>35.23003700000001</v>
      </c>
      <c r="D7" s="141">
        <v>109.56624900000003</v>
      </c>
      <c r="E7" s="141">
        <v>34.573056000000001</v>
      </c>
      <c r="F7" s="141">
        <v>331.03799500000002</v>
      </c>
      <c r="G7" s="141">
        <v>136.142123</v>
      </c>
      <c r="H7" s="141">
        <v>1416.0143760000003</v>
      </c>
      <c r="I7" s="141">
        <v>3.946374</v>
      </c>
      <c r="J7" s="141">
        <v>32.565766000000004</v>
      </c>
      <c r="K7" s="141">
        <v>293.36742800000002</v>
      </c>
      <c r="L7" s="141">
        <v>473.64419400000031</v>
      </c>
      <c r="M7" s="141">
        <v>260.72636400000016</v>
      </c>
      <c r="N7" s="141">
        <v>334.31868599999996</v>
      </c>
      <c r="O7" s="141">
        <v>91.060708000000005</v>
      </c>
      <c r="P7" s="141">
        <v>39.856158999999998</v>
      </c>
      <c r="Q7" s="141">
        <v>505.38557100000014</v>
      </c>
      <c r="R7" s="141">
        <v>117.74820400000002</v>
      </c>
      <c r="S7" s="141">
        <v>463.41645399999993</v>
      </c>
      <c r="T7" s="141">
        <v>306.09346800000003</v>
      </c>
      <c r="U7" s="141">
        <v>2.5697890000000001</v>
      </c>
      <c r="V7" s="96"/>
      <c r="W7" s="97" t="s">
        <v>540</v>
      </c>
    </row>
    <row r="8" spans="1:23" ht="9" customHeight="1" x14ac:dyDescent="0.2">
      <c r="A8" s="96"/>
      <c r="B8" s="97" t="s">
        <v>341</v>
      </c>
      <c r="C8" s="141">
        <v>35.721792000000029</v>
      </c>
      <c r="D8" s="141">
        <v>131.36111200000002</v>
      </c>
      <c r="E8" s="141">
        <v>27.629514</v>
      </c>
      <c r="F8" s="141">
        <v>400.19517200000001</v>
      </c>
      <c r="G8" s="141">
        <v>167.498829</v>
      </c>
      <c r="H8" s="141">
        <v>1729.8061990000015</v>
      </c>
      <c r="I8" s="141">
        <v>16.746022</v>
      </c>
      <c r="J8" s="141">
        <v>81.842603000000011</v>
      </c>
      <c r="K8" s="141">
        <v>236.71201700000006</v>
      </c>
      <c r="L8" s="141">
        <v>550.34159699999987</v>
      </c>
      <c r="M8" s="141">
        <v>288.62170300000002</v>
      </c>
      <c r="N8" s="141">
        <v>392.46248400000007</v>
      </c>
      <c r="O8" s="141">
        <v>120.463487</v>
      </c>
      <c r="P8" s="141">
        <v>56.039313</v>
      </c>
      <c r="Q8" s="141">
        <v>572.42883000000006</v>
      </c>
      <c r="R8" s="141">
        <v>150.71706499999996</v>
      </c>
      <c r="S8" s="141">
        <v>520.46978200000001</v>
      </c>
      <c r="T8" s="141">
        <v>365.84160700000012</v>
      </c>
      <c r="U8" s="141">
        <v>3.1555249999999999</v>
      </c>
      <c r="V8" s="96"/>
      <c r="W8" s="97" t="s">
        <v>541</v>
      </c>
    </row>
    <row r="9" spans="1:23" ht="9" customHeight="1" x14ac:dyDescent="0.2">
      <c r="A9" s="96"/>
      <c r="B9" s="97" t="s">
        <v>342</v>
      </c>
      <c r="C9" s="141">
        <v>37.317219000000016</v>
      </c>
      <c r="D9" s="141">
        <v>131.21442000000002</v>
      </c>
      <c r="E9" s="141">
        <v>34.496807000000004</v>
      </c>
      <c r="F9" s="141">
        <v>350.74705699999964</v>
      </c>
      <c r="G9" s="141">
        <v>173.54302500000003</v>
      </c>
      <c r="H9" s="141">
        <v>1633.8991459999995</v>
      </c>
      <c r="I9" s="141">
        <v>5.9766349999999999</v>
      </c>
      <c r="J9" s="141">
        <v>68.871749000000008</v>
      </c>
      <c r="K9" s="141">
        <v>202.06797100000003</v>
      </c>
      <c r="L9" s="141">
        <v>476.94888299999974</v>
      </c>
      <c r="M9" s="141">
        <v>274.50506999999999</v>
      </c>
      <c r="N9" s="141">
        <v>336.86694599999998</v>
      </c>
      <c r="O9" s="141">
        <v>101.95966300000001</v>
      </c>
      <c r="P9" s="141">
        <v>56.140481000000001</v>
      </c>
      <c r="Q9" s="141">
        <v>519.37465399999996</v>
      </c>
      <c r="R9" s="141">
        <v>135.82282000000004</v>
      </c>
      <c r="S9" s="141">
        <v>473.53107599999998</v>
      </c>
      <c r="T9" s="141">
        <v>325.10381000000007</v>
      </c>
      <c r="U9" s="141">
        <v>2.7511960000000011</v>
      </c>
      <c r="V9" s="96"/>
      <c r="W9" s="97" t="s">
        <v>542</v>
      </c>
    </row>
    <row r="10" spans="1:23" ht="9" customHeight="1" x14ac:dyDescent="0.2">
      <c r="A10" s="96"/>
      <c r="B10" s="97" t="s">
        <v>343</v>
      </c>
      <c r="C10" s="141">
        <v>38.537994000000012</v>
      </c>
      <c r="D10" s="141">
        <v>144.49033100000003</v>
      </c>
      <c r="E10" s="141">
        <v>38.070020000000007</v>
      </c>
      <c r="F10" s="141">
        <v>362.43669899999975</v>
      </c>
      <c r="G10" s="141">
        <v>175.18446700000001</v>
      </c>
      <c r="H10" s="141">
        <v>1643.9163399999984</v>
      </c>
      <c r="I10" s="141">
        <v>1.1018059999999998</v>
      </c>
      <c r="J10" s="141">
        <v>90.500677999999994</v>
      </c>
      <c r="K10" s="141">
        <v>181.69791400000008</v>
      </c>
      <c r="L10" s="141">
        <v>474.81731500000058</v>
      </c>
      <c r="M10" s="141">
        <v>280.20831599999991</v>
      </c>
      <c r="N10" s="141">
        <v>303.50367800000004</v>
      </c>
      <c r="O10" s="141">
        <v>112.384109</v>
      </c>
      <c r="P10" s="141">
        <v>59.218822000000003</v>
      </c>
      <c r="Q10" s="141">
        <v>456.16644199999996</v>
      </c>
      <c r="R10" s="141">
        <v>139.301605</v>
      </c>
      <c r="S10" s="141">
        <v>469.74727600000051</v>
      </c>
      <c r="T10" s="141">
        <v>335.57078899999993</v>
      </c>
      <c r="U10" s="141">
        <v>3.5781910000000003</v>
      </c>
      <c r="V10" s="96"/>
      <c r="W10" s="97" t="s">
        <v>543</v>
      </c>
    </row>
    <row r="11" spans="1:23" ht="9" customHeight="1" x14ac:dyDescent="0.2">
      <c r="A11" s="96"/>
      <c r="B11" s="97" t="s">
        <v>344</v>
      </c>
      <c r="C11" s="141">
        <v>34.880344999999998</v>
      </c>
      <c r="D11" s="141">
        <v>151.81241500000007</v>
      </c>
      <c r="E11" s="141">
        <v>30.260511000000001</v>
      </c>
      <c r="F11" s="141">
        <v>352.79334199999983</v>
      </c>
      <c r="G11" s="141">
        <v>167.25503399999999</v>
      </c>
      <c r="H11" s="141">
        <v>1637.8036679999973</v>
      </c>
      <c r="I11" s="141">
        <v>0.10606599999999999</v>
      </c>
      <c r="J11" s="141">
        <v>60.789681000000009</v>
      </c>
      <c r="K11" s="141">
        <v>228.531069</v>
      </c>
      <c r="L11" s="141">
        <v>465.77718000000004</v>
      </c>
      <c r="M11" s="141">
        <v>279.22657800000013</v>
      </c>
      <c r="N11" s="141">
        <v>172.58048999999997</v>
      </c>
      <c r="O11" s="141">
        <v>81.610554000000008</v>
      </c>
      <c r="P11" s="141">
        <v>53.632584999999999</v>
      </c>
      <c r="Q11" s="141">
        <v>463.34492900000009</v>
      </c>
      <c r="R11" s="141">
        <v>130.86375700000002</v>
      </c>
      <c r="S11" s="141">
        <v>508.82969200000014</v>
      </c>
      <c r="T11" s="141">
        <v>320.05621699999989</v>
      </c>
      <c r="U11" s="141">
        <v>3.2442729999999993</v>
      </c>
      <c r="V11" s="96"/>
      <c r="W11" s="97" t="s">
        <v>544</v>
      </c>
    </row>
    <row r="12" spans="1:23" ht="9" customHeight="1" x14ac:dyDescent="0.2">
      <c r="A12" s="96"/>
      <c r="B12" s="97" t="s">
        <v>345</v>
      </c>
      <c r="C12" s="141">
        <v>31.530458000000003</v>
      </c>
      <c r="D12" s="141">
        <v>150.89386200000001</v>
      </c>
      <c r="E12" s="141">
        <v>40.703072999999989</v>
      </c>
      <c r="F12" s="141">
        <v>371.29732599999988</v>
      </c>
      <c r="G12" s="141">
        <v>162.49382600000001</v>
      </c>
      <c r="H12" s="141">
        <v>1707.0470809999979</v>
      </c>
      <c r="I12" s="141">
        <v>1.7765249999999999</v>
      </c>
      <c r="J12" s="141">
        <v>87.188963999999999</v>
      </c>
      <c r="K12" s="141">
        <v>198.113392</v>
      </c>
      <c r="L12" s="141">
        <v>477.75403600000016</v>
      </c>
      <c r="M12" s="141">
        <v>267.45591000000024</v>
      </c>
      <c r="N12" s="141">
        <v>269.75907099999995</v>
      </c>
      <c r="O12" s="141">
        <v>88.62249700000001</v>
      </c>
      <c r="P12" s="141">
        <v>56.917675000000003</v>
      </c>
      <c r="Q12" s="141">
        <v>472.52665999999994</v>
      </c>
      <c r="R12" s="141">
        <v>153.041629</v>
      </c>
      <c r="S12" s="141">
        <v>671.20442399999888</v>
      </c>
      <c r="T12" s="141">
        <v>368.05305799999991</v>
      </c>
      <c r="U12" s="141">
        <v>2.984756</v>
      </c>
      <c r="V12" s="96"/>
      <c r="W12" s="97" t="s">
        <v>545</v>
      </c>
    </row>
    <row r="13" spans="1:23" ht="9" customHeight="1" x14ac:dyDescent="0.2">
      <c r="A13" s="96"/>
      <c r="B13" s="97" t="s">
        <v>346</v>
      </c>
      <c r="C13" s="141">
        <v>24.266150999999979</v>
      </c>
      <c r="D13" s="141">
        <v>156.527018</v>
      </c>
      <c r="E13" s="141">
        <v>28.101898000000002</v>
      </c>
      <c r="F13" s="141">
        <v>327.81452600000057</v>
      </c>
      <c r="G13" s="141">
        <v>130.173833</v>
      </c>
      <c r="H13" s="141">
        <v>1412.2099379999988</v>
      </c>
      <c r="I13" s="141">
        <v>20.733456</v>
      </c>
      <c r="J13" s="141">
        <v>111.68499100000001</v>
      </c>
      <c r="K13" s="141">
        <v>209.02040699999998</v>
      </c>
      <c r="L13" s="141">
        <v>374.78304399999968</v>
      </c>
      <c r="M13" s="141">
        <v>201.6275280000001</v>
      </c>
      <c r="N13" s="141">
        <v>52.094514999999987</v>
      </c>
      <c r="O13" s="141">
        <v>51.260082000000004</v>
      </c>
      <c r="P13" s="141">
        <v>33.921171000000001</v>
      </c>
      <c r="Q13" s="141">
        <v>328.16387500000008</v>
      </c>
      <c r="R13" s="141">
        <v>105.56428900000007</v>
      </c>
      <c r="S13" s="141">
        <v>501.72757000000007</v>
      </c>
      <c r="T13" s="141">
        <v>285.83361599999995</v>
      </c>
      <c r="U13" s="141">
        <v>2.243504999999999</v>
      </c>
      <c r="V13" s="96"/>
      <c r="W13" s="97" t="s">
        <v>546</v>
      </c>
    </row>
    <row r="14" spans="1:23" ht="9" customHeight="1" x14ac:dyDescent="0.2">
      <c r="A14" s="96"/>
      <c r="B14" s="97" t="s">
        <v>347</v>
      </c>
      <c r="C14" s="141">
        <v>25.699762999999997</v>
      </c>
      <c r="D14" s="141">
        <v>204.31062199999997</v>
      </c>
      <c r="E14" s="141">
        <v>38.422553999999998</v>
      </c>
      <c r="F14" s="141">
        <v>399.99007000000012</v>
      </c>
      <c r="G14" s="141">
        <v>172.74166199999999</v>
      </c>
      <c r="H14" s="141">
        <v>1696.4414949999987</v>
      </c>
      <c r="I14" s="141">
        <v>32.493099000000001</v>
      </c>
      <c r="J14" s="141">
        <v>105.320122</v>
      </c>
      <c r="K14" s="141">
        <v>190.79807699999998</v>
      </c>
      <c r="L14" s="141">
        <v>486.88002300000005</v>
      </c>
      <c r="M14" s="141">
        <v>303.32967500000018</v>
      </c>
      <c r="N14" s="141">
        <v>248.59016600000001</v>
      </c>
      <c r="O14" s="141">
        <v>104.93829199999999</v>
      </c>
      <c r="P14" s="141">
        <v>47.619515</v>
      </c>
      <c r="Q14" s="141">
        <v>487.08801200000028</v>
      </c>
      <c r="R14" s="141">
        <v>143.778346</v>
      </c>
      <c r="S14" s="141">
        <v>497.48221600000045</v>
      </c>
      <c r="T14" s="141">
        <v>303.31207500000016</v>
      </c>
      <c r="U14" s="141">
        <v>2.5014629999999993</v>
      </c>
      <c r="V14" s="96"/>
      <c r="W14" s="97" t="s">
        <v>547</v>
      </c>
    </row>
    <row r="15" spans="1:23" ht="9" customHeight="1" x14ac:dyDescent="0.2">
      <c r="A15" s="96"/>
      <c r="B15" s="97" t="s">
        <v>348</v>
      </c>
      <c r="C15" s="141">
        <v>24.753660999999997</v>
      </c>
      <c r="D15" s="141">
        <v>197.96915200000001</v>
      </c>
      <c r="E15" s="141">
        <v>34.127855000000011</v>
      </c>
      <c r="F15" s="141">
        <v>400.23917300000028</v>
      </c>
      <c r="G15" s="141">
        <v>169.94702000000001</v>
      </c>
      <c r="H15" s="141">
        <v>1725.6858689999972</v>
      </c>
      <c r="I15" s="141">
        <v>6.4705390000000005</v>
      </c>
      <c r="J15" s="141">
        <v>40.009419999999999</v>
      </c>
      <c r="K15" s="141">
        <v>255.90285699999998</v>
      </c>
      <c r="L15" s="141">
        <v>460.06853699999976</v>
      </c>
      <c r="M15" s="141">
        <v>276.93826399999989</v>
      </c>
      <c r="N15" s="141">
        <v>295.93294100000003</v>
      </c>
      <c r="O15" s="141">
        <v>105.657332</v>
      </c>
      <c r="P15" s="141">
        <v>49.560915999999999</v>
      </c>
      <c r="Q15" s="141">
        <v>477.01560800000004</v>
      </c>
      <c r="R15" s="141">
        <v>142.90219499999995</v>
      </c>
      <c r="S15" s="141">
        <v>569.75760999999932</v>
      </c>
      <c r="T15" s="141">
        <v>325.92769499999997</v>
      </c>
      <c r="U15" s="141">
        <v>9.0303789999999982</v>
      </c>
      <c r="V15" s="96"/>
      <c r="W15" s="97" t="s">
        <v>548</v>
      </c>
    </row>
    <row r="16" spans="1:23" ht="9" customHeight="1" x14ac:dyDescent="0.2">
      <c r="A16" s="96"/>
      <c r="B16" s="97" t="s">
        <v>349</v>
      </c>
      <c r="C16" s="141">
        <v>32.179570999999996</v>
      </c>
      <c r="D16" s="141">
        <v>179.90358100000006</v>
      </c>
      <c r="E16" s="141">
        <v>35.196823000000002</v>
      </c>
      <c r="F16" s="141">
        <v>481.51632100000052</v>
      </c>
      <c r="G16" s="141">
        <v>180.37606700000003</v>
      </c>
      <c r="H16" s="141">
        <v>1859.7272329999989</v>
      </c>
      <c r="I16" s="141">
        <v>26.961358999999998</v>
      </c>
      <c r="J16" s="141">
        <v>44.003425</v>
      </c>
      <c r="K16" s="141">
        <v>168.49028300000001</v>
      </c>
      <c r="L16" s="141">
        <v>517.45087499999988</v>
      </c>
      <c r="M16" s="141">
        <v>306.07418700000022</v>
      </c>
      <c r="N16" s="141">
        <v>427.87303700000001</v>
      </c>
      <c r="O16" s="141">
        <v>134.30549600000001</v>
      </c>
      <c r="P16" s="141">
        <v>47.840103999999997</v>
      </c>
      <c r="Q16" s="141">
        <v>540.85930199999996</v>
      </c>
      <c r="R16" s="141">
        <v>155.57400100000001</v>
      </c>
      <c r="S16" s="141">
        <v>568.50471699999946</v>
      </c>
      <c r="T16" s="141">
        <v>349.46620399999995</v>
      </c>
      <c r="U16" s="141">
        <v>4.166685000000002</v>
      </c>
      <c r="V16" s="96"/>
      <c r="W16" s="97" t="s">
        <v>549</v>
      </c>
    </row>
    <row r="17" spans="1:23" ht="9" customHeight="1" x14ac:dyDescent="0.2">
      <c r="A17" s="96"/>
      <c r="B17" s="97" t="s">
        <v>350</v>
      </c>
      <c r="C17" s="141">
        <v>23.368218999999989</v>
      </c>
      <c r="D17" s="141">
        <v>181.46505800000003</v>
      </c>
      <c r="E17" s="141">
        <v>33.203772999999998</v>
      </c>
      <c r="F17" s="141">
        <v>450.9471510000003</v>
      </c>
      <c r="G17" s="141">
        <v>192.10091800000001</v>
      </c>
      <c r="H17" s="141">
        <v>1632.0105369999974</v>
      </c>
      <c r="I17" s="141">
        <v>16.053070999999999</v>
      </c>
      <c r="J17" s="141">
        <v>78.491311999999994</v>
      </c>
      <c r="K17" s="141">
        <v>210.78995899999995</v>
      </c>
      <c r="L17" s="141">
        <v>446.17122199999994</v>
      </c>
      <c r="M17" s="141">
        <v>260.68193100000002</v>
      </c>
      <c r="N17" s="141">
        <v>325.62970999999999</v>
      </c>
      <c r="O17" s="141">
        <v>102.988539</v>
      </c>
      <c r="P17" s="141">
        <v>39.728527999999997</v>
      </c>
      <c r="Q17" s="141">
        <v>380.04809799999992</v>
      </c>
      <c r="R17" s="141">
        <v>131.93808499999994</v>
      </c>
      <c r="S17" s="141">
        <v>505.74788700000033</v>
      </c>
      <c r="T17" s="141">
        <v>299.4681089999998</v>
      </c>
      <c r="U17" s="141">
        <v>3.5802830000000005</v>
      </c>
      <c r="V17" s="96"/>
      <c r="W17" s="97" t="s">
        <v>550</v>
      </c>
    </row>
    <row r="18" spans="1:23" ht="9" customHeight="1" x14ac:dyDescent="0.2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2">
      <c r="A19" s="100">
        <v>2022</v>
      </c>
      <c r="B19" s="97" t="s">
        <v>339</v>
      </c>
      <c r="C19" s="141">
        <v>40.050168999999997</v>
      </c>
      <c r="D19" s="141">
        <v>128.81639200000001</v>
      </c>
      <c r="E19" s="141">
        <v>39.350218000000005</v>
      </c>
      <c r="F19" s="141">
        <v>382.64242699999954</v>
      </c>
      <c r="G19" s="141">
        <v>158.43512999999999</v>
      </c>
      <c r="H19" s="141">
        <v>1803.9737279999974</v>
      </c>
      <c r="I19" s="141">
        <v>29.390152</v>
      </c>
      <c r="J19" s="141">
        <v>94.808070000000001</v>
      </c>
      <c r="K19" s="141">
        <v>299.55431199999998</v>
      </c>
      <c r="L19" s="141">
        <v>447.24414100000013</v>
      </c>
      <c r="M19" s="141">
        <v>301.38761500000004</v>
      </c>
      <c r="N19" s="141">
        <v>176.06643700000001</v>
      </c>
      <c r="O19" s="141">
        <v>126.787066</v>
      </c>
      <c r="P19" s="141">
        <v>44.641100999999999</v>
      </c>
      <c r="Q19" s="141">
        <v>551.69147399999997</v>
      </c>
      <c r="R19" s="141">
        <v>134.77513299999998</v>
      </c>
      <c r="S19" s="141">
        <v>537.63954099999989</v>
      </c>
      <c r="T19" s="141">
        <v>311.96531900000002</v>
      </c>
      <c r="U19" s="141">
        <v>3.1531979999999997</v>
      </c>
      <c r="V19" s="100">
        <v>2022</v>
      </c>
      <c r="W19" s="97" t="s">
        <v>539</v>
      </c>
    </row>
    <row r="20" spans="1:23" ht="9" customHeight="1" x14ac:dyDescent="0.2">
      <c r="A20" s="96"/>
      <c r="B20" s="97" t="s">
        <v>340</v>
      </c>
      <c r="C20" s="141">
        <v>44.042404000000005</v>
      </c>
      <c r="D20" s="141">
        <v>144.30816400000003</v>
      </c>
      <c r="E20" s="141">
        <v>40.230697999999997</v>
      </c>
      <c r="F20" s="141">
        <v>405.28748299999944</v>
      </c>
      <c r="G20" s="141">
        <v>165.29394499999998</v>
      </c>
      <c r="H20" s="141">
        <v>1857.3593289999976</v>
      </c>
      <c r="I20" s="141">
        <v>55.070962000000002</v>
      </c>
      <c r="J20" s="141">
        <v>123.002426</v>
      </c>
      <c r="K20" s="141">
        <v>346.85656000000006</v>
      </c>
      <c r="L20" s="141">
        <v>448.64456900000005</v>
      </c>
      <c r="M20" s="141">
        <v>293.06355300000007</v>
      </c>
      <c r="N20" s="141">
        <v>257.29346499999997</v>
      </c>
      <c r="O20" s="141">
        <v>106.360116</v>
      </c>
      <c r="P20" s="141">
        <v>54.139696999999998</v>
      </c>
      <c r="Q20" s="141">
        <v>558.58120100000019</v>
      </c>
      <c r="R20" s="141">
        <v>146.39549799999998</v>
      </c>
      <c r="S20" s="141">
        <v>576.54994399999998</v>
      </c>
      <c r="T20" s="141">
        <v>335.32254399999982</v>
      </c>
      <c r="U20" s="141">
        <v>2.7175529999999997</v>
      </c>
      <c r="V20" s="96"/>
      <c r="W20" s="97" t="s">
        <v>540</v>
      </c>
    </row>
    <row r="21" spans="1:23" ht="9" customHeight="1" x14ac:dyDescent="0.2">
      <c r="A21" s="96"/>
      <c r="B21" s="97" t="s">
        <v>341</v>
      </c>
      <c r="C21" s="141">
        <v>42.547234999999986</v>
      </c>
      <c r="D21" s="141">
        <v>160.43842600000002</v>
      </c>
      <c r="E21" s="141">
        <v>44.735067000000001</v>
      </c>
      <c r="F21" s="141">
        <v>442.50636200000065</v>
      </c>
      <c r="G21" s="141">
        <v>257.57425999999998</v>
      </c>
      <c r="H21" s="141">
        <v>2096.3370289999953</v>
      </c>
      <c r="I21" s="141">
        <v>65.276936000000006</v>
      </c>
      <c r="J21" s="141">
        <v>85.085296999999997</v>
      </c>
      <c r="K21" s="141">
        <v>300.69497000000001</v>
      </c>
      <c r="L21" s="141">
        <v>556.72716200000025</v>
      </c>
      <c r="M21" s="141">
        <v>327.19826999999992</v>
      </c>
      <c r="N21" s="141">
        <v>351.05979200000002</v>
      </c>
      <c r="O21" s="141">
        <v>121.75765900000002</v>
      </c>
      <c r="P21" s="141">
        <v>60.036293999999998</v>
      </c>
      <c r="Q21" s="141">
        <v>523.37177300000008</v>
      </c>
      <c r="R21" s="141">
        <v>171.34578999999999</v>
      </c>
      <c r="S21" s="141">
        <v>617.31175400000006</v>
      </c>
      <c r="T21" s="141">
        <v>374.24090100000024</v>
      </c>
      <c r="U21" s="141">
        <v>4.9985589999999966</v>
      </c>
      <c r="V21" s="96"/>
      <c r="W21" s="97" t="s">
        <v>541</v>
      </c>
    </row>
    <row r="22" spans="1:23" ht="9" customHeight="1" x14ac:dyDescent="0.2">
      <c r="A22" s="96"/>
      <c r="B22" s="97" t="s">
        <v>342</v>
      </c>
      <c r="C22" s="141">
        <v>42.06319100000001</v>
      </c>
      <c r="D22" s="141">
        <v>156.52042900000001</v>
      </c>
      <c r="E22" s="141">
        <v>41.708474999999993</v>
      </c>
      <c r="F22" s="141">
        <v>415.25722499999995</v>
      </c>
      <c r="G22" s="141">
        <v>194.33993599999999</v>
      </c>
      <c r="H22" s="141">
        <v>2065.4939220000006</v>
      </c>
      <c r="I22" s="141">
        <v>50.008986999999998</v>
      </c>
      <c r="J22" s="141">
        <v>134.194231</v>
      </c>
      <c r="K22" s="141">
        <v>348.70441400000004</v>
      </c>
      <c r="L22" s="141">
        <v>492.61077900000055</v>
      </c>
      <c r="M22" s="141">
        <v>286.01289100000008</v>
      </c>
      <c r="N22" s="141">
        <v>284.21606099999997</v>
      </c>
      <c r="O22" s="141">
        <v>118.87885799999999</v>
      </c>
      <c r="P22" s="141">
        <v>59.848919000000002</v>
      </c>
      <c r="Q22" s="141">
        <v>456.97813099999991</v>
      </c>
      <c r="R22" s="141">
        <v>152.886819</v>
      </c>
      <c r="S22" s="141">
        <v>544.62808000000041</v>
      </c>
      <c r="T22" s="141">
        <v>352.05595700000003</v>
      </c>
      <c r="U22" s="141">
        <v>9.5032779999999999</v>
      </c>
      <c r="V22" s="96"/>
      <c r="W22" s="97" t="s">
        <v>542</v>
      </c>
    </row>
    <row r="23" spans="1:23" ht="9" customHeight="1" x14ac:dyDescent="0.2">
      <c r="A23" s="96"/>
      <c r="B23" s="97" t="s">
        <v>343</v>
      </c>
      <c r="C23" s="141">
        <v>53.686084000000015</v>
      </c>
      <c r="D23" s="141">
        <v>170.25205300000002</v>
      </c>
      <c r="E23" s="141">
        <v>59.794598999999998</v>
      </c>
      <c r="F23" s="141">
        <v>458.16522599999996</v>
      </c>
      <c r="G23" s="141">
        <v>253.16517399999998</v>
      </c>
      <c r="H23" s="141">
        <v>2658.3070329999905</v>
      </c>
      <c r="I23" s="141">
        <v>67.678699999999992</v>
      </c>
      <c r="J23" s="141">
        <v>157.91625699999997</v>
      </c>
      <c r="K23" s="141">
        <v>445.26111799999967</v>
      </c>
      <c r="L23" s="141">
        <v>558.13613800000019</v>
      </c>
      <c r="M23" s="141">
        <v>326.7040550000001</v>
      </c>
      <c r="N23" s="141">
        <v>356.63968699999998</v>
      </c>
      <c r="O23" s="141">
        <v>98.231762000000003</v>
      </c>
      <c r="P23" s="141">
        <v>73.765518999999998</v>
      </c>
      <c r="Q23" s="141">
        <v>572.43035400000008</v>
      </c>
      <c r="R23" s="141">
        <v>178.15857000000003</v>
      </c>
      <c r="S23" s="141">
        <v>596.53916899999933</v>
      </c>
      <c r="T23" s="141">
        <v>381.41262099999983</v>
      </c>
      <c r="U23" s="141">
        <v>3.0951189999999991</v>
      </c>
      <c r="V23" s="96"/>
      <c r="W23" s="97" t="s">
        <v>543</v>
      </c>
    </row>
    <row r="24" spans="1:23" ht="9" customHeight="1" x14ac:dyDescent="0.2">
      <c r="A24" s="96"/>
      <c r="B24" s="97" t="s">
        <v>344</v>
      </c>
      <c r="C24" s="141">
        <v>39.169021999999998</v>
      </c>
      <c r="D24" s="141">
        <v>180.61284799999999</v>
      </c>
      <c r="E24" s="141">
        <v>36.270662000000002</v>
      </c>
      <c r="F24" s="141">
        <v>436.25710600000019</v>
      </c>
      <c r="G24" s="141">
        <v>188.80561800000001</v>
      </c>
      <c r="H24" s="141">
        <v>2139.4589319999968</v>
      </c>
      <c r="I24" s="141">
        <v>18.210045000000001</v>
      </c>
      <c r="J24" s="141">
        <v>206.375654</v>
      </c>
      <c r="K24" s="141">
        <v>527.47966399999996</v>
      </c>
      <c r="L24" s="141">
        <v>545.46964799999978</v>
      </c>
      <c r="M24" s="141">
        <v>338.41750800000005</v>
      </c>
      <c r="N24" s="141">
        <v>458.862145</v>
      </c>
      <c r="O24" s="141">
        <v>132.950973</v>
      </c>
      <c r="P24" s="141">
        <v>75.721018999999998</v>
      </c>
      <c r="Q24" s="141">
        <v>570.8878370000001</v>
      </c>
      <c r="R24" s="141">
        <v>159.44205199999999</v>
      </c>
      <c r="S24" s="141">
        <v>601.30294900000024</v>
      </c>
      <c r="T24" s="141">
        <v>391.63215600000012</v>
      </c>
      <c r="U24" s="141">
        <v>3.5591269999999975</v>
      </c>
      <c r="V24" s="96"/>
      <c r="W24" s="97" t="s">
        <v>544</v>
      </c>
    </row>
    <row r="25" spans="1:23" ht="9" customHeight="1" x14ac:dyDescent="0.2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 x14ac:dyDescent="0.2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 x14ac:dyDescent="0.2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 x14ac:dyDescent="0.2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 x14ac:dyDescent="0.2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 x14ac:dyDescent="0.2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2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2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25"/>
    <row r="34" spans="1:16" ht="13.5" thickBot="1" x14ac:dyDescent="0.25">
      <c r="B34" s="142" t="s">
        <v>201</v>
      </c>
      <c r="C34" s="260" t="s">
        <v>4</v>
      </c>
      <c r="D34" s="261"/>
      <c r="E34" s="261"/>
      <c r="F34" s="261"/>
      <c r="G34" s="262"/>
      <c r="H34" s="143"/>
      <c r="I34" s="144"/>
      <c r="J34" s="145"/>
      <c r="K34" s="142" t="s">
        <v>575</v>
      </c>
      <c r="L34" s="260" t="s">
        <v>416</v>
      </c>
      <c r="M34" s="261"/>
      <c r="N34" s="261"/>
      <c r="O34" s="261"/>
      <c r="P34" s="262"/>
    </row>
    <row r="35" spans="1:16" ht="9.75" customHeight="1" x14ac:dyDescent="0.2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2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2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2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2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2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2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2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2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2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2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2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2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2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2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2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2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2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2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2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2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2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2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2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2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2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2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2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2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2"/>
    <row r="65" spans="1:21" ht="9.75" customHeight="1" x14ac:dyDescent="0.2">
      <c r="C65" s="152" t="s">
        <v>325</v>
      </c>
      <c r="L65" s="152" t="s">
        <v>596</v>
      </c>
    </row>
    <row r="66" spans="1:21" ht="13.5" thickBot="1" x14ac:dyDescent="0.25"/>
    <row r="67" spans="1:21" ht="13.5" thickBot="1" x14ac:dyDescent="0.2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2">
      <c r="A68" s="259" t="s">
        <v>324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70" spans="1:21" ht="29.25" customHeight="1" x14ac:dyDescent="0.2">
      <c r="A70" s="258" t="s">
        <v>516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2" spans="1:21" x14ac:dyDescent="0.2">
      <c r="L72" s="141"/>
    </row>
    <row r="73" spans="1:21" x14ac:dyDescent="0.2">
      <c r="L73" s="141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 x14ac:dyDescent="0.15"/>
    <row r="2" spans="1:21" s="103" customFormat="1" ht="9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103" customFormat="1" ht="27" customHeight="1" thickBot="1" x14ac:dyDescent="0.25">
      <c r="A3" s="269" t="s">
        <v>682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98" customFormat="1" ht="11.25" customHeight="1" thickBot="1" x14ac:dyDescent="0.25">
      <c r="A4" s="228" t="s">
        <v>162</v>
      </c>
      <c r="B4" s="228" t="s">
        <v>163</v>
      </c>
      <c r="C4" s="266" t="s">
        <v>681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28" t="s">
        <v>536</v>
      </c>
      <c r="U4" s="228" t="s">
        <v>523</v>
      </c>
    </row>
    <row r="5" spans="1:21" ht="20.25" customHeight="1" thickBot="1" x14ac:dyDescent="0.2">
      <c r="A5" s="229"/>
      <c r="B5" s="229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9"/>
      <c r="U5" s="229"/>
    </row>
    <row r="6" spans="1:21" x14ac:dyDescent="0.15">
      <c r="A6" s="100">
        <v>2021</v>
      </c>
      <c r="B6" s="159" t="s">
        <v>339</v>
      </c>
      <c r="C6" s="101">
        <v>17.776007</v>
      </c>
      <c r="D6" s="101">
        <v>76.361125000000001</v>
      </c>
      <c r="E6" s="101">
        <v>109.21828100000003</v>
      </c>
      <c r="F6" s="101">
        <v>39.921790999999999</v>
      </c>
      <c r="G6" s="101">
        <v>6.3068609999999996</v>
      </c>
      <c r="H6" s="101">
        <v>9.0128810000000001</v>
      </c>
      <c r="I6" s="101">
        <v>46.691705999999996</v>
      </c>
      <c r="J6" s="101">
        <v>50.886765000000004</v>
      </c>
      <c r="K6" s="101">
        <v>22.740060000000003</v>
      </c>
      <c r="L6" s="101">
        <v>71.182743000000002</v>
      </c>
      <c r="M6" s="101">
        <v>9.1054250000000003</v>
      </c>
      <c r="N6" s="101">
        <v>65.90188599999999</v>
      </c>
      <c r="O6" s="101">
        <v>2.3505739999999999</v>
      </c>
      <c r="P6" s="101">
        <v>0.40319700000000003</v>
      </c>
      <c r="Q6" s="101">
        <v>63.895880000000005</v>
      </c>
      <c r="R6" s="101">
        <v>34.437867999999995</v>
      </c>
      <c r="S6" s="101">
        <v>16.393957</v>
      </c>
      <c r="T6" s="100">
        <v>2021</v>
      </c>
      <c r="U6" s="159" t="s">
        <v>539</v>
      </c>
    </row>
    <row r="7" spans="1:21" x14ac:dyDescent="0.15">
      <c r="B7" s="159" t="s">
        <v>340</v>
      </c>
      <c r="C7" s="101">
        <v>19.430520999999999</v>
      </c>
      <c r="D7" s="101">
        <v>67.290976999999998</v>
      </c>
      <c r="E7" s="101">
        <v>103.066024</v>
      </c>
      <c r="F7" s="101">
        <v>41.406396000000001</v>
      </c>
      <c r="G7" s="101">
        <v>6.9628829999999997</v>
      </c>
      <c r="H7" s="101">
        <v>10.508605000000001</v>
      </c>
      <c r="I7" s="101">
        <v>37.113901999999996</v>
      </c>
      <c r="J7" s="101">
        <v>57.784598000000003</v>
      </c>
      <c r="K7" s="101">
        <v>21.221991000000003</v>
      </c>
      <c r="L7" s="101">
        <v>61.347264000000003</v>
      </c>
      <c r="M7" s="101">
        <v>7.6900560000000002</v>
      </c>
      <c r="N7" s="101">
        <v>54.696787</v>
      </c>
      <c r="O7" s="101">
        <v>2.683341</v>
      </c>
      <c r="P7" s="101">
        <v>0.46871199999999991</v>
      </c>
      <c r="Q7" s="101">
        <v>65.715119999999999</v>
      </c>
      <c r="R7" s="101">
        <v>23.360284999999998</v>
      </c>
      <c r="S7" s="101">
        <v>10.912616</v>
      </c>
      <c r="U7" s="159" t="s">
        <v>540</v>
      </c>
    </row>
    <row r="8" spans="1:21" x14ac:dyDescent="0.15">
      <c r="B8" s="159" t="s">
        <v>341</v>
      </c>
      <c r="C8" s="101">
        <v>19.267341999999999</v>
      </c>
      <c r="D8" s="101">
        <v>91.136220000000009</v>
      </c>
      <c r="E8" s="101">
        <v>146.32413200000002</v>
      </c>
      <c r="F8" s="101">
        <v>52.579591999999998</v>
      </c>
      <c r="G8" s="101">
        <v>7.4703739999999996</v>
      </c>
      <c r="H8" s="101">
        <v>16.54701</v>
      </c>
      <c r="I8" s="101">
        <v>49.824536999999999</v>
      </c>
      <c r="J8" s="101">
        <v>72.661575999999997</v>
      </c>
      <c r="K8" s="101">
        <v>25.580551</v>
      </c>
      <c r="L8" s="101">
        <v>91.156542000000002</v>
      </c>
      <c r="M8" s="101">
        <v>9.4465409999999999</v>
      </c>
      <c r="N8" s="101">
        <v>94.252403000000029</v>
      </c>
      <c r="O8" s="101">
        <v>4.092104</v>
      </c>
      <c r="P8" s="101">
        <v>0.34590199999999999</v>
      </c>
      <c r="Q8" s="101">
        <v>61.865815999999995</v>
      </c>
      <c r="R8" s="101">
        <v>30.772126</v>
      </c>
      <c r="S8" s="101">
        <v>17.711216</v>
      </c>
      <c r="U8" s="159" t="s">
        <v>541</v>
      </c>
    </row>
    <row r="9" spans="1:21" x14ac:dyDescent="0.15">
      <c r="B9" s="159" t="s">
        <v>342</v>
      </c>
      <c r="C9" s="101">
        <v>16.750066</v>
      </c>
      <c r="D9" s="101">
        <v>89.254615999999999</v>
      </c>
      <c r="E9" s="101">
        <v>145.60408699999999</v>
      </c>
      <c r="F9" s="101">
        <v>49.383481000000003</v>
      </c>
      <c r="G9" s="101">
        <v>7.8344970000000007</v>
      </c>
      <c r="H9" s="101">
        <v>15.989138000000001</v>
      </c>
      <c r="I9" s="101">
        <v>44.660306000000006</v>
      </c>
      <c r="J9" s="101">
        <v>73.735676999999995</v>
      </c>
      <c r="K9" s="101">
        <v>27.621958999999997</v>
      </c>
      <c r="L9" s="101">
        <v>58.502815999999996</v>
      </c>
      <c r="M9" s="101">
        <v>9.4902479999999994</v>
      </c>
      <c r="N9" s="101">
        <v>78.634544000000005</v>
      </c>
      <c r="O9" s="101">
        <v>4.8508069999999996</v>
      </c>
      <c r="P9" s="101">
        <v>0.57458799999999999</v>
      </c>
      <c r="Q9" s="101">
        <v>71.847942000000003</v>
      </c>
      <c r="R9" s="101">
        <v>30.917168999999998</v>
      </c>
      <c r="S9" s="101">
        <v>22.001201999999999</v>
      </c>
      <c r="U9" s="159" t="s">
        <v>542</v>
      </c>
    </row>
    <row r="10" spans="1:21" x14ac:dyDescent="0.15">
      <c r="B10" s="159" t="s">
        <v>343</v>
      </c>
      <c r="C10" s="101">
        <v>16.829404</v>
      </c>
      <c r="D10" s="101">
        <v>89.063096000000002</v>
      </c>
      <c r="E10" s="101">
        <v>149.15850800000001</v>
      </c>
      <c r="F10" s="101">
        <v>51.114247999999996</v>
      </c>
      <c r="G10" s="101">
        <v>6.7814820000000005</v>
      </c>
      <c r="H10" s="101">
        <v>12.607266999999998</v>
      </c>
      <c r="I10" s="101">
        <v>32.951837000000005</v>
      </c>
      <c r="J10" s="101">
        <v>77.637494999999987</v>
      </c>
      <c r="K10" s="101">
        <v>25.358875000000001</v>
      </c>
      <c r="L10" s="101">
        <v>101.27071900000001</v>
      </c>
      <c r="M10" s="101">
        <v>9.7270990000000008</v>
      </c>
      <c r="N10" s="101">
        <v>81.167488999999975</v>
      </c>
      <c r="O10" s="101">
        <v>5.2008640000000002</v>
      </c>
      <c r="P10" s="101">
        <v>0.82335800000000003</v>
      </c>
      <c r="Q10" s="101">
        <v>79.130402000000004</v>
      </c>
      <c r="R10" s="101">
        <v>31.799115999999998</v>
      </c>
      <c r="S10" s="101">
        <v>14.499129</v>
      </c>
      <c r="U10" s="159" t="s">
        <v>543</v>
      </c>
    </row>
    <row r="11" spans="1:21" x14ac:dyDescent="0.15">
      <c r="B11" s="159" t="s">
        <v>344</v>
      </c>
      <c r="C11" s="101">
        <v>14.944510999999999</v>
      </c>
      <c r="D11" s="101">
        <v>93.028312</v>
      </c>
      <c r="E11" s="101">
        <v>164.45709299999999</v>
      </c>
      <c r="F11" s="101">
        <v>50.854295</v>
      </c>
      <c r="G11" s="101">
        <v>8.5927310000000006</v>
      </c>
      <c r="H11" s="101">
        <v>11.646192000000001</v>
      </c>
      <c r="I11" s="101">
        <v>26.277218000000005</v>
      </c>
      <c r="J11" s="101">
        <v>79.025817999999987</v>
      </c>
      <c r="K11" s="101">
        <v>20.977837999999998</v>
      </c>
      <c r="L11" s="101">
        <v>65.196068999999994</v>
      </c>
      <c r="M11" s="101">
        <v>9.0033639999999995</v>
      </c>
      <c r="N11" s="101">
        <v>112.96613800000002</v>
      </c>
      <c r="O11" s="101">
        <v>3.4288190000000003</v>
      </c>
      <c r="P11" s="101">
        <v>0.92229699999999992</v>
      </c>
      <c r="Q11" s="101">
        <v>69.658890999999997</v>
      </c>
      <c r="R11" s="101">
        <v>31.546137999999999</v>
      </c>
      <c r="S11" s="101">
        <v>16.454473000000007</v>
      </c>
      <c r="U11" s="159" t="s">
        <v>544</v>
      </c>
    </row>
    <row r="12" spans="1:21" x14ac:dyDescent="0.15">
      <c r="B12" s="159" t="s">
        <v>345</v>
      </c>
      <c r="C12" s="101">
        <v>13.226767000000001</v>
      </c>
      <c r="D12" s="101">
        <v>91.876587000000001</v>
      </c>
      <c r="E12" s="101">
        <v>157.57585699999998</v>
      </c>
      <c r="F12" s="101">
        <v>50.776278000000005</v>
      </c>
      <c r="G12" s="101">
        <v>7.7341169999999995</v>
      </c>
      <c r="H12" s="101">
        <v>12.367739</v>
      </c>
      <c r="I12" s="101">
        <v>23.911867999999998</v>
      </c>
      <c r="J12" s="101">
        <v>80.678620999999993</v>
      </c>
      <c r="K12" s="101">
        <v>25.275321999999999</v>
      </c>
      <c r="L12" s="101">
        <v>71.661819000000008</v>
      </c>
      <c r="M12" s="101">
        <v>8.9576640000000012</v>
      </c>
      <c r="N12" s="101">
        <v>47.077748</v>
      </c>
      <c r="O12" s="101">
        <v>5.0301050000000007</v>
      </c>
      <c r="P12" s="101">
        <v>0.43529200000000001</v>
      </c>
      <c r="Q12" s="101">
        <v>66.375190000000003</v>
      </c>
      <c r="R12" s="101">
        <v>36.466151000000004</v>
      </c>
      <c r="S12" s="101">
        <v>21.762855000000002</v>
      </c>
      <c r="U12" s="159" t="s">
        <v>545</v>
      </c>
    </row>
    <row r="13" spans="1:21" x14ac:dyDescent="0.15">
      <c r="B13" s="159" t="s">
        <v>346</v>
      </c>
      <c r="C13" s="101">
        <v>14.778982000000001</v>
      </c>
      <c r="D13" s="101">
        <v>98.916840999999991</v>
      </c>
      <c r="E13" s="101">
        <v>147.59637900000001</v>
      </c>
      <c r="F13" s="101">
        <v>52.380016000000005</v>
      </c>
      <c r="G13" s="101">
        <v>3.7608480000000002</v>
      </c>
      <c r="H13" s="101">
        <v>11.525312999999999</v>
      </c>
      <c r="I13" s="101">
        <v>23.251660000000001</v>
      </c>
      <c r="J13" s="101">
        <v>80.088763999999998</v>
      </c>
      <c r="K13" s="101">
        <v>25.521677000000004</v>
      </c>
      <c r="L13" s="101">
        <v>78.271476000000007</v>
      </c>
      <c r="M13" s="101">
        <v>8.3448239999999991</v>
      </c>
      <c r="N13" s="101">
        <v>53.16007800000002</v>
      </c>
      <c r="O13" s="101">
        <v>4.7906440000000003</v>
      </c>
      <c r="P13" s="101">
        <v>0.653115</v>
      </c>
      <c r="Q13" s="101">
        <v>73.464449999999999</v>
      </c>
      <c r="R13" s="101">
        <v>36.317675999999999</v>
      </c>
      <c r="S13" s="101">
        <v>17.748641000000006</v>
      </c>
      <c r="U13" s="159" t="s">
        <v>546</v>
      </c>
    </row>
    <row r="14" spans="1:21" x14ac:dyDescent="0.15">
      <c r="B14" s="159" t="s">
        <v>347</v>
      </c>
      <c r="C14" s="101">
        <v>12.926547999999999</v>
      </c>
      <c r="D14" s="101">
        <v>96.236514</v>
      </c>
      <c r="E14" s="101">
        <v>161.58550899999997</v>
      </c>
      <c r="F14" s="101">
        <v>50.447394000000003</v>
      </c>
      <c r="G14" s="101">
        <v>8.8636780000000002</v>
      </c>
      <c r="H14" s="101">
        <v>12.877939000000001</v>
      </c>
      <c r="I14" s="101">
        <v>28.147128000000002</v>
      </c>
      <c r="J14" s="101">
        <v>93.599721000000045</v>
      </c>
      <c r="K14" s="101">
        <v>27.364218999999999</v>
      </c>
      <c r="L14" s="101">
        <v>82.067150999999996</v>
      </c>
      <c r="M14" s="101">
        <v>9.5111050000000006</v>
      </c>
      <c r="N14" s="101">
        <v>39.525770000000001</v>
      </c>
      <c r="O14" s="101">
        <v>2.797142</v>
      </c>
      <c r="P14" s="101">
        <v>0.71754700000000005</v>
      </c>
      <c r="Q14" s="101">
        <v>73.534814000000011</v>
      </c>
      <c r="R14" s="101">
        <v>36.307309000000004</v>
      </c>
      <c r="S14" s="101">
        <v>21.526454000000001</v>
      </c>
      <c r="U14" s="159" t="s">
        <v>547</v>
      </c>
    </row>
    <row r="15" spans="1:21" x14ac:dyDescent="0.15">
      <c r="B15" s="159" t="s">
        <v>348</v>
      </c>
      <c r="C15" s="101">
        <v>11.683183000000001</v>
      </c>
      <c r="D15" s="101">
        <v>95.727878999999987</v>
      </c>
      <c r="E15" s="101">
        <v>192.20705000000001</v>
      </c>
      <c r="F15" s="101">
        <v>53.043414999999996</v>
      </c>
      <c r="G15" s="101">
        <v>6.9261090000000003</v>
      </c>
      <c r="H15" s="101">
        <v>15.204032</v>
      </c>
      <c r="I15" s="101">
        <v>36.007269000000001</v>
      </c>
      <c r="J15" s="101">
        <v>88.274500999999987</v>
      </c>
      <c r="K15" s="101">
        <v>27.271104999999999</v>
      </c>
      <c r="L15" s="101">
        <v>46.596519000000001</v>
      </c>
      <c r="M15" s="101">
        <v>11.618088999999999</v>
      </c>
      <c r="N15" s="101">
        <v>79.569843999999989</v>
      </c>
      <c r="O15" s="101">
        <v>3.5745779999999994</v>
      </c>
      <c r="P15" s="101">
        <v>0.47204099999999999</v>
      </c>
      <c r="Q15" s="101">
        <v>83.159854999999993</v>
      </c>
      <c r="R15" s="101">
        <v>32.916412000000001</v>
      </c>
      <c r="S15" s="101">
        <v>24.551506</v>
      </c>
      <c r="U15" s="159" t="s">
        <v>548</v>
      </c>
    </row>
    <row r="16" spans="1:21" x14ac:dyDescent="0.15">
      <c r="B16" s="159" t="s">
        <v>349</v>
      </c>
      <c r="C16" s="101">
        <v>11.735735999999999</v>
      </c>
      <c r="D16" s="101">
        <v>109.827685</v>
      </c>
      <c r="E16" s="101">
        <v>183.62684899999999</v>
      </c>
      <c r="F16" s="101">
        <v>53.291615999999998</v>
      </c>
      <c r="G16" s="101">
        <v>7.5400679999999998</v>
      </c>
      <c r="H16" s="101">
        <v>14.398451</v>
      </c>
      <c r="I16" s="101">
        <v>38.882435999999998</v>
      </c>
      <c r="J16" s="101">
        <v>69.802278000000001</v>
      </c>
      <c r="K16" s="101">
        <v>36.605001000000009</v>
      </c>
      <c r="L16" s="101">
        <v>89.443148000000008</v>
      </c>
      <c r="M16" s="101">
        <v>10.186453</v>
      </c>
      <c r="N16" s="101">
        <v>84.27463400000002</v>
      </c>
      <c r="O16" s="101">
        <v>5.7732810000000008</v>
      </c>
      <c r="P16" s="101">
        <v>0.94035199999999997</v>
      </c>
      <c r="Q16" s="101">
        <v>68.998557000000005</v>
      </c>
      <c r="R16" s="101">
        <v>35.235571</v>
      </c>
      <c r="S16" s="101">
        <v>24.259012000000002</v>
      </c>
      <c r="U16" s="159" t="s">
        <v>549</v>
      </c>
    </row>
    <row r="17" spans="1:21" x14ac:dyDescent="0.15">
      <c r="B17" s="159" t="s">
        <v>350</v>
      </c>
      <c r="C17" s="101">
        <v>16.051779</v>
      </c>
      <c r="D17" s="101">
        <v>115.09243699999999</v>
      </c>
      <c r="E17" s="101">
        <v>169.366051</v>
      </c>
      <c r="F17" s="101">
        <v>52.396113</v>
      </c>
      <c r="G17" s="101">
        <v>8.9437999999999995</v>
      </c>
      <c r="H17" s="101">
        <v>19.643778999999999</v>
      </c>
      <c r="I17" s="101">
        <v>52.045307000000001</v>
      </c>
      <c r="J17" s="101">
        <v>63.443454999999993</v>
      </c>
      <c r="K17" s="101">
        <v>37.996867999999999</v>
      </c>
      <c r="L17" s="101">
        <v>117.45612100000001</v>
      </c>
      <c r="M17" s="101">
        <v>10.748603000000001</v>
      </c>
      <c r="N17" s="101">
        <v>84.858427000000006</v>
      </c>
      <c r="O17" s="101">
        <v>5.5805509999999998</v>
      </c>
      <c r="P17" s="101">
        <v>0.82531399999999999</v>
      </c>
      <c r="Q17" s="101">
        <v>74.269747999999993</v>
      </c>
      <c r="R17" s="101">
        <v>35.785123999999996</v>
      </c>
      <c r="S17" s="101">
        <v>18.590189000000002</v>
      </c>
      <c r="U17" s="159" t="s">
        <v>550</v>
      </c>
    </row>
    <row r="18" spans="1:21" x14ac:dyDescent="0.15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15">
      <c r="A19" s="100">
        <v>2022</v>
      </c>
      <c r="B19" s="159" t="s">
        <v>339</v>
      </c>
      <c r="C19" s="101">
        <v>11.726599999999999</v>
      </c>
      <c r="D19" s="101">
        <v>91.268330000000006</v>
      </c>
      <c r="E19" s="101">
        <v>128.38902600000003</v>
      </c>
      <c r="F19" s="101">
        <v>53.658125999999996</v>
      </c>
      <c r="G19" s="101">
        <v>6.5279310000000006</v>
      </c>
      <c r="H19" s="101">
        <v>12.490072</v>
      </c>
      <c r="I19" s="101">
        <v>46.01464</v>
      </c>
      <c r="J19" s="101">
        <v>53.951811000000006</v>
      </c>
      <c r="K19" s="101">
        <v>28.399197000000001</v>
      </c>
      <c r="L19" s="101">
        <v>90.427076999999997</v>
      </c>
      <c r="M19" s="101">
        <v>10.299692</v>
      </c>
      <c r="N19" s="101">
        <v>80.758981999999989</v>
      </c>
      <c r="O19" s="101">
        <v>5.1482030000000005</v>
      </c>
      <c r="P19" s="101">
        <v>0.96137600000000001</v>
      </c>
      <c r="Q19" s="101">
        <v>68.198971</v>
      </c>
      <c r="R19" s="101">
        <v>46.437721999999994</v>
      </c>
      <c r="S19" s="101">
        <v>19.045638000000004</v>
      </c>
      <c r="T19" s="100">
        <v>2022</v>
      </c>
      <c r="U19" s="159" t="s">
        <v>539</v>
      </c>
    </row>
    <row r="20" spans="1:21" x14ac:dyDescent="0.15">
      <c r="B20" s="159" t="s">
        <v>340</v>
      </c>
      <c r="C20" s="101">
        <v>11.121841000000002</v>
      </c>
      <c r="D20" s="101">
        <v>100.03959400000001</v>
      </c>
      <c r="E20" s="101">
        <v>143.26648700000001</v>
      </c>
      <c r="F20" s="101">
        <v>54.190753999999998</v>
      </c>
      <c r="G20" s="101">
        <v>6.1724370000000004</v>
      </c>
      <c r="H20" s="101">
        <v>16.415209999999998</v>
      </c>
      <c r="I20" s="101">
        <v>41.297244999999997</v>
      </c>
      <c r="J20" s="101">
        <v>56.681422000000005</v>
      </c>
      <c r="K20" s="101">
        <v>23.627516</v>
      </c>
      <c r="L20" s="101">
        <v>121.26224100000002</v>
      </c>
      <c r="M20" s="101">
        <v>11.184835</v>
      </c>
      <c r="N20" s="101">
        <v>85.520351000000019</v>
      </c>
      <c r="O20" s="101">
        <v>5.9379950000000008</v>
      </c>
      <c r="P20" s="101">
        <v>0.78162799999999999</v>
      </c>
      <c r="Q20" s="101">
        <v>70.444377000000003</v>
      </c>
      <c r="R20" s="101">
        <v>30.957749</v>
      </c>
      <c r="S20" s="101">
        <v>15.649305</v>
      </c>
      <c r="U20" s="159" t="s">
        <v>540</v>
      </c>
    </row>
    <row r="21" spans="1:21" x14ac:dyDescent="0.15">
      <c r="B21" s="159" t="s">
        <v>341</v>
      </c>
      <c r="C21" s="101">
        <v>17.163813999999999</v>
      </c>
      <c r="D21" s="101">
        <v>120.262378</v>
      </c>
      <c r="E21" s="101">
        <v>199.78944100000001</v>
      </c>
      <c r="F21" s="101">
        <v>58.570135000000001</v>
      </c>
      <c r="G21" s="101">
        <v>7.8480660000000002</v>
      </c>
      <c r="H21" s="101">
        <v>15.714765999999999</v>
      </c>
      <c r="I21" s="101">
        <v>47.421688000000003</v>
      </c>
      <c r="J21" s="101">
        <v>64.987128000000013</v>
      </c>
      <c r="K21" s="101">
        <v>30.921384999999997</v>
      </c>
      <c r="L21" s="101">
        <v>101.109678</v>
      </c>
      <c r="M21" s="101">
        <v>12.899433999999999</v>
      </c>
      <c r="N21" s="101">
        <v>117.08656099999999</v>
      </c>
      <c r="O21" s="101">
        <v>9.5750019999999996</v>
      </c>
      <c r="P21" s="101">
        <v>0.75983699999999998</v>
      </c>
      <c r="Q21" s="101">
        <v>81.138885999999999</v>
      </c>
      <c r="R21" s="101">
        <v>39.212126999999995</v>
      </c>
      <c r="S21" s="101">
        <v>28.234851999999997</v>
      </c>
      <c r="U21" s="159" t="s">
        <v>541</v>
      </c>
    </row>
    <row r="22" spans="1:21" x14ac:dyDescent="0.15">
      <c r="B22" s="159" t="s">
        <v>342</v>
      </c>
      <c r="C22" s="101">
        <v>18.835552</v>
      </c>
      <c r="D22" s="101">
        <v>122.907338</v>
      </c>
      <c r="E22" s="101">
        <v>198.16237799999999</v>
      </c>
      <c r="F22" s="101">
        <v>64.130777000000009</v>
      </c>
      <c r="G22" s="101">
        <v>6.2608230000000002</v>
      </c>
      <c r="H22" s="101">
        <v>16.149170000000002</v>
      </c>
      <c r="I22" s="101">
        <v>42.56476</v>
      </c>
      <c r="J22" s="101">
        <v>67.548925999999994</v>
      </c>
      <c r="K22" s="101">
        <v>27.758381000000004</v>
      </c>
      <c r="L22" s="101">
        <v>115.93325999999999</v>
      </c>
      <c r="M22" s="101">
        <v>14.138811</v>
      </c>
      <c r="N22" s="101">
        <v>76.204614000000007</v>
      </c>
      <c r="O22" s="101">
        <v>9.3125619999999998</v>
      </c>
      <c r="P22" s="101">
        <v>1.1379999999999999</v>
      </c>
      <c r="Q22" s="101">
        <v>94.014082999999999</v>
      </c>
      <c r="R22" s="101">
        <v>35.762779999999999</v>
      </c>
      <c r="S22" s="101">
        <v>18.925177000000005</v>
      </c>
      <c r="U22" s="159" t="s">
        <v>542</v>
      </c>
    </row>
    <row r="23" spans="1:21" x14ac:dyDescent="0.15">
      <c r="B23" s="159" t="s">
        <v>343</v>
      </c>
      <c r="C23" s="101">
        <v>19.850795000000002</v>
      </c>
      <c r="D23" s="101">
        <v>130.78061600000001</v>
      </c>
      <c r="E23" s="101">
        <v>231.484531</v>
      </c>
      <c r="F23" s="101">
        <v>67.184339999999992</v>
      </c>
      <c r="G23" s="101">
        <v>8.1101400000000012</v>
      </c>
      <c r="H23" s="101">
        <v>12.661541999999999</v>
      </c>
      <c r="I23" s="101">
        <v>38.131834999999995</v>
      </c>
      <c r="J23" s="101">
        <v>85.689955999999995</v>
      </c>
      <c r="K23" s="101">
        <v>32.672039999999996</v>
      </c>
      <c r="L23" s="101">
        <v>164.60374099999999</v>
      </c>
      <c r="M23" s="101">
        <v>16.162462999999999</v>
      </c>
      <c r="N23" s="101">
        <v>91.953437000000008</v>
      </c>
      <c r="O23" s="101">
        <v>8.6518860000000011</v>
      </c>
      <c r="P23" s="101">
        <v>0.94756200000000002</v>
      </c>
      <c r="Q23" s="101">
        <v>102.486428</v>
      </c>
      <c r="R23" s="101">
        <v>37.539710999999997</v>
      </c>
      <c r="S23" s="101">
        <v>29.433536000000004</v>
      </c>
      <c r="U23" s="159" t="s">
        <v>543</v>
      </c>
    </row>
    <row r="24" spans="1:21" x14ac:dyDescent="0.15">
      <c r="B24" s="159" t="s">
        <v>344</v>
      </c>
      <c r="C24" s="101">
        <v>16.659931</v>
      </c>
      <c r="D24" s="101">
        <v>118.330916</v>
      </c>
      <c r="E24" s="101">
        <v>203.67965699999999</v>
      </c>
      <c r="F24" s="101">
        <v>67.466594999999998</v>
      </c>
      <c r="G24" s="101">
        <v>7.4218449999999994</v>
      </c>
      <c r="H24" s="101">
        <v>11.498905000000001</v>
      </c>
      <c r="I24" s="101">
        <v>30.510682000000003</v>
      </c>
      <c r="J24" s="101">
        <v>86.336242999999996</v>
      </c>
      <c r="K24" s="101">
        <v>29.645820000000001</v>
      </c>
      <c r="L24" s="101">
        <v>70.667347000000007</v>
      </c>
      <c r="M24" s="101">
        <v>15.722474999999999</v>
      </c>
      <c r="N24" s="101">
        <v>127.02234599999998</v>
      </c>
      <c r="O24" s="101">
        <v>7.968437999999999</v>
      </c>
      <c r="P24" s="101">
        <v>0.91556000000000004</v>
      </c>
      <c r="Q24" s="101">
        <v>107.715056</v>
      </c>
      <c r="R24" s="101">
        <v>43.252074</v>
      </c>
      <c r="S24" s="101">
        <v>20.845247000000001</v>
      </c>
      <c r="U24" s="159" t="s">
        <v>544</v>
      </c>
    </row>
    <row r="25" spans="1:21" x14ac:dyDescent="0.15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 x14ac:dyDescent="0.15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 x14ac:dyDescent="0.15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 x14ac:dyDescent="0.15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 x14ac:dyDescent="0.15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 x14ac:dyDescent="0.15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15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 x14ac:dyDescent="0.2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15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25">
      <c r="A34" s="269" t="s">
        <v>682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1:21" s="98" customFormat="1" ht="11.25" customHeight="1" thickBot="1" x14ac:dyDescent="0.25">
      <c r="A35" s="228" t="s">
        <v>162</v>
      </c>
      <c r="B35" s="228" t="s">
        <v>163</v>
      </c>
      <c r="C35" s="266" t="s">
        <v>681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T35" s="228" t="s">
        <v>536</v>
      </c>
      <c r="U35" s="228" t="s">
        <v>523</v>
      </c>
    </row>
    <row r="36" spans="1:21" ht="20.25" customHeight="1" thickBot="1" x14ac:dyDescent="0.2">
      <c r="A36" s="229"/>
      <c r="B36" s="229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9"/>
      <c r="U36" s="229"/>
    </row>
    <row r="37" spans="1:21" x14ac:dyDescent="0.15">
      <c r="A37" s="100">
        <v>2021</v>
      </c>
      <c r="B37" s="159" t="s">
        <v>339</v>
      </c>
      <c r="C37" s="101">
        <v>14.562465999999999</v>
      </c>
      <c r="D37" s="101">
        <v>47.097445</v>
      </c>
      <c r="E37" s="101">
        <v>27.570638000000002</v>
      </c>
      <c r="F37" s="101">
        <v>26.698998</v>
      </c>
      <c r="G37" s="101">
        <v>28.595469000000001</v>
      </c>
      <c r="H37" s="101">
        <v>33.700038999999997</v>
      </c>
      <c r="I37" s="101">
        <v>21.114637000000002</v>
      </c>
      <c r="J37" s="101">
        <v>14.818018</v>
      </c>
      <c r="K37" s="101">
        <v>1.6328910000000001</v>
      </c>
      <c r="L37" s="101">
        <v>490.18627400000003</v>
      </c>
      <c r="M37" s="101">
        <v>34.913072</v>
      </c>
      <c r="N37" s="101">
        <v>122.96829</v>
      </c>
      <c r="O37" s="101">
        <v>213.89684500000001</v>
      </c>
      <c r="P37" s="101">
        <v>15.934495</v>
      </c>
      <c r="Q37" s="101">
        <v>48.329639000000007</v>
      </c>
      <c r="R37" s="101">
        <v>41.260560999999996</v>
      </c>
      <c r="S37" s="101">
        <v>34.815120999999998</v>
      </c>
      <c r="T37" s="100">
        <v>2021</v>
      </c>
      <c r="U37" s="159" t="s">
        <v>539</v>
      </c>
    </row>
    <row r="38" spans="1:21" x14ac:dyDescent="0.15">
      <c r="B38" s="159" t="s">
        <v>340</v>
      </c>
      <c r="C38" s="101">
        <v>19.176188</v>
      </c>
      <c r="D38" s="101">
        <v>47.134209999999996</v>
      </c>
      <c r="E38" s="101">
        <v>27.943249000000002</v>
      </c>
      <c r="F38" s="101">
        <v>31.689695</v>
      </c>
      <c r="G38" s="101">
        <v>28.640063000000001</v>
      </c>
      <c r="H38" s="101">
        <v>32.709106999999996</v>
      </c>
      <c r="I38" s="101">
        <v>22.84197</v>
      </c>
      <c r="J38" s="101">
        <v>15.177836000000001</v>
      </c>
      <c r="K38" s="101">
        <v>1.373429</v>
      </c>
      <c r="L38" s="101">
        <v>600.12949300000014</v>
      </c>
      <c r="M38" s="101">
        <v>43.907668999999999</v>
      </c>
      <c r="N38" s="101">
        <v>123.26170500000002</v>
      </c>
      <c r="O38" s="101">
        <v>238.846709</v>
      </c>
      <c r="P38" s="101">
        <v>16.714207000000002</v>
      </c>
      <c r="Q38" s="101">
        <v>55.540987999999999</v>
      </c>
      <c r="R38" s="101">
        <v>37.679083999999996</v>
      </c>
      <c r="S38" s="101">
        <v>35.983733999999998</v>
      </c>
      <c r="U38" s="159" t="s">
        <v>540</v>
      </c>
    </row>
    <row r="39" spans="1:21" x14ac:dyDescent="0.15">
      <c r="B39" s="159" t="s">
        <v>341</v>
      </c>
      <c r="C39" s="101">
        <v>17.516615999999999</v>
      </c>
      <c r="D39" s="101">
        <v>57.267406000000001</v>
      </c>
      <c r="E39" s="101">
        <v>34.880705999999996</v>
      </c>
      <c r="F39" s="101">
        <v>42.084753999999997</v>
      </c>
      <c r="G39" s="101">
        <v>41.758502999999997</v>
      </c>
      <c r="H39" s="101">
        <v>39.470751</v>
      </c>
      <c r="I39" s="101">
        <v>28.193777000000001</v>
      </c>
      <c r="J39" s="101">
        <v>19.171187999999997</v>
      </c>
      <c r="K39" s="101">
        <v>2.1070899999999999</v>
      </c>
      <c r="L39" s="101">
        <v>607.4582200000001</v>
      </c>
      <c r="M39" s="101">
        <v>44.154209999999992</v>
      </c>
      <c r="N39" s="101">
        <v>167.43434900000003</v>
      </c>
      <c r="O39" s="101">
        <v>284.86699800000002</v>
      </c>
      <c r="P39" s="101">
        <v>38.524709999999999</v>
      </c>
      <c r="Q39" s="101">
        <v>62.432250000000003</v>
      </c>
      <c r="R39" s="101">
        <v>51.487085999999998</v>
      </c>
      <c r="S39" s="101">
        <v>45.178413000000006</v>
      </c>
      <c r="U39" s="159" t="s">
        <v>541</v>
      </c>
    </row>
    <row r="40" spans="1:21" x14ac:dyDescent="0.15">
      <c r="B40" s="159" t="s">
        <v>342</v>
      </c>
      <c r="C40" s="101">
        <v>16.504117000000001</v>
      </c>
      <c r="D40" s="101">
        <v>49.915930000000003</v>
      </c>
      <c r="E40" s="101">
        <v>33.431663</v>
      </c>
      <c r="F40" s="101">
        <v>44.218716999999998</v>
      </c>
      <c r="G40" s="101">
        <v>40.063252000000006</v>
      </c>
      <c r="H40" s="101">
        <v>36.585567000000005</v>
      </c>
      <c r="I40" s="101">
        <v>18.690770000000001</v>
      </c>
      <c r="J40" s="101">
        <v>21.088366000000001</v>
      </c>
      <c r="K40" s="101">
        <v>1.9130950000000002</v>
      </c>
      <c r="L40" s="101">
        <v>655.98345799999981</v>
      </c>
      <c r="M40" s="101">
        <v>52.015280000000004</v>
      </c>
      <c r="N40" s="101">
        <v>151.26303699999997</v>
      </c>
      <c r="O40" s="101">
        <v>268.31821000000002</v>
      </c>
      <c r="P40" s="101">
        <v>25.692858000000001</v>
      </c>
      <c r="Q40" s="101">
        <v>61.536508999999995</v>
      </c>
      <c r="R40" s="101">
        <v>56.801324000000001</v>
      </c>
      <c r="S40" s="101">
        <v>41.075834999999998</v>
      </c>
      <c r="U40" s="159" t="s">
        <v>542</v>
      </c>
    </row>
    <row r="41" spans="1:21" x14ac:dyDescent="0.15">
      <c r="B41" s="159" t="s">
        <v>343</v>
      </c>
      <c r="C41" s="101">
        <v>13.209219000000001</v>
      </c>
      <c r="D41" s="101">
        <v>47.772415000000002</v>
      </c>
      <c r="E41" s="101">
        <v>33.198166000000001</v>
      </c>
      <c r="F41" s="101">
        <v>44.687874000000001</v>
      </c>
      <c r="G41" s="101">
        <v>42.058341999999996</v>
      </c>
      <c r="H41" s="101">
        <v>31.020130999999999</v>
      </c>
      <c r="I41" s="101">
        <v>22.032377999999998</v>
      </c>
      <c r="J41" s="101">
        <v>16.598880999999999</v>
      </c>
      <c r="K41" s="101">
        <v>2.5192200000000002</v>
      </c>
      <c r="L41" s="101">
        <v>731.72283700000014</v>
      </c>
      <c r="M41" s="101">
        <v>41.295871000000005</v>
      </c>
      <c r="N41" s="101">
        <v>170.96487699999994</v>
      </c>
      <c r="O41" s="101">
        <v>243.538206</v>
      </c>
      <c r="P41" s="101">
        <v>20.512034</v>
      </c>
      <c r="Q41" s="101">
        <v>61.431323999999996</v>
      </c>
      <c r="R41" s="101">
        <v>55.107041000000002</v>
      </c>
      <c r="S41" s="101">
        <v>37.150323</v>
      </c>
      <c r="U41" s="159" t="s">
        <v>543</v>
      </c>
    </row>
    <row r="42" spans="1:21" x14ac:dyDescent="0.15">
      <c r="B42" s="159" t="s">
        <v>344</v>
      </c>
      <c r="C42" s="101">
        <v>14.044834000000002</v>
      </c>
      <c r="D42" s="101">
        <v>49.351334000000001</v>
      </c>
      <c r="E42" s="101">
        <v>38.162836999999996</v>
      </c>
      <c r="F42" s="101">
        <v>50.042598999999996</v>
      </c>
      <c r="G42" s="101">
        <v>49.903272999999999</v>
      </c>
      <c r="H42" s="101">
        <v>36.853391000000002</v>
      </c>
      <c r="I42" s="101">
        <v>25.137395999999999</v>
      </c>
      <c r="J42" s="101">
        <v>18.678446000000001</v>
      </c>
      <c r="K42" s="101">
        <v>2.1008120000000003</v>
      </c>
      <c r="L42" s="101">
        <v>635.67674099999999</v>
      </c>
      <c r="M42" s="101">
        <v>40.018379000000003</v>
      </c>
      <c r="N42" s="101">
        <v>151.538015</v>
      </c>
      <c r="O42" s="101">
        <v>282.73369300000002</v>
      </c>
      <c r="P42" s="101">
        <v>24.692395000000001</v>
      </c>
      <c r="Q42" s="101">
        <v>56.444632999999996</v>
      </c>
      <c r="R42" s="101">
        <v>55.761100999999996</v>
      </c>
      <c r="S42" s="101">
        <v>38.486851999999999</v>
      </c>
      <c r="U42" s="159" t="s">
        <v>544</v>
      </c>
    </row>
    <row r="43" spans="1:21" x14ac:dyDescent="0.15">
      <c r="B43" s="159" t="s">
        <v>345</v>
      </c>
      <c r="C43" s="101">
        <v>12.427388000000001</v>
      </c>
      <c r="D43" s="101">
        <v>53.418357999999998</v>
      </c>
      <c r="E43" s="101">
        <v>37.946371999999997</v>
      </c>
      <c r="F43" s="101">
        <v>49.345270999999997</v>
      </c>
      <c r="G43" s="101">
        <v>51.299281000000001</v>
      </c>
      <c r="H43" s="101">
        <v>36.696781000000001</v>
      </c>
      <c r="I43" s="101">
        <v>27.474664000000001</v>
      </c>
      <c r="J43" s="101">
        <v>20.339686</v>
      </c>
      <c r="K43" s="101">
        <v>2.159735</v>
      </c>
      <c r="L43" s="101">
        <v>855.79821600000002</v>
      </c>
      <c r="M43" s="101">
        <v>42.716939000000011</v>
      </c>
      <c r="N43" s="101">
        <v>182.22155799999999</v>
      </c>
      <c r="O43" s="101">
        <v>304.92366699999997</v>
      </c>
      <c r="P43" s="101">
        <v>19.471564000000001</v>
      </c>
      <c r="Q43" s="101">
        <v>62.020190000000007</v>
      </c>
      <c r="R43" s="101">
        <v>54.182164</v>
      </c>
      <c r="S43" s="101">
        <v>40.950048000000002</v>
      </c>
      <c r="U43" s="159" t="s">
        <v>545</v>
      </c>
    </row>
    <row r="44" spans="1:21" x14ac:dyDescent="0.15">
      <c r="B44" s="159" t="s">
        <v>346</v>
      </c>
      <c r="C44" s="101">
        <v>13.370512000000002</v>
      </c>
      <c r="D44" s="101">
        <v>53.143515000000001</v>
      </c>
      <c r="E44" s="101">
        <v>34.779555999999992</v>
      </c>
      <c r="F44" s="101">
        <v>43.808197999999997</v>
      </c>
      <c r="G44" s="101">
        <v>44.937311999999999</v>
      </c>
      <c r="H44" s="101">
        <v>49.637307999999997</v>
      </c>
      <c r="I44" s="101">
        <v>19.085709999999999</v>
      </c>
      <c r="J44" s="101">
        <v>14.702504000000001</v>
      </c>
      <c r="K44" s="101">
        <v>1.1021650000000001</v>
      </c>
      <c r="L44" s="101">
        <v>875.62716599999999</v>
      </c>
      <c r="M44" s="101">
        <v>39.928525999999991</v>
      </c>
      <c r="N44" s="101">
        <v>162.29187599999995</v>
      </c>
      <c r="O44" s="101">
        <v>256.65046800000005</v>
      </c>
      <c r="P44" s="101">
        <v>19.653438999999999</v>
      </c>
      <c r="Q44" s="101">
        <v>47.081597000000002</v>
      </c>
      <c r="R44" s="101">
        <v>50.742252000000001</v>
      </c>
      <c r="S44" s="101">
        <v>37.514185000000005</v>
      </c>
      <c r="U44" s="159" t="s">
        <v>546</v>
      </c>
    </row>
    <row r="45" spans="1:21" x14ac:dyDescent="0.15">
      <c r="B45" s="159" t="s">
        <v>347</v>
      </c>
      <c r="C45" s="101">
        <v>29.822710999999998</v>
      </c>
      <c r="D45" s="101">
        <v>55.818705999999999</v>
      </c>
      <c r="E45" s="101">
        <v>36.165438000000002</v>
      </c>
      <c r="F45" s="101">
        <v>44.263331999999998</v>
      </c>
      <c r="G45" s="101">
        <v>46.302239</v>
      </c>
      <c r="H45" s="101">
        <v>52.82535</v>
      </c>
      <c r="I45" s="101">
        <v>21.368542000000001</v>
      </c>
      <c r="J45" s="101">
        <v>21.459002999999999</v>
      </c>
      <c r="K45" s="101">
        <v>1.6269450000000001</v>
      </c>
      <c r="L45" s="101">
        <v>1018.5416519999997</v>
      </c>
      <c r="M45" s="101">
        <v>43.529174000000005</v>
      </c>
      <c r="N45" s="101">
        <v>176.92886800000002</v>
      </c>
      <c r="O45" s="101">
        <v>250.114418</v>
      </c>
      <c r="P45" s="101">
        <v>25.189457000000001</v>
      </c>
      <c r="Q45" s="101">
        <v>60.68618</v>
      </c>
      <c r="R45" s="101">
        <v>61.364573</v>
      </c>
      <c r="S45" s="101">
        <v>49.097278000000003</v>
      </c>
      <c r="U45" s="159" t="s">
        <v>547</v>
      </c>
    </row>
    <row r="46" spans="1:21" x14ac:dyDescent="0.15">
      <c r="B46" s="159" t="s">
        <v>348</v>
      </c>
      <c r="C46" s="101">
        <v>35.390464000000001</v>
      </c>
      <c r="D46" s="101">
        <v>57.581467999999994</v>
      </c>
      <c r="E46" s="101">
        <v>35.261660000000006</v>
      </c>
      <c r="F46" s="101">
        <v>36.720649999999999</v>
      </c>
      <c r="G46" s="101">
        <v>46.894531999999998</v>
      </c>
      <c r="H46" s="101">
        <v>38.326627999999999</v>
      </c>
      <c r="I46" s="101">
        <v>23.531414999999999</v>
      </c>
      <c r="J46" s="101">
        <v>19.606349999999999</v>
      </c>
      <c r="K46" s="101">
        <v>2.3491949999999999</v>
      </c>
      <c r="L46" s="101">
        <v>1048.9131969999999</v>
      </c>
      <c r="M46" s="101">
        <v>53.719848999999996</v>
      </c>
      <c r="N46" s="101">
        <v>155.13402299999998</v>
      </c>
      <c r="O46" s="101">
        <v>300.65804800000001</v>
      </c>
      <c r="P46" s="101">
        <v>17.980838999999996</v>
      </c>
      <c r="Q46" s="101">
        <v>57.407401999999998</v>
      </c>
      <c r="R46" s="101">
        <v>64.367536000000001</v>
      </c>
      <c r="S46" s="101">
        <v>43.175589000000002</v>
      </c>
      <c r="U46" s="159" t="s">
        <v>548</v>
      </c>
    </row>
    <row r="47" spans="1:21" x14ac:dyDescent="0.15">
      <c r="B47" s="159" t="s">
        <v>349</v>
      </c>
      <c r="C47" s="101">
        <v>27.354203999999999</v>
      </c>
      <c r="D47" s="101">
        <v>58.486049000000001</v>
      </c>
      <c r="E47" s="101">
        <v>39.643221999999994</v>
      </c>
      <c r="F47" s="101">
        <v>37.478936999999995</v>
      </c>
      <c r="G47" s="101">
        <v>50.801637999999997</v>
      </c>
      <c r="H47" s="101">
        <v>37.83578</v>
      </c>
      <c r="I47" s="101">
        <v>30.769829000000001</v>
      </c>
      <c r="J47" s="101">
        <v>20.709434999999999</v>
      </c>
      <c r="K47" s="101">
        <v>2.165832</v>
      </c>
      <c r="L47" s="101">
        <v>1036.0843949999999</v>
      </c>
      <c r="M47" s="101">
        <v>51.660159000000007</v>
      </c>
      <c r="N47" s="101">
        <v>315.63202599999994</v>
      </c>
      <c r="O47" s="101">
        <v>267.23397399999999</v>
      </c>
      <c r="P47" s="101">
        <v>31.124082999999999</v>
      </c>
      <c r="Q47" s="101">
        <v>60.327264999999997</v>
      </c>
      <c r="R47" s="101">
        <v>66.628630000000001</v>
      </c>
      <c r="S47" s="101">
        <v>44.360488000000004</v>
      </c>
      <c r="U47" s="159" t="s">
        <v>549</v>
      </c>
    </row>
    <row r="48" spans="1:21" x14ac:dyDescent="0.15">
      <c r="B48" s="159" t="s">
        <v>350</v>
      </c>
      <c r="C48" s="101">
        <v>21.564361000000002</v>
      </c>
      <c r="D48" s="101">
        <v>58.898088999999999</v>
      </c>
      <c r="E48" s="101">
        <v>37.592780999999995</v>
      </c>
      <c r="F48" s="101">
        <v>38.754851000000002</v>
      </c>
      <c r="G48" s="101">
        <v>46.483082000000003</v>
      </c>
      <c r="H48" s="101">
        <v>39.103672999999993</v>
      </c>
      <c r="I48" s="101">
        <v>23.882491999999999</v>
      </c>
      <c r="J48" s="101">
        <v>19.102107</v>
      </c>
      <c r="K48" s="101">
        <v>1.6750080000000001</v>
      </c>
      <c r="L48" s="101">
        <v>958.31339400000024</v>
      </c>
      <c r="M48" s="101">
        <v>48.826897000000002</v>
      </c>
      <c r="N48" s="101">
        <v>326.6422639999999</v>
      </c>
      <c r="O48" s="101">
        <v>273.50912800000003</v>
      </c>
      <c r="P48" s="101">
        <v>41.418163999999997</v>
      </c>
      <c r="Q48" s="101">
        <v>52.128140999999999</v>
      </c>
      <c r="R48" s="101">
        <v>60.462755999999999</v>
      </c>
      <c r="S48" s="101">
        <v>41.078958</v>
      </c>
      <c r="U48" s="159" t="s">
        <v>550</v>
      </c>
    </row>
    <row r="49" spans="1:21" x14ac:dyDescent="0.15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15">
      <c r="A50" s="100">
        <v>2022</v>
      </c>
      <c r="B50" s="159" t="s">
        <v>339</v>
      </c>
      <c r="C50" s="101">
        <v>19.262242999999998</v>
      </c>
      <c r="D50" s="101">
        <v>52.735461000000001</v>
      </c>
      <c r="E50" s="101">
        <v>33.268616999999999</v>
      </c>
      <c r="F50" s="101">
        <v>31.800221999999998</v>
      </c>
      <c r="G50" s="101">
        <v>36.710603999999996</v>
      </c>
      <c r="H50" s="101">
        <v>36.757589000000003</v>
      </c>
      <c r="I50" s="101">
        <v>24.349755000000002</v>
      </c>
      <c r="J50" s="101">
        <v>16.664977</v>
      </c>
      <c r="K50" s="101">
        <v>2.3368859999999998</v>
      </c>
      <c r="L50" s="101">
        <v>1060.9430829999999</v>
      </c>
      <c r="M50" s="101">
        <v>57.70786099999998</v>
      </c>
      <c r="N50" s="101">
        <v>174.494529</v>
      </c>
      <c r="O50" s="101">
        <v>262.448037</v>
      </c>
      <c r="P50" s="101">
        <v>36.985970000000002</v>
      </c>
      <c r="Q50" s="101">
        <v>62.505617000000001</v>
      </c>
      <c r="R50" s="101">
        <v>54.637548000000002</v>
      </c>
      <c r="S50" s="101">
        <v>38.79372</v>
      </c>
      <c r="T50" s="100">
        <v>2022</v>
      </c>
      <c r="U50" s="159" t="s">
        <v>539</v>
      </c>
    </row>
    <row r="51" spans="1:21" x14ac:dyDescent="0.15">
      <c r="B51" s="159" t="s">
        <v>340</v>
      </c>
      <c r="C51" s="101">
        <v>22.994340000000001</v>
      </c>
      <c r="D51" s="101">
        <v>57.690314999999998</v>
      </c>
      <c r="E51" s="101">
        <v>37.398552000000002</v>
      </c>
      <c r="F51" s="101">
        <v>40.141931</v>
      </c>
      <c r="G51" s="101">
        <v>40.431125000000002</v>
      </c>
      <c r="H51" s="101">
        <v>37.513617000000004</v>
      </c>
      <c r="I51" s="101">
        <v>31.514564</v>
      </c>
      <c r="J51" s="101">
        <v>20.304367000000003</v>
      </c>
      <c r="K51" s="101">
        <v>1.9264730000000001</v>
      </c>
      <c r="L51" s="101">
        <v>1417.8559769999999</v>
      </c>
      <c r="M51" s="101">
        <v>66.538803999999999</v>
      </c>
      <c r="N51" s="101">
        <v>190.96540500000003</v>
      </c>
      <c r="O51" s="101">
        <v>306.91487900000004</v>
      </c>
      <c r="P51" s="101">
        <v>39.856214000000001</v>
      </c>
      <c r="Q51" s="101">
        <v>62.590644000000005</v>
      </c>
      <c r="R51" s="101">
        <v>59.609915999999998</v>
      </c>
      <c r="S51" s="101">
        <v>44.183503000000002</v>
      </c>
      <c r="U51" s="159" t="s">
        <v>540</v>
      </c>
    </row>
    <row r="52" spans="1:21" x14ac:dyDescent="0.15">
      <c r="B52" s="159" t="s">
        <v>341</v>
      </c>
      <c r="C52" s="101">
        <v>21.166017</v>
      </c>
      <c r="D52" s="101">
        <v>64.883246</v>
      </c>
      <c r="E52" s="101">
        <v>39.960895999999998</v>
      </c>
      <c r="F52" s="101">
        <v>46.572457999999997</v>
      </c>
      <c r="G52" s="101">
        <v>43.523071999999999</v>
      </c>
      <c r="H52" s="101">
        <v>46.362037999999998</v>
      </c>
      <c r="I52" s="101">
        <v>33.479315999999997</v>
      </c>
      <c r="J52" s="101">
        <v>22.841433000000002</v>
      </c>
      <c r="K52" s="101">
        <v>2.6626289999999999</v>
      </c>
      <c r="L52" s="101">
        <v>1416.0513740000001</v>
      </c>
      <c r="M52" s="101">
        <v>69.062809999999985</v>
      </c>
      <c r="N52" s="101">
        <v>217.91076099999998</v>
      </c>
      <c r="O52" s="101">
        <v>310.63516100000004</v>
      </c>
      <c r="P52" s="101">
        <v>40.616329999999998</v>
      </c>
      <c r="Q52" s="101">
        <v>73.601291000000003</v>
      </c>
      <c r="R52" s="101">
        <v>67.531471999999994</v>
      </c>
      <c r="S52" s="101">
        <v>49.359865999999997</v>
      </c>
      <c r="U52" s="159" t="s">
        <v>541</v>
      </c>
    </row>
    <row r="53" spans="1:21" x14ac:dyDescent="0.15">
      <c r="B53" s="159" t="s">
        <v>342</v>
      </c>
      <c r="C53" s="101">
        <v>15.768297</v>
      </c>
      <c r="D53" s="101">
        <v>62.410839000000003</v>
      </c>
      <c r="E53" s="101">
        <v>40.238751000000001</v>
      </c>
      <c r="F53" s="101">
        <v>47.449728</v>
      </c>
      <c r="G53" s="101">
        <v>47.395060000000001</v>
      </c>
      <c r="H53" s="101">
        <v>40.337695999999994</v>
      </c>
      <c r="I53" s="101">
        <v>19.221872999999999</v>
      </c>
      <c r="J53" s="101">
        <v>22.795815000000001</v>
      </c>
      <c r="K53" s="101">
        <v>1.5422520000000002</v>
      </c>
      <c r="L53" s="101">
        <v>1499.0265410000002</v>
      </c>
      <c r="M53" s="101">
        <v>71.972602000000009</v>
      </c>
      <c r="N53" s="101">
        <v>219.80627900000007</v>
      </c>
      <c r="O53" s="101">
        <v>269.82825100000002</v>
      </c>
      <c r="P53" s="101">
        <v>52.198486000000003</v>
      </c>
      <c r="Q53" s="101">
        <v>67.986877000000007</v>
      </c>
      <c r="R53" s="101">
        <v>66.065396000000007</v>
      </c>
      <c r="S53" s="101">
        <v>46.334603000000001</v>
      </c>
      <c r="U53" s="159" t="s">
        <v>542</v>
      </c>
    </row>
    <row r="54" spans="1:21" x14ac:dyDescent="0.15">
      <c r="B54" s="159" t="s">
        <v>343</v>
      </c>
      <c r="C54" s="101">
        <v>17.843308</v>
      </c>
      <c r="D54" s="101">
        <v>65.302144999999996</v>
      </c>
      <c r="E54" s="101">
        <v>47.039833999999999</v>
      </c>
      <c r="F54" s="101">
        <v>54.119318999999997</v>
      </c>
      <c r="G54" s="101">
        <v>64.903293000000005</v>
      </c>
      <c r="H54" s="101">
        <v>49.015214</v>
      </c>
      <c r="I54" s="101">
        <v>30.556395000000002</v>
      </c>
      <c r="J54" s="101">
        <v>22.540966000000001</v>
      </c>
      <c r="K54" s="101">
        <v>2.79826</v>
      </c>
      <c r="L54" s="101">
        <v>1781.4101470000001</v>
      </c>
      <c r="M54" s="101">
        <v>91.844240000000013</v>
      </c>
      <c r="N54" s="101">
        <v>235.76130800000001</v>
      </c>
      <c r="O54" s="101">
        <v>322.27673000000004</v>
      </c>
      <c r="P54" s="101">
        <v>33.765118999999999</v>
      </c>
      <c r="Q54" s="101">
        <v>72.918047000000016</v>
      </c>
      <c r="R54" s="101">
        <v>76.405912000000001</v>
      </c>
      <c r="S54" s="101">
        <v>48.595629000000002</v>
      </c>
      <c r="U54" s="159" t="s">
        <v>543</v>
      </c>
    </row>
    <row r="55" spans="1:21" x14ac:dyDescent="0.15">
      <c r="B55" s="159" t="s">
        <v>344</v>
      </c>
      <c r="C55" s="101">
        <v>15.029694000000001</v>
      </c>
      <c r="D55" s="101">
        <v>61.424937999999997</v>
      </c>
      <c r="E55" s="101">
        <v>45.568937999999996</v>
      </c>
      <c r="F55" s="101">
        <v>58.852617000000002</v>
      </c>
      <c r="G55" s="101">
        <v>56.026592999999998</v>
      </c>
      <c r="H55" s="101">
        <v>46.671373999999993</v>
      </c>
      <c r="I55" s="101">
        <v>26.739293</v>
      </c>
      <c r="J55" s="101">
        <v>23.546435000000002</v>
      </c>
      <c r="K55" s="101">
        <v>1.7868040000000001</v>
      </c>
      <c r="L55" s="101">
        <v>2014.564582</v>
      </c>
      <c r="M55" s="101">
        <v>72.37972900000004</v>
      </c>
      <c r="N55" s="101">
        <v>209.28206900000001</v>
      </c>
      <c r="O55" s="101">
        <v>257.50953900000002</v>
      </c>
      <c r="P55" s="101">
        <v>47.991923</v>
      </c>
      <c r="Q55" s="101">
        <v>66.309413000000006</v>
      </c>
      <c r="R55" s="101">
        <v>70.088508000000004</v>
      </c>
      <c r="S55" s="101">
        <v>46.817662999999996</v>
      </c>
      <c r="U55" s="159" t="s">
        <v>544</v>
      </c>
    </row>
    <row r="56" spans="1:21" x14ac:dyDescent="0.15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 x14ac:dyDescent="0.15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 x14ac:dyDescent="0.15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 x14ac:dyDescent="0.15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 x14ac:dyDescent="0.15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 x14ac:dyDescent="0.15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15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15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15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25">
      <c r="A65" s="269" t="s">
        <v>682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s="98" customFormat="1" ht="11.25" customHeight="1" thickBot="1" x14ac:dyDescent="0.25">
      <c r="A66" s="228" t="s">
        <v>162</v>
      </c>
      <c r="B66" s="228" t="s">
        <v>163</v>
      </c>
      <c r="C66" s="266" t="s">
        <v>681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8"/>
      <c r="T66" s="228" t="s">
        <v>536</v>
      </c>
      <c r="U66" s="228" t="s">
        <v>523</v>
      </c>
    </row>
    <row r="67" spans="1:21" ht="20.25" customHeight="1" thickBot="1" x14ac:dyDescent="0.2">
      <c r="A67" s="229"/>
      <c r="B67" s="229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9"/>
      <c r="U67" s="229"/>
    </row>
    <row r="68" spans="1:21" x14ac:dyDescent="0.15">
      <c r="A68" s="100">
        <v>2021</v>
      </c>
      <c r="B68" s="159" t="s">
        <v>339</v>
      </c>
      <c r="C68" s="101">
        <v>8.9267620000000001</v>
      </c>
      <c r="D68" s="101">
        <v>1.070613</v>
      </c>
      <c r="E68" s="101">
        <v>2.1139170000000003</v>
      </c>
      <c r="F68" s="101">
        <v>182.42638300000002</v>
      </c>
      <c r="G68" s="101">
        <v>285.08723699999996</v>
      </c>
      <c r="H68" s="101">
        <v>77.010366000000005</v>
      </c>
      <c r="I68" s="101">
        <v>23.779066999999998</v>
      </c>
      <c r="J68" s="101">
        <v>15.709408000000003</v>
      </c>
      <c r="K68" s="101">
        <v>0.41539300000000001</v>
      </c>
      <c r="L68" s="101">
        <v>66.594289999999987</v>
      </c>
      <c r="M68" s="101">
        <v>9.4925110000000004</v>
      </c>
      <c r="N68" s="101">
        <v>0.64356900000000006</v>
      </c>
      <c r="O68" s="101">
        <v>5.4481450000000002</v>
      </c>
      <c r="P68" s="101">
        <v>78.447248999999999</v>
      </c>
      <c r="Q68" s="101">
        <v>9.2944870000000002</v>
      </c>
      <c r="R68" s="101">
        <v>0.111899</v>
      </c>
      <c r="S68" s="101">
        <v>3.4383469999999998</v>
      </c>
      <c r="T68" s="100">
        <v>2021</v>
      </c>
      <c r="U68" s="159" t="s">
        <v>539</v>
      </c>
    </row>
    <row r="69" spans="1:21" x14ac:dyDescent="0.15">
      <c r="B69" s="159" t="s">
        <v>340</v>
      </c>
      <c r="C69" s="101">
        <v>9.3232710000000001</v>
      </c>
      <c r="D69" s="101">
        <v>1.6071260000000001</v>
      </c>
      <c r="E69" s="101">
        <v>1.968634</v>
      </c>
      <c r="F69" s="101">
        <v>166.11327299999999</v>
      </c>
      <c r="G69" s="101">
        <v>314.71608700000002</v>
      </c>
      <c r="H69" s="101">
        <v>84.190032000000002</v>
      </c>
      <c r="I69" s="101">
        <v>20.468287</v>
      </c>
      <c r="J69" s="101">
        <v>12.915818</v>
      </c>
      <c r="K69" s="101">
        <v>0.28378700000000001</v>
      </c>
      <c r="L69" s="101">
        <v>58.079903000000002</v>
      </c>
      <c r="M69" s="101">
        <v>12.556240000000001</v>
      </c>
      <c r="N69" s="101">
        <v>0.48258199999999996</v>
      </c>
      <c r="O69" s="101">
        <v>6.2014899999999997</v>
      </c>
      <c r="P69" s="101">
        <v>86.638926000000012</v>
      </c>
      <c r="Q69" s="101">
        <v>9.2765140000000006</v>
      </c>
      <c r="R69" s="101">
        <v>0.24507200000000001</v>
      </c>
      <c r="S69" s="101">
        <v>3.8148270000000002</v>
      </c>
      <c r="U69" s="159" t="s">
        <v>540</v>
      </c>
    </row>
    <row r="70" spans="1:21" x14ac:dyDescent="0.15">
      <c r="B70" s="159" t="s">
        <v>341</v>
      </c>
      <c r="C70" s="101">
        <v>10.165386</v>
      </c>
      <c r="D70" s="101">
        <v>1.559499</v>
      </c>
      <c r="E70" s="101">
        <v>2.7386430000000002</v>
      </c>
      <c r="F70" s="101">
        <v>170.56360900000001</v>
      </c>
      <c r="G70" s="101">
        <v>375.40864200000004</v>
      </c>
      <c r="H70" s="101">
        <v>89.592073000000013</v>
      </c>
      <c r="I70" s="101">
        <v>28.505797999999999</v>
      </c>
      <c r="J70" s="101">
        <v>18.399428999999998</v>
      </c>
      <c r="K70" s="101">
        <v>0.83060400000000001</v>
      </c>
      <c r="L70" s="101">
        <v>83.937979000000013</v>
      </c>
      <c r="M70" s="101">
        <v>16.972451</v>
      </c>
      <c r="N70" s="101">
        <v>0.42093199999999997</v>
      </c>
      <c r="O70" s="101">
        <v>7.2129269999999996</v>
      </c>
      <c r="P70" s="101">
        <v>97.428542999999991</v>
      </c>
      <c r="Q70" s="101">
        <v>11.667128999999999</v>
      </c>
      <c r="R70" s="101">
        <v>0.33131100000000002</v>
      </c>
      <c r="S70" s="101">
        <v>5.91242</v>
      </c>
      <c r="U70" s="159" t="s">
        <v>541</v>
      </c>
    </row>
    <row r="71" spans="1:21" x14ac:dyDescent="0.15">
      <c r="B71" s="159" t="s">
        <v>342</v>
      </c>
      <c r="C71" s="101">
        <v>9.9361580000000007</v>
      </c>
      <c r="D71" s="101">
        <v>1.313294</v>
      </c>
      <c r="E71" s="101">
        <v>2.291509</v>
      </c>
      <c r="F71" s="101">
        <v>174.09481300000002</v>
      </c>
      <c r="G71" s="101">
        <v>382.43427400000002</v>
      </c>
      <c r="H71" s="101">
        <v>89.036509000000038</v>
      </c>
      <c r="I71" s="101">
        <v>32.419179999999997</v>
      </c>
      <c r="J71" s="101">
        <v>20.169381999999999</v>
      </c>
      <c r="K71" s="101">
        <v>0.78035199999999993</v>
      </c>
      <c r="L71" s="101">
        <v>83.514232000000007</v>
      </c>
      <c r="M71" s="101">
        <v>14.258084</v>
      </c>
      <c r="N71" s="101">
        <v>0.755741</v>
      </c>
      <c r="O71" s="101">
        <v>8.6089680000000008</v>
      </c>
      <c r="P71" s="101">
        <v>94.556173999999999</v>
      </c>
      <c r="Q71" s="101">
        <v>14.490199</v>
      </c>
      <c r="R71" s="101">
        <v>0.49883600000000006</v>
      </c>
      <c r="S71" s="101">
        <v>6.7870879999999998</v>
      </c>
      <c r="U71" s="159" t="s">
        <v>542</v>
      </c>
    </row>
    <row r="72" spans="1:21" x14ac:dyDescent="0.15">
      <c r="B72" s="159" t="s">
        <v>343</v>
      </c>
      <c r="C72" s="101">
        <v>10.294499</v>
      </c>
      <c r="D72" s="101">
        <v>1.3779539999999999</v>
      </c>
      <c r="E72" s="101">
        <v>2.4532849999999997</v>
      </c>
      <c r="F72" s="101">
        <v>158.592298</v>
      </c>
      <c r="G72" s="101">
        <v>374.79143399999998</v>
      </c>
      <c r="H72" s="101">
        <v>90.665347000000025</v>
      </c>
      <c r="I72" s="101">
        <v>32.648952000000001</v>
      </c>
      <c r="J72" s="101">
        <v>20.621234999999995</v>
      </c>
      <c r="K72" s="101">
        <v>0.98035699999999992</v>
      </c>
      <c r="L72" s="101">
        <v>75.670828</v>
      </c>
      <c r="M72" s="101">
        <v>14.003211</v>
      </c>
      <c r="N72" s="101">
        <v>0.84928800000000004</v>
      </c>
      <c r="O72" s="101">
        <v>9.5020689999999988</v>
      </c>
      <c r="P72" s="101">
        <v>96.869606000000005</v>
      </c>
      <c r="Q72" s="101">
        <v>13.00938</v>
      </c>
      <c r="R72" s="101">
        <v>0.42065999999999998</v>
      </c>
      <c r="S72" s="101">
        <v>10.021071000000001</v>
      </c>
      <c r="U72" s="159" t="s">
        <v>543</v>
      </c>
    </row>
    <row r="73" spans="1:21" x14ac:dyDescent="0.15">
      <c r="B73" s="159" t="s">
        <v>344</v>
      </c>
      <c r="C73" s="101">
        <v>10.782185</v>
      </c>
      <c r="D73" s="101">
        <v>0.95971600000000001</v>
      </c>
      <c r="E73" s="101">
        <v>2.671494</v>
      </c>
      <c r="F73" s="101">
        <v>171.26944</v>
      </c>
      <c r="G73" s="101">
        <v>396.79891599999996</v>
      </c>
      <c r="H73" s="101">
        <v>88.065578000000031</v>
      </c>
      <c r="I73" s="101">
        <v>25.435499</v>
      </c>
      <c r="J73" s="101">
        <v>21.515387</v>
      </c>
      <c r="K73" s="101">
        <v>0.88723299999999994</v>
      </c>
      <c r="L73" s="101">
        <v>74.998939000000007</v>
      </c>
      <c r="M73" s="101">
        <v>15.678422999999999</v>
      </c>
      <c r="N73" s="101">
        <v>1.0991899999999999</v>
      </c>
      <c r="O73" s="101">
        <v>8.7085609999999996</v>
      </c>
      <c r="P73" s="101">
        <v>102.70043699999999</v>
      </c>
      <c r="Q73" s="101">
        <v>12.036779000000001</v>
      </c>
      <c r="R73" s="101">
        <v>0.40054099999999992</v>
      </c>
      <c r="S73" s="101">
        <v>12.508972</v>
      </c>
      <c r="U73" s="159" t="s">
        <v>544</v>
      </c>
    </row>
    <row r="74" spans="1:21" x14ac:dyDescent="0.15">
      <c r="B74" s="159" t="s">
        <v>345</v>
      </c>
      <c r="C74" s="101">
        <v>11.77294</v>
      </c>
      <c r="D74" s="101">
        <v>0.94425799999999993</v>
      </c>
      <c r="E74" s="101">
        <v>2.438542</v>
      </c>
      <c r="F74" s="101">
        <v>158.62960999999999</v>
      </c>
      <c r="G74" s="101">
        <v>394.27793600000018</v>
      </c>
      <c r="H74" s="101">
        <v>97.772389999999987</v>
      </c>
      <c r="I74" s="101">
        <v>24.462458999999996</v>
      </c>
      <c r="J74" s="101">
        <v>27.506072000000007</v>
      </c>
      <c r="K74" s="101">
        <v>0.92660399999999998</v>
      </c>
      <c r="L74" s="101">
        <v>89.442762999999999</v>
      </c>
      <c r="M74" s="101">
        <v>22.679867000000002</v>
      </c>
      <c r="N74" s="101">
        <v>0.82369999999999999</v>
      </c>
      <c r="O74" s="101">
        <v>7.6862629999999994</v>
      </c>
      <c r="P74" s="101">
        <v>106.354761</v>
      </c>
      <c r="Q74" s="101">
        <v>13.757243000000001</v>
      </c>
      <c r="R74" s="101">
        <v>0.41933500000000001</v>
      </c>
      <c r="S74" s="101">
        <v>11.392868999999999</v>
      </c>
      <c r="U74" s="159" t="s">
        <v>545</v>
      </c>
    </row>
    <row r="75" spans="1:21" x14ac:dyDescent="0.15">
      <c r="B75" s="159" t="s">
        <v>346</v>
      </c>
      <c r="C75" s="101">
        <v>8.990812</v>
      </c>
      <c r="D75" s="101">
        <v>1.1176590000000002</v>
      </c>
      <c r="E75" s="101">
        <v>2.189282</v>
      </c>
      <c r="F75" s="101">
        <v>125.337906</v>
      </c>
      <c r="G75" s="101">
        <v>332.20907399999999</v>
      </c>
      <c r="H75" s="101">
        <v>73.744387999999987</v>
      </c>
      <c r="I75" s="101">
        <v>12.237278</v>
      </c>
      <c r="J75" s="101">
        <v>27.910781</v>
      </c>
      <c r="K75" s="101">
        <v>0.329291</v>
      </c>
      <c r="L75" s="101">
        <v>58.880598999999975</v>
      </c>
      <c r="M75" s="101">
        <v>20.275373999999999</v>
      </c>
      <c r="N75" s="101">
        <v>0.83732899999999999</v>
      </c>
      <c r="O75" s="101">
        <v>7.9361249999999997</v>
      </c>
      <c r="P75" s="101">
        <v>89.994911000000002</v>
      </c>
      <c r="Q75" s="101">
        <v>13.523028999999998</v>
      </c>
      <c r="R75" s="101">
        <v>0.36518</v>
      </c>
      <c r="S75" s="101">
        <v>6.6841289999999995</v>
      </c>
      <c r="U75" s="159" t="s">
        <v>546</v>
      </c>
    </row>
    <row r="76" spans="1:21" x14ac:dyDescent="0.15">
      <c r="B76" s="159" t="s">
        <v>347</v>
      </c>
      <c r="C76" s="101">
        <v>11.493259</v>
      </c>
      <c r="D76" s="101">
        <v>1.1268799999999999</v>
      </c>
      <c r="E76" s="101">
        <v>2.4762029999999999</v>
      </c>
      <c r="F76" s="101">
        <v>170.652906</v>
      </c>
      <c r="G76" s="101">
        <v>393.94665000000003</v>
      </c>
      <c r="H76" s="101">
        <v>93.297824000000034</v>
      </c>
      <c r="I76" s="101">
        <v>27.465314999999997</v>
      </c>
      <c r="J76" s="101">
        <v>33.474953999999997</v>
      </c>
      <c r="K76" s="101">
        <v>0.90595500000000007</v>
      </c>
      <c r="L76" s="101">
        <v>88.932673999999977</v>
      </c>
      <c r="M76" s="101">
        <v>24.097045000000001</v>
      </c>
      <c r="N76" s="101">
        <v>0.94845700000000011</v>
      </c>
      <c r="O76" s="101">
        <v>12.695592</v>
      </c>
      <c r="P76" s="101">
        <v>112.30134099999999</v>
      </c>
      <c r="Q76" s="101">
        <v>13.894053</v>
      </c>
      <c r="R76" s="101">
        <v>0.84134299999999995</v>
      </c>
      <c r="S76" s="101">
        <v>11.239369999999999</v>
      </c>
      <c r="U76" s="159" t="s">
        <v>547</v>
      </c>
    </row>
    <row r="77" spans="1:21" x14ac:dyDescent="0.15">
      <c r="B77" s="159" t="s">
        <v>348</v>
      </c>
      <c r="C77" s="101">
        <v>10.088681999999999</v>
      </c>
      <c r="D77" s="101">
        <v>2.0305239999999998</v>
      </c>
      <c r="E77" s="101">
        <v>2.5771830000000002</v>
      </c>
      <c r="F77" s="101">
        <v>149.687579</v>
      </c>
      <c r="G77" s="101">
        <v>385.42788100000007</v>
      </c>
      <c r="H77" s="101">
        <v>92.752966000000015</v>
      </c>
      <c r="I77" s="101">
        <v>30.100961000000005</v>
      </c>
      <c r="J77" s="101">
        <v>29.4497</v>
      </c>
      <c r="K77" s="101">
        <v>1.847804</v>
      </c>
      <c r="L77" s="101">
        <v>87.554441999999952</v>
      </c>
      <c r="M77" s="101">
        <v>17.458247</v>
      </c>
      <c r="N77" s="101">
        <v>0.86009200000000008</v>
      </c>
      <c r="O77" s="101">
        <v>6.3247399999999994</v>
      </c>
      <c r="P77" s="101">
        <v>108.063186</v>
      </c>
      <c r="Q77" s="101">
        <v>15.053531999999997</v>
      </c>
      <c r="R77" s="101">
        <v>0.36511199999999999</v>
      </c>
      <c r="S77" s="101">
        <v>8.1150099999999998</v>
      </c>
      <c r="U77" s="159" t="s">
        <v>548</v>
      </c>
    </row>
    <row r="78" spans="1:21" x14ac:dyDescent="0.15">
      <c r="B78" s="159" t="s">
        <v>349</v>
      </c>
      <c r="C78" s="101">
        <v>12.127025999999999</v>
      </c>
      <c r="D78" s="101">
        <v>1.8984209999999999</v>
      </c>
      <c r="E78" s="101">
        <v>3.6007959999999999</v>
      </c>
      <c r="F78" s="101">
        <v>167.40124800000001</v>
      </c>
      <c r="G78" s="101">
        <v>413.42524999999989</v>
      </c>
      <c r="H78" s="101">
        <v>97.378498999999991</v>
      </c>
      <c r="I78" s="101">
        <v>32.749093999999999</v>
      </c>
      <c r="J78" s="101">
        <v>40.045161</v>
      </c>
      <c r="K78" s="101">
        <v>3.0680840000000003</v>
      </c>
      <c r="L78" s="101">
        <v>107.92301000000003</v>
      </c>
      <c r="M78" s="101">
        <v>16.588697</v>
      </c>
      <c r="N78" s="101">
        <v>0.78484599999999993</v>
      </c>
      <c r="O78" s="101">
        <v>6.4730550000000004</v>
      </c>
      <c r="P78" s="101">
        <v>119.66958499999998</v>
      </c>
      <c r="Q78" s="101">
        <v>14.674261999999999</v>
      </c>
      <c r="R78" s="101">
        <v>0.46993499999999999</v>
      </c>
      <c r="S78" s="101">
        <v>9.9790910000000004</v>
      </c>
      <c r="U78" s="159" t="s">
        <v>549</v>
      </c>
    </row>
    <row r="79" spans="1:21" x14ac:dyDescent="0.15">
      <c r="B79" s="159" t="s">
        <v>350</v>
      </c>
      <c r="C79" s="101">
        <v>9.8847900000000006</v>
      </c>
      <c r="D79" s="101">
        <v>2.161978</v>
      </c>
      <c r="E79" s="101">
        <v>2.812154</v>
      </c>
      <c r="F79" s="101">
        <v>187.38661199999999</v>
      </c>
      <c r="G79" s="101">
        <v>382.76158600000008</v>
      </c>
      <c r="H79" s="101">
        <v>86.40712000000002</v>
      </c>
      <c r="I79" s="101">
        <v>25.242073999999999</v>
      </c>
      <c r="J79" s="101">
        <v>40.502855999999994</v>
      </c>
      <c r="K79" s="101">
        <v>1.9330579999999999</v>
      </c>
      <c r="L79" s="101">
        <v>96.542795999999981</v>
      </c>
      <c r="M79" s="101">
        <v>12.361980000000001</v>
      </c>
      <c r="N79" s="101">
        <v>0.80379900000000015</v>
      </c>
      <c r="O79" s="101">
        <v>11.415403000000001</v>
      </c>
      <c r="P79" s="101">
        <v>113.51706799999999</v>
      </c>
      <c r="Q79" s="101">
        <v>15.368485999999999</v>
      </c>
      <c r="R79" s="101">
        <v>0.27282099999999998</v>
      </c>
      <c r="S79" s="101">
        <v>6.9579710000000006</v>
      </c>
      <c r="U79" s="159" t="s">
        <v>550</v>
      </c>
    </row>
    <row r="80" spans="1:21" x14ac:dyDescent="0.15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15">
      <c r="A81" s="100">
        <v>2022</v>
      </c>
      <c r="B81" s="159" t="s">
        <v>339</v>
      </c>
      <c r="C81" s="101">
        <v>11.586217</v>
      </c>
      <c r="D81" s="101">
        <v>1.6880120000000001</v>
      </c>
      <c r="E81" s="101">
        <v>2.32734</v>
      </c>
      <c r="F81" s="101">
        <v>174.89974000000001</v>
      </c>
      <c r="G81" s="101">
        <v>439.11058100000008</v>
      </c>
      <c r="H81" s="101">
        <v>94.158331999999987</v>
      </c>
      <c r="I81" s="101">
        <v>28.371597999999999</v>
      </c>
      <c r="J81" s="101">
        <v>31.861228000000004</v>
      </c>
      <c r="K81" s="101">
        <v>1.3985599999999998</v>
      </c>
      <c r="L81" s="101">
        <v>101.15769100000001</v>
      </c>
      <c r="M81" s="101">
        <v>14.608768000000001</v>
      </c>
      <c r="N81" s="101">
        <v>1.255096</v>
      </c>
      <c r="O81" s="101">
        <v>7.8080400000000001</v>
      </c>
      <c r="P81" s="101">
        <v>112.99178099999999</v>
      </c>
      <c r="Q81" s="101">
        <v>12.686593</v>
      </c>
      <c r="R81" s="101">
        <v>0.208591</v>
      </c>
      <c r="S81" s="101">
        <v>8.4205760000000005</v>
      </c>
      <c r="T81" s="100">
        <v>2022</v>
      </c>
      <c r="U81" s="159" t="s">
        <v>539</v>
      </c>
    </row>
    <row r="82" spans="1:21" x14ac:dyDescent="0.15">
      <c r="B82" s="159" t="s">
        <v>340</v>
      </c>
      <c r="C82" s="101">
        <v>11.764021000000001</v>
      </c>
      <c r="D82" s="101">
        <v>1.6917200000000001</v>
      </c>
      <c r="E82" s="101">
        <v>2.344201</v>
      </c>
      <c r="F82" s="101">
        <v>191.197517</v>
      </c>
      <c r="G82" s="101">
        <v>432.86972300000002</v>
      </c>
      <c r="H82" s="101">
        <v>93.732542999999993</v>
      </c>
      <c r="I82" s="101">
        <v>30.996431999999999</v>
      </c>
      <c r="J82" s="101">
        <v>39.668750000000003</v>
      </c>
      <c r="K82" s="101">
        <v>0.69723999999999997</v>
      </c>
      <c r="L82" s="101">
        <v>112.553225</v>
      </c>
      <c r="M82" s="101">
        <v>17.147124000000002</v>
      </c>
      <c r="N82" s="101">
        <v>1.1574960000000001</v>
      </c>
      <c r="O82" s="101">
        <v>10.101859999999999</v>
      </c>
      <c r="P82" s="101">
        <v>115.590143</v>
      </c>
      <c r="Q82" s="101">
        <v>12.350543999999999</v>
      </c>
      <c r="R82" s="101">
        <v>0.374448</v>
      </c>
      <c r="S82" s="101">
        <v>8.2195450000000001</v>
      </c>
      <c r="U82" s="159" t="s">
        <v>540</v>
      </c>
    </row>
    <row r="83" spans="1:21" x14ac:dyDescent="0.15">
      <c r="B83" s="159" t="s">
        <v>341</v>
      </c>
      <c r="C83" s="101">
        <v>13.214201000000001</v>
      </c>
      <c r="D83" s="101">
        <v>1.3085689999999999</v>
      </c>
      <c r="E83" s="101">
        <v>3.354142</v>
      </c>
      <c r="F83" s="101">
        <v>169.77278799999999</v>
      </c>
      <c r="G83" s="101">
        <v>485.32922500000006</v>
      </c>
      <c r="H83" s="101">
        <v>114.29726400000003</v>
      </c>
      <c r="I83" s="101">
        <v>35.599798</v>
      </c>
      <c r="J83" s="101">
        <v>38.323269000000003</v>
      </c>
      <c r="K83" s="101">
        <v>2.03932</v>
      </c>
      <c r="L83" s="101">
        <v>112.19888699999998</v>
      </c>
      <c r="M83" s="101">
        <v>17.935856999999999</v>
      </c>
      <c r="N83" s="101">
        <v>1.215157</v>
      </c>
      <c r="O83" s="101">
        <v>10.020533</v>
      </c>
      <c r="P83" s="101">
        <v>135.75784900000002</v>
      </c>
      <c r="Q83" s="101">
        <v>15.743236</v>
      </c>
      <c r="R83" s="101">
        <v>0.50178599999999995</v>
      </c>
      <c r="S83" s="101">
        <v>9.5797519999999992</v>
      </c>
      <c r="U83" s="159" t="s">
        <v>541</v>
      </c>
    </row>
    <row r="84" spans="1:21" x14ac:dyDescent="0.15">
      <c r="B84" s="159" t="s">
        <v>342</v>
      </c>
      <c r="C84" s="101">
        <v>11.973493000000001</v>
      </c>
      <c r="D84" s="101">
        <v>1.5317529999999999</v>
      </c>
      <c r="E84" s="101">
        <v>3.017512</v>
      </c>
      <c r="F84" s="101">
        <v>171.365329</v>
      </c>
      <c r="G84" s="101">
        <v>459.57009799999992</v>
      </c>
      <c r="H84" s="101">
        <v>105.46976100000001</v>
      </c>
      <c r="I84" s="101">
        <v>39.480885999999998</v>
      </c>
      <c r="J84" s="101">
        <v>35.408348999999994</v>
      </c>
      <c r="K84" s="101">
        <v>1.1246719999999999</v>
      </c>
      <c r="L84" s="101">
        <v>106.48450400000002</v>
      </c>
      <c r="M84" s="101">
        <v>16.415319</v>
      </c>
      <c r="N84" s="101">
        <v>0.99723099999999998</v>
      </c>
      <c r="O84" s="101">
        <v>8.9325469999999996</v>
      </c>
      <c r="P84" s="101">
        <v>132.19146499999999</v>
      </c>
      <c r="Q84" s="101">
        <v>14.529296999999998</v>
      </c>
      <c r="R84" s="101">
        <v>0.46243799999999996</v>
      </c>
      <c r="S84" s="101">
        <v>11.202422</v>
      </c>
      <c r="U84" s="159" t="s">
        <v>542</v>
      </c>
    </row>
    <row r="85" spans="1:21" x14ac:dyDescent="0.15">
      <c r="B85" s="159" t="s">
        <v>343</v>
      </c>
      <c r="C85" s="101">
        <v>14.433376000000001</v>
      </c>
      <c r="D85" s="101">
        <v>1.5779920000000001</v>
      </c>
      <c r="E85" s="101">
        <v>3.208259</v>
      </c>
      <c r="F85" s="101">
        <v>194.068669</v>
      </c>
      <c r="G85" s="101">
        <v>526.74639500000012</v>
      </c>
      <c r="H85" s="101">
        <v>111.42775599999999</v>
      </c>
      <c r="I85" s="101">
        <v>39.764051999999992</v>
      </c>
      <c r="J85" s="101">
        <v>43.765125000000005</v>
      </c>
      <c r="K85" s="101">
        <v>1.498659</v>
      </c>
      <c r="L85" s="101">
        <v>126.46502000000004</v>
      </c>
      <c r="M85" s="101">
        <v>16.477526000000001</v>
      </c>
      <c r="N85" s="101">
        <v>1.11551</v>
      </c>
      <c r="O85" s="101">
        <v>7.8930049999999996</v>
      </c>
      <c r="P85" s="101">
        <v>149.287284</v>
      </c>
      <c r="Q85" s="101">
        <v>14.193292</v>
      </c>
      <c r="R85" s="101">
        <v>0.37477099999999997</v>
      </c>
      <c r="S85" s="101">
        <v>13.241848000000001</v>
      </c>
      <c r="U85" s="159" t="s">
        <v>543</v>
      </c>
    </row>
    <row r="86" spans="1:21" x14ac:dyDescent="0.15">
      <c r="B86" s="159" t="s">
        <v>344</v>
      </c>
      <c r="C86" s="101">
        <v>12.134537999999999</v>
      </c>
      <c r="D86" s="101">
        <v>1.006318</v>
      </c>
      <c r="E86" s="101">
        <v>3.0927280000000001</v>
      </c>
      <c r="F86" s="101">
        <v>168.819682</v>
      </c>
      <c r="G86" s="101">
        <v>494.77999600000015</v>
      </c>
      <c r="H86" s="101">
        <v>108.43375699999999</v>
      </c>
      <c r="I86" s="101">
        <v>31.165025000000007</v>
      </c>
      <c r="J86" s="101">
        <v>43.097898000000008</v>
      </c>
      <c r="K86" s="101">
        <v>0.97321099999999994</v>
      </c>
      <c r="L86" s="101">
        <v>123.73140000000002</v>
      </c>
      <c r="M86" s="101">
        <v>21.473723999999997</v>
      </c>
      <c r="N86" s="101">
        <v>0.882548</v>
      </c>
      <c r="O86" s="101">
        <v>11.932628000000001</v>
      </c>
      <c r="P86" s="101">
        <v>140.455883</v>
      </c>
      <c r="Q86" s="101">
        <v>16.153922999999999</v>
      </c>
      <c r="R86" s="101">
        <v>0.43507800000000008</v>
      </c>
      <c r="S86" s="101">
        <v>10.995615000000001</v>
      </c>
      <c r="U86" s="159" t="s">
        <v>544</v>
      </c>
    </row>
    <row r="87" spans="1:21" x14ac:dyDescent="0.15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 x14ac:dyDescent="0.15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 x14ac:dyDescent="0.15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 x14ac:dyDescent="0.15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 x14ac:dyDescent="0.15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 x14ac:dyDescent="0.15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15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15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15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25">
      <c r="A96" s="269" t="s">
        <v>682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</row>
    <row r="97" spans="1:21" s="98" customFormat="1" ht="11.25" customHeight="1" thickBot="1" x14ac:dyDescent="0.25">
      <c r="A97" s="228" t="s">
        <v>162</v>
      </c>
      <c r="B97" s="228" t="s">
        <v>163</v>
      </c>
      <c r="C97" s="266" t="s">
        <v>681</v>
      </c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8"/>
      <c r="T97" s="228" t="s">
        <v>536</v>
      </c>
      <c r="U97" s="228" t="s">
        <v>523</v>
      </c>
    </row>
    <row r="98" spans="1:21" ht="20.25" customHeight="1" thickBot="1" x14ac:dyDescent="0.2">
      <c r="A98" s="229"/>
      <c r="B98" s="229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9"/>
      <c r="U98" s="229"/>
    </row>
    <row r="99" spans="1:21" x14ac:dyDescent="0.15">
      <c r="A99" s="100">
        <v>2021</v>
      </c>
      <c r="B99" s="159" t="s">
        <v>339</v>
      </c>
      <c r="C99" s="101">
        <v>31.406061000000015</v>
      </c>
      <c r="D99" s="101">
        <v>7.5070349999999983</v>
      </c>
      <c r="E99" s="101">
        <v>25.748274000000002</v>
      </c>
      <c r="F99" s="101">
        <v>17.138084999999997</v>
      </c>
      <c r="G99" s="101">
        <v>10.09845</v>
      </c>
      <c r="H99" s="101">
        <v>4.7098319999999996</v>
      </c>
      <c r="I99" s="101">
        <v>3.3010200000000003</v>
      </c>
      <c r="J99" s="101">
        <v>9.9660550000000008</v>
      </c>
      <c r="K99" s="101">
        <v>6.3948519999999993</v>
      </c>
      <c r="L99" s="101">
        <v>61.018124999999991</v>
      </c>
      <c r="M99" s="101">
        <v>58.743793999999994</v>
      </c>
      <c r="N99" s="101">
        <v>22.594878999999999</v>
      </c>
      <c r="O99" s="101">
        <v>44.912298000000007</v>
      </c>
      <c r="P99" s="101">
        <v>2.4269129999999999</v>
      </c>
      <c r="Q99" s="101">
        <v>1.4618389999999999</v>
      </c>
      <c r="R99" s="101">
        <v>1.2945879999999998</v>
      </c>
      <c r="S99" s="101">
        <v>18.786004999999996</v>
      </c>
      <c r="T99" s="100">
        <v>2021</v>
      </c>
      <c r="U99" s="159" t="s">
        <v>539</v>
      </c>
    </row>
    <row r="100" spans="1:21" x14ac:dyDescent="0.15">
      <c r="B100" s="159" t="s">
        <v>340</v>
      </c>
      <c r="C100" s="101">
        <v>47.68703800000003</v>
      </c>
      <c r="D100" s="101">
        <v>5.5816730000000003</v>
      </c>
      <c r="E100" s="101">
        <v>24.415505</v>
      </c>
      <c r="F100" s="101">
        <v>18.897549999999999</v>
      </c>
      <c r="G100" s="101">
        <v>10.276299</v>
      </c>
      <c r="H100" s="101">
        <v>4.5035070000000008</v>
      </c>
      <c r="I100" s="101">
        <v>3.8171969999999997</v>
      </c>
      <c r="J100" s="101">
        <v>10.077283000000001</v>
      </c>
      <c r="K100" s="101">
        <v>7.7299430000000005</v>
      </c>
      <c r="L100" s="101">
        <v>50.799594999999975</v>
      </c>
      <c r="M100" s="101">
        <v>51.533077999999975</v>
      </c>
      <c r="N100" s="101">
        <v>25.664122999999993</v>
      </c>
      <c r="O100" s="101">
        <v>36.746531000000004</v>
      </c>
      <c r="P100" s="101">
        <v>2.8793429999999995</v>
      </c>
      <c r="Q100" s="101">
        <v>2.0233810000000005</v>
      </c>
      <c r="R100" s="101">
        <v>1.124485</v>
      </c>
      <c r="S100" s="101">
        <v>20.604631000000001</v>
      </c>
      <c r="U100" s="159" t="s">
        <v>540</v>
      </c>
    </row>
    <row r="101" spans="1:21" x14ac:dyDescent="0.15">
      <c r="B101" s="159" t="s">
        <v>341</v>
      </c>
      <c r="C101" s="101">
        <v>48.209822999999986</v>
      </c>
      <c r="D101" s="101">
        <v>10.074408999999999</v>
      </c>
      <c r="E101" s="101">
        <v>29.23474499999999</v>
      </c>
      <c r="F101" s="101">
        <v>24.684376999999998</v>
      </c>
      <c r="G101" s="101">
        <v>11.916333000000002</v>
      </c>
      <c r="H101" s="101">
        <v>5.8042029999999993</v>
      </c>
      <c r="I101" s="101">
        <v>5.0724920000000004</v>
      </c>
      <c r="J101" s="101">
        <v>12.000586999999999</v>
      </c>
      <c r="K101" s="101">
        <v>7.8863060000000011</v>
      </c>
      <c r="L101" s="101">
        <v>60.166494000000014</v>
      </c>
      <c r="M101" s="101">
        <v>63.550274000000002</v>
      </c>
      <c r="N101" s="101">
        <v>22.034611000000002</v>
      </c>
      <c r="O101" s="101">
        <v>52.223659999999988</v>
      </c>
      <c r="P101" s="101">
        <v>2.7190579999999995</v>
      </c>
      <c r="Q101" s="101">
        <v>1.7934260000000002</v>
      </c>
      <c r="R101" s="101">
        <v>1.2369159999999999</v>
      </c>
      <c r="S101" s="101">
        <v>25.864812999999998</v>
      </c>
      <c r="U101" s="159" t="s">
        <v>541</v>
      </c>
    </row>
    <row r="102" spans="1:21" x14ac:dyDescent="0.15">
      <c r="B102" s="159" t="s">
        <v>342</v>
      </c>
      <c r="C102" s="101">
        <v>61.23405199999997</v>
      </c>
      <c r="D102" s="101">
        <v>7.0964550000000006</v>
      </c>
      <c r="E102" s="101">
        <v>28.622447999999995</v>
      </c>
      <c r="F102" s="101">
        <v>25.101143999999998</v>
      </c>
      <c r="G102" s="101">
        <v>11.930938999999999</v>
      </c>
      <c r="H102" s="101">
        <v>6.9564520000000005</v>
      </c>
      <c r="I102" s="101">
        <v>5.4037269999999999</v>
      </c>
      <c r="J102" s="101">
        <v>11.441455999999999</v>
      </c>
      <c r="K102" s="101">
        <v>8.8826970000000003</v>
      </c>
      <c r="L102" s="101">
        <v>78.316579000000004</v>
      </c>
      <c r="M102" s="101">
        <v>87.497222000000036</v>
      </c>
      <c r="N102" s="101">
        <v>21.877739000000002</v>
      </c>
      <c r="O102" s="101">
        <v>64.389601999999996</v>
      </c>
      <c r="P102" s="101">
        <v>2.87378</v>
      </c>
      <c r="Q102" s="101">
        <v>2.906218</v>
      </c>
      <c r="R102" s="101">
        <v>1.4710190000000001</v>
      </c>
      <c r="S102" s="101">
        <v>23.803958000000002</v>
      </c>
      <c r="U102" s="159" t="s">
        <v>542</v>
      </c>
    </row>
    <row r="103" spans="1:21" x14ac:dyDescent="0.15">
      <c r="B103" s="159" t="s">
        <v>343</v>
      </c>
      <c r="C103" s="101">
        <v>65.753256000000007</v>
      </c>
      <c r="D103" s="101">
        <v>6.8070129999999995</v>
      </c>
      <c r="E103" s="101">
        <v>28.404725999999989</v>
      </c>
      <c r="F103" s="101">
        <v>23.485166999999997</v>
      </c>
      <c r="G103" s="101">
        <v>10.833914</v>
      </c>
      <c r="H103" s="101">
        <v>6.5063949999999995</v>
      </c>
      <c r="I103" s="101">
        <v>5.7729750000000006</v>
      </c>
      <c r="J103" s="101">
        <v>10.770319999999998</v>
      </c>
      <c r="K103" s="101">
        <v>9.5127249999999997</v>
      </c>
      <c r="L103" s="101">
        <v>70.255806000000007</v>
      </c>
      <c r="M103" s="101">
        <v>80.973764999999986</v>
      </c>
      <c r="N103" s="101">
        <v>18.403794000000005</v>
      </c>
      <c r="O103" s="101">
        <v>62.378872999999984</v>
      </c>
      <c r="P103" s="101">
        <v>3.1189780000000003</v>
      </c>
      <c r="Q103" s="101">
        <v>2.142773</v>
      </c>
      <c r="R103" s="101">
        <v>1.4747589999999999</v>
      </c>
      <c r="S103" s="101">
        <v>25.482979</v>
      </c>
      <c r="U103" s="159" t="s">
        <v>543</v>
      </c>
    </row>
    <row r="104" spans="1:21" x14ac:dyDescent="0.15">
      <c r="B104" s="159" t="s">
        <v>344</v>
      </c>
      <c r="C104" s="101">
        <v>68.18007099999997</v>
      </c>
      <c r="D104" s="101">
        <v>5.5354140000000012</v>
      </c>
      <c r="E104" s="101">
        <v>28.868788999999992</v>
      </c>
      <c r="F104" s="101">
        <v>23.175667999999991</v>
      </c>
      <c r="G104" s="101">
        <v>11.700332999999997</v>
      </c>
      <c r="H104" s="101">
        <v>6.532106999999999</v>
      </c>
      <c r="I104" s="101">
        <v>5.2431070000000002</v>
      </c>
      <c r="J104" s="101">
        <v>12.406996999999999</v>
      </c>
      <c r="K104" s="101">
        <v>10.027105000000001</v>
      </c>
      <c r="L104" s="101">
        <v>79.442627999999999</v>
      </c>
      <c r="M104" s="101">
        <v>77.021899000000005</v>
      </c>
      <c r="N104" s="101">
        <v>19.370520000000006</v>
      </c>
      <c r="O104" s="101">
        <v>51.497818000000002</v>
      </c>
      <c r="P104" s="101">
        <v>2.9008030000000007</v>
      </c>
      <c r="Q104" s="101">
        <v>2.089731</v>
      </c>
      <c r="R104" s="101">
        <v>1.8842759999999998</v>
      </c>
      <c r="S104" s="101">
        <v>26.973356000000003</v>
      </c>
      <c r="U104" s="159" t="s">
        <v>544</v>
      </c>
    </row>
    <row r="105" spans="1:21" x14ac:dyDescent="0.15">
      <c r="B105" s="159" t="s">
        <v>345</v>
      </c>
      <c r="C105" s="101">
        <v>58.677511000000003</v>
      </c>
      <c r="D105" s="101">
        <v>7.7211249999999989</v>
      </c>
      <c r="E105" s="101">
        <v>31.182852999999994</v>
      </c>
      <c r="F105" s="101">
        <v>25.016866000000007</v>
      </c>
      <c r="G105" s="101">
        <v>9.9835670000000007</v>
      </c>
      <c r="H105" s="101">
        <v>7.284815</v>
      </c>
      <c r="I105" s="101">
        <v>4.9521479999999984</v>
      </c>
      <c r="J105" s="101">
        <v>11.213705000000001</v>
      </c>
      <c r="K105" s="101">
        <v>10.956663000000001</v>
      </c>
      <c r="L105" s="101">
        <v>90.14238899999998</v>
      </c>
      <c r="M105" s="101">
        <v>85.81966199999998</v>
      </c>
      <c r="N105" s="101">
        <v>19.880961000000003</v>
      </c>
      <c r="O105" s="101">
        <v>66.271658000000002</v>
      </c>
      <c r="P105" s="101">
        <v>2.9854210000000001</v>
      </c>
      <c r="Q105" s="101">
        <v>2.200895</v>
      </c>
      <c r="R105" s="101">
        <v>1.7446660000000001</v>
      </c>
      <c r="S105" s="101">
        <v>25.636827999999998</v>
      </c>
      <c r="U105" s="159" t="s">
        <v>545</v>
      </c>
    </row>
    <row r="106" spans="1:21" x14ac:dyDescent="0.15">
      <c r="B106" s="159" t="s">
        <v>346</v>
      </c>
      <c r="C106" s="101">
        <v>32.524166999999998</v>
      </c>
      <c r="D106" s="101">
        <v>6.2047600000000003</v>
      </c>
      <c r="E106" s="101">
        <v>21.708731999999998</v>
      </c>
      <c r="F106" s="101">
        <v>14.761089000000002</v>
      </c>
      <c r="G106" s="101">
        <v>6.3167709999999992</v>
      </c>
      <c r="H106" s="101">
        <v>5.4292819999999997</v>
      </c>
      <c r="I106" s="101">
        <v>3.4431199999999995</v>
      </c>
      <c r="J106" s="101">
        <v>8.419469000000003</v>
      </c>
      <c r="K106" s="101">
        <v>6.0762470000000004</v>
      </c>
      <c r="L106" s="101">
        <v>96.05211700000001</v>
      </c>
      <c r="M106" s="101">
        <v>90.34047600000001</v>
      </c>
      <c r="N106" s="101">
        <v>19.434218999999995</v>
      </c>
      <c r="O106" s="101">
        <v>64.509438999999986</v>
      </c>
      <c r="P106" s="101">
        <v>3.1866329999999996</v>
      </c>
      <c r="Q106" s="101">
        <v>1.4993500000000002</v>
      </c>
      <c r="R106" s="101">
        <v>2.6642090000000005</v>
      </c>
      <c r="S106" s="101">
        <v>20.495967</v>
      </c>
      <c r="U106" s="159" t="s">
        <v>546</v>
      </c>
    </row>
    <row r="107" spans="1:21" x14ac:dyDescent="0.15">
      <c r="B107" s="159" t="s">
        <v>347</v>
      </c>
      <c r="C107" s="101">
        <v>66.482447000000022</v>
      </c>
      <c r="D107" s="101">
        <v>6.4562170000000005</v>
      </c>
      <c r="E107" s="101">
        <v>33.060040000000001</v>
      </c>
      <c r="F107" s="101">
        <v>25.532418000000007</v>
      </c>
      <c r="G107" s="101">
        <v>9.5248679999999979</v>
      </c>
      <c r="H107" s="101">
        <v>7.1973719999999979</v>
      </c>
      <c r="I107" s="101">
        <v>5.7232969999999996</v>
      </c>
      <c r="J107" s="101">
        <v>13.085696</v>
      </c>
      <c r="K107" s="101">
        <v>11.937771999999999</v>
      </c>
      <c r="L107" s="101">
        <v>105.57613599999996</v>
      </c>
      <c r="M107" s="101">
        <v>95.596854000000008</v>
      </c>
      <c r="N107" s="101">
        <v>21.535661999999999</v>
      </c>
      <c r="O107" s="101">
        <v>65.363381000000004</v>
      </c>
      <c r="P107" s="101">
        <v>3.6421349999999997</v>
      </c>
      <c r="Q107" s="101">
        <v>1.6461810000000001</v>
      </c>
      <c r="R107" s="101">
        <v>3.015002</v>
      </c>
      <c r="S107" s="101">
        <v>24.622155000000003</v>
      </c>
      <c r="U107" s="159" t="s">
        <v>547</v>
      </c>
    </row>
    <row r="108" spans="1:21" x14ac:dyDescent="0.15">
      <c r="B108" s="159" t="s">
        <v>348</v>
      </c>
      <c r="C108" s="101">
        <v>67.416322000000008</v>
      </c>
      <c r="D108" s="101">
        <v>7.9667999999999992</v>
      </c>
      <c r="E108" s="101">
        <v>32.012358000000006</v>
      </c>
      <c r="F108" s="101">
        <v>24.531754999999997</v>
      </c>
      <c r="G108" s="101">
        <v>9.9942729999999997</v>
      </c>
      <c r="H108" s="101">
        <v>7.3189350000000006</v>
      </c>
      <c r="I108" s="101">
        <v>6.5105729999999973</v>
      </c>
      <c r="J108" s="101">
        <v>11.533244999999999</v>
      </c>
      <c r="K108" s="101">
        <v>12.306682</v>
      </c>
      <c r="L108" s="101">
        <v>104.13776799999998</v>
      </c>
      <c r="M108" s="101">
        <v>97.791030000000021</v>
      </c>
      <c r="N108" s="101">
        <v>21.228541</v>
      </c>
      <c r="O108" s="101">
        <v>65.573893999999996</v>
      </c>
      <c r="P108" s="101">
        <v>3.817142</v>
      </c>
      <c r="Q108" s="101">
        <v>2.0499990000000001</v>
      </c>
      <c r="R108" s="101">
        <v>2.6831600000000004</v>
      </c>
      <c r="S108" s="101">
        <v>21.956593000000002</v>
      </c>
      <c r="U108" s="159" t="s">
        <v>548</v>
      </c>
    </row>
    <row r="109" spans="1:21" x14ac:dyDescent="0.15">
      <c r="B109" s="159" t="s">
        <v>349</v>
      </c>
      <c r="C109" s="101">
        <v>66.138525000000001</v>
      </c>
      <c r="D109" s="101">
        <v>12.021996999999999</v>
      </c>
      <c r="E109" s="101">
        <v>34.722834000000006</v>
      </c>
      <c r="F109" s="101">
        <v>28.464351999999998</v>
      </c>
      <c r="G109" s="101">
        <v>11.672972000000001</v>
      </c>
      <c r="H109" s="101">
        <v>7.2032039999999995</v>
      </c>
      <c r="I109" s="101">
        <v>5.7168380000000001</v>
      </c>
      <c r="J109" s="101">
        <v>14.000680000000003</v>
      </c>
      <c r="K109" s="101">
        <v>12.730270000000001</v>
      </c>
      <c r="L109" s="101">
        <v>125.31888099999998</v>
      </c>
      <c r="M109" s="101">
        <v>103.014404</v>
      </c>
      <c r="N109" s="101">
        <v>23.632205000000003</v>
      </c>
      <c r="O109" s="101">
        <v>72.749731999999995</v>
      </c>
      <c r="P109" s="101">
        <v>4.6622419999999991</v>
      </c>
      <c r="Q109" s="101">
        <v>3.1889289999999995</v>
      </c>
      <c r="R109" s="101">
        <v>3.4731599999999991</v>
      </c>
      <c r="S109" s="101">
        <v>26.891401000000002</v>
      </c>
      <c r="U109" s="159" t="s">
        <v>549</v>
      </c>
    </row>
    <row r="110" spans="1:21" x14ac:dyDescent="0.15">
      <c r="B110" s="159" t="s">
        <v>350</v>
      </c>
      <c r="C110" s="101">
        <v>56.834255999999996</v>
      </c>
      <c r="D110" s="101">
        <v>8.3934870000000004</v>
      </c>
      <c r="E110" s="101">
        <v>29.311559999999986</v>
      </c>
      <c r="F110" s="101">
        <v>23.878526999999991</v>
      </c>
      <c r="G110" s="101">
        <v>10.366842999999999</v>
      </c>
      <c r="H110" s="101">
        <v>6.1481720000000006</v>
      </c>
      <c r="I110" s="101">
        <v>4.9561220000000006</v>
      </c>
      <c r="J110" s="101">
        <v>12.096342</v>
      </c>
      <c r="K110" s="101">
        <v>9.6068410000000011</v>
      </c>
      <c r="L110" s="101">
        <v>133.02348899999996</v>
      </c>
      <c r="M110" s="101">
        <v>103.63894200000001</v>
      </c>
      <c r="N110" s="101">
        <v>24.815765000000006</v>
      </c>
      <c r="O110" s="101">
        <v>62.63287600000001</v>
      </c>
      <c r="P110" s="101">
        <v>4.4149999999999991</v>
      </c>
      <c r="Q110" s="101">
        <v>2.5372269999999997</v>
      </c>
      <c r="R110" s="101">
        <v>2.0422920000000007</v>
      </c>
      <c r="S110" s="101">
        <v>23.632166999999999</v>
      </c>
      <c r="U110" s="159" t="s">
        <v>550</v>
      </c>
    </row>
    <row r="111" spans="1:21" x14ac:dyDescent="0.15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15">
      <c r="A112" s="100">
        <v>2022</v>
      </c>
      <c r="B112" s="159" t="s">
        <v>339</v>
      </c>
      <c r="C112" s="101">
        <v>74.169798</v>
      </c>
      <c r="D112" s="101">
        <v>13.995241</v>
      </c>
      <c r="E112" s="101">
        <v>33.164643999999996</v>
      </c>
      <c r="F112" s="101">
        <v>28.731434999999991</v>
      </c>
      <c r="G112" s="101">
        <v>11.311911</v>
      </c>
      <c r="H112" s="101">
        <v>5.8308490000000006</v>
      </c>
      <c r="I112" s="101">
        <v>4.2789289999999998</v>
      </c>
      <c r="J112" s="101">
        <v>11.064741000000001</v>
      </c>
      <c r="K112" s="101">
        <v>11.165797</v>
      </c>
      <c r="L112" s="101">
        <v>101.80859699999999</v>
      </c>
      <c r="M112" s="101">
        <v>89.201981000000018</v>
      </c>
      <c r="N112" s="101">
        <v>20.703477000000003</v>
      </c>
      <c r="O112" s="101">
        <v>69.273882000000015</v>
      </c>
      <c r="P112" s="101">
        <v>5.3655160000000004</v>
      </c>
      <c r="Q112" s="101">
        <v>2.3305809999999996</v>
      </c>
      <c r="R112" s="101">
        <v>2.1500960000000005</v>
      </c>
      <c r="S112" s="101">
        <v>26.380288999999998</v>
      </c>
      <c r="T112" s="100">
        <v>2022</v>
      </c>
      <c r="U112" s="159" t="s">
        <v>539</v>
      </c>
    </row>
    <row r="113" spans="1:21" x14ac:dyDescent="0.15">
      <c r="B113" s="159" t="s">
        <v>340</v>
      </c>
      <c r="C113" s="101">
        <v>71.137911000000045</v>
      </c>
      <c r="D113" s="101">
        <v>9.7251829999999995</v>
      </c>
      <c r="E113" s="101">
        <v>37.886011000000011</v>
      </c>
      <c r="F113" s="101">
        <v>27.973174999999998</v>
      </c>
      <c r="G113" s="101">
        <v>12.264814999999999</v>
      </c>
      <c r="H113" s="101">
        <v>6.6146740000000008</v>
      </c>
      <c r="I113" s="101">
        <v>4.4547319999999999</v>
      </c>
      <c r="J113" s="101">
        <v>11.849317000000001</v>
      </c>
      <c r="K113" s="101">
        <v>10.720317000000001</v>
      </c>
      <c r="L113" s="101">
        <v>90.334043999999992</v>
      </c>
      <c r="M113" s="101">
        <v>95.856237999999991</v>
      </c>
      <c r="N113" s="101">
        <v>22.175225999999995</v>
      </c>
      <c r="O113" s="101">
        <v>68.875810999999999</v>
      </c>
      <c r="P113" s="101">
        <v>4.8741129999999995</v>
      </c>
      <c r="Q113" s="101">
        <v>3.0632310000000009</v>
      </c>
      <c r="R113" s="101">
        <v>2.2571719999999997</v>
      </c>
      <c r="S113" s="101">
        <v>25.171825999999999</v>
      </c>
      <c r="U113" s="159" t="s">
        <v>540</v>
      </c>
    </row>
    <row r="114" spans="1:21" x14ac:dyDescent="0.15">
      <c r="B114" s="159" t="s">
        <v>341</v>
      </c>
      <c r="C114" s="101">
        <v>90.015282999999968</v>
      </c>
      <c r="D114" s="101">
        <v>9.0081599999999984</v>
      </c>
      <c r="E114" s="101">
        <v>44.134794999999983</v>
      </c>
      <c r="F114" s="101">
        <v>31.665762000000008</v>
      </c>
      <c r="G114" s="101">
        <v>14.016582999999999</v>
      </c>
      <c r="H114" s="101">
        <v>9.1804489999999994</v>
      </c>
      <c r="I114" s="101">
        <v>6.1821240000000017</v>
      </c>
      <c r="J114" s="101">
        <v>12.670351</v>
      </c>
      <c r="K114" s="101">
        <v>13.413546999999999</v>
      </c>
      <c r="L114" s="101">
        <v>99.86593299999997</v>
      </c>
      <c r="M114" s="101">
        <v>104.98351600000007</v>
      </c>
      <c r="N114" s="101">
        <v>23.230300999999997</v>
      </c>
      <c r="O114" s="101">
        <v>77.481752</v>
      </c>
      <c r="P114" s="101">
        <v>4.2639939999999994</v>
      </c>
      <c r="Q114" s="101">
        <v>2.8703159999999999</v>
      </c>
      <c r="R114" s="101">
        <v>3.1746470000000002</v>
      </c>
      <c r="S114" s="101">
        <v>27.292956</v>
      </c>
      <c r="U114" s="159" t="s">
        <v>541</v>
      </c>
    </row>
    <row r="115" spans="1:21" x14ac:dyDescent="0.15">
      <c r="B115" s="159" t="s">
        <v>342</v>
      </c>
      <c r="C115" s="101">
        <v>62.133641999999988</v>
      </c>
      <c r="D115" s="101">
        <v>11.442458000000006</v>
      </c>
      <c r="E115" s="101">
        <v>36.733169000000004</v>
      </c>
      <c r="F115" s="101">
        <v>27.684473999999994</v>
      </c>
      <c r="G115" s="101">
        <v>12.711285</v>
      </c>
      <c r="H115" s="101">
        <v>8.2349689999999995</v>
      </c>
      <c r="I115" s="101">
        <v>4.8078289999999999</v>
      </c>
      <c r="J115" s="101">
        <v>11.132869000000001</v>
      </c>
      <c r="K115" s="101">
        <v>11.560590000000001</v>
      </c>
      <c r="L115" s="101">
        <v>90.127397000000016</v>
      </c>
      <c r="M115" s="101">
        <v>106.53480200000004</v>
      </c>
      <c r="N115" s="101">
        <v>23.371697000000005</v>
      </c>
      <c r="O115" s="101">
        <v>75.154566000000003</v>
      </c>
      <c r="P115" s="101">
        <v>4.3060259999999992</v>
      </c>
      <c r="Q115" s="101">
        <v>2.9165409999999996</v>
      </c>
      <c r="R115" s="101">
        <v>3.1712850000000001</v>
      </c>
      <c r="S115" s="101">
        <v>24.412848</v>
      </c>
      <c r="U115" s="159" t="s">
        <v>542</v>
      </c>
    </row>
    <row r="116" spans="1:21" x14ac:dyDescent="0.15">
      <c r="B116" s="159" t="s">
        <v>343</v>
      </c>
      <c r="C116" s="101">
        <v>76.264238999999932</v>
      </c>
      <c r="D116" s="101">
        <v>13.600373999999999</v>
      </c>
      <c r="E116" s="101">
        <v>41.441746999999978</v>
      </c>
      <c r="F116" s="101">
        <v>30.996815999999988</v>
      </c>
      <c r="G116" s="101">
        <v>14.851493999999999</v>
      </c>
      <c r="H116" s="101">
        <v>7.2821649999999991</v>
      </c>
      <c r="I116" s="101">
        <v>6.2275490000000007</v>
      </c>
      <c r="J116" s="101">
        <v>13.541560999999998</v>
      </c>
      <c r="K116" s="101">
        <v>14.216958000000002</v>
      </c>
      <c r="L116" s="101">
        <v>100.67903899999999</v>
      </c>
      <c r="M116" s="101">
        <v>112.15282500000004</v>
      </c>
      <c r="N116" s="101">
        <v>25.290422000000007</v>
      </c>
      <c r="O116" s="101">
        <v>77.886997000000022</v>
      </c>
      <c r="P116" s="101">
        <v>5.7593719999999999</v>
      </c>
      <c r="Q116" s="101">
        <v>3.3896769999999998</v>
      </c>
      <c r="R116" s="101">
        <v>2.7948069999999987</v>
      </c>
      <c r="S116" s="101">
        <v>29.997888</v>
      </c>
      <c r="U116" s="159" t="s">
        <v>543</v>
      </c>
    </row>
    <row r="117" spans="1:21" x14ac:dyDescent="0.15">
      <c r="B117" s="159" t="s">
        <v>344</v>
      </c>
      <c r="C117" s="101">
        <v>69.442700000000002</v>
      </c>
      <c r="D117" s="101">
        <v>9.9041339999999991</v>
      </c>
      <c r="E117" s="101">
        <v>35.786351000000003</v>
      </c>
      <c r="F117" s="101">
        <v>32.622171999999992</v>
      </c>
      <c r="G117" s="101">
        <v>12.352232000000001</v>
      </c>
      <c r="H117" s="101">
        <v>8.6558690000000009</v>
      </c>
      <c r="I117" s="101">
        <v>5.8186640000000001</v>
      </c>
      <c r="J117" s="101">
        <v>12.790032999999998</v>
      </c>
      <c r="K117" s="101">
        <v>13.947991999999999</v>
      </c>
      <c r="L117" s="101">
        <v>104.64404500000001</v>
      </c>
      <c r="M117" s="101">
        <v>104.79921500000002</v>
      </c>
      <c r="N117" s="101">
        <v>23.240551</v>
      </c>
      <c r="O117" s="101">
        <v>71.408979000000016</v>
      </c>
      <c r="P117" s="101">
        <v>3.9005100000000006</v>
      </c>
      <c r="Q117" s="101">
        <v>2.2670649999999997</v>
      </c>
      <c r="R117" s="101">
        <v>3.0479640000000003</v>
      </c>
      <c r="S117" s="101">
        <v>28.622402000000001</v>
      </c>
      <c r="U117" s="159" t="s">
        <v>544</v>
      </c>
    </row>
    <row r="118" spans="1:21" x14ac:dyDescent="0.15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 x14ac:dyDescent="0.15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 x14ac:dyDescent="0.15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 x14ac:dyDescent="0.15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 x14ac:dyDescent="0.15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 x14ac:dyDescent="0.15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15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15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15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25">
      <c r="A127" s="269" t="s">
        <v>682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1:21" s="98" customFormat="1" ht="11.25" customHeight="1" thickBot="1" x14ac:dyDescent="0.25">
      <c r="A128" s="228" t="s">
        <v>162</v>
      </c>
      <c r="B128" s="228" t="s">
        <v>163</v>
      </c>
      <c r="C128" s="266" t="s">
        <v>681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8"/>
      <c r="T128" s="228" t="s">
        <v>536</v>
      </c>
      <c r="U128" s="228" t="s">
        <v>523</v>
      </c>
    </row>
    <row r="129" spans="1:21" ht="20.25" customHeight="1" thickBot="1" x14ac:dyDescent="0.2">
      <c r="A129" s="229"/>
      <c r="B129" s="229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9"/>
      <c r="U129" s="229"/>
    </row>
    <row r="130" spans="1:21" x14ac:dyDescent="0.15">
      <c r="A130" s="100">
        <v>2021</v>
      </c>
      <c r="B130" s="159" t="s">
        <v>339</v>
      </c>
      <c r="C130" s="101">
        <v>12.912000000000001</v>
      </c>
      <c r="D130" s="101">
        <v>36.649383</v>
      </c>
      <c r="E130" s="101">
        <v>11.43647</v>
      </c>
      <c r="F130" s="101">
        <v>201.30644000000001</v>
      </c>
      <c r="G130" s="101">
        <v>95.992022000000006</v>
      </c>
      <c r="H130" s="101">
        <v>47.132148999999998</v>
      </c>
      <c r="I130" s="101">
        <v>1.2780750000000001</v>
      </c>
      <c r="J130" s="101">
        <v>66.764567999999997</v>
      </c>
      <c r="K130" s="101">
        <v>2.4120010000000001</v>
      </c>
      <c r="L130" s="101">
        <v>6.886844</v>
      </c>
      <c r="M130" s="101">
        <v>2.786206</v>
      </c>
      <c r="N130" s="101">
        <v>1.5141960000000001</v>
      </c>
      <c r="O130" s="101">
        <v>20.445368999999999</v>
      </c>
      <c r="P130" s="101">
        <v>37.589255999999999</v>
      </c>
      <c r="Q130" s="101">
        <v>525.4993189999999</v>
      </c>
      <c r="R130" s="101">
        <v>615.13491099999976</v>
      </c>
      <c r="S130" s="101">
        <v>2.006113</v>
      </c>
      <c r="T130" s="100">
        <v>2021</v>
      </c>
      <c r="U130" s="159" t="s">
        <v>539</v>
      </c>
    </row>
    <row r="131" spans="1:21" x14ac:dyDescent="0.15">
      <c r="B131" s="159" t="s">
        <v>340</v>
      </c>
      <c r="C131" s="101">
        <v>16.146723000000001</v>
      </c>
      <c r="D131" s="101">
        <v>39.308087</v>
      </c>
      <c r="E131" s="101">
        <v>13.244372</v>
      </c>
      <c r="F131" s="101">
        <v>180.70550900000001</v>
      </c>
      <c r="G131" s="101">
        <v>99.964307000000005</v>
      </c>
      <c r="H131" s="101">
        <v>57.690262000000004</v>
      </c>
      <c r="I131" s="101">
        <v>1.1978089999999999</v>
      </c>
      <c r="J131" s="101">
        <v>74.800212999999999</v>
      </c>
      <c r="K131" s="101">
        <v>3.6970339999999995</v>
      </c>
      <c r="L131" s="101">
        <v>6.0002449999999996</v>
      </c>
      <c r="M131" s="101">
        <v>2.4790109999999999</v>
      </c>
      <c r="N131" s="101">
        <v>1.462658</v>
      </c>
      <c r="O131" s="101">
        <v>21.841168999999997</v>
      </c>
      <c r="P131" s="101">
        <v>37.765547999999995</v>
      </c>
      <c r="Q131" s="101">
        <v>573.98671399999989</v>
      </c>
      <c r="R131" s="101">
        <v>579.35930599999983</v>
      </c>
      <c r="S131" s="101">
        <v>2.5435910000000002</v>
      </c>
      <c r="U131" s="159" t="s">
        <v>540</v>
      </c>
    </row>
    <row r="132" spans="1:21" x14ac:dyDescent="0.15">
      <c r="B132" s="159" t="s">
        <v>341</v>
      </c>
      <c r="C132" s="101">
        <v>18.004311999999999</v>
      </c>
      <c r="D132" s="101">
        <v>50.227169000000011</v>
      </c>
      <c r="E132" s="101">
        <v>15.729490999999999</v>
      </c>
      <c r="F132" s="101">
        <v>268.58964099999997</v>
      </c>
      <c r="G132" s="101">
        <v>119.61296999999996</v>
      </c>
      <c r="H132" s="101">
        <v>67.063845000000001</v>
      </c>
      <c r="I132" s="101">
        <v>1.6633010000000001</v>
      </c>
      <c r="J132" s="101">
        <v>89.145790000000005</v>
      </c>
      <c r="K132" s="101">
        <v>4.4392200000000006</v>
      </c>
      <c r="L132" s="101">
        <v>7.8224100000000005</v>
      </c>
      <c r="M132" s="101">
        <v>2.5739380000000001</v>
      </c>
      <c r="N132" s="101">
        <v>1.56152</v>
      </c>
      <c r="O132" s="101">
        <v>27.518815</v>
      </c>
      <c r="P132" s="101">
        <v>45.437654999999999</v>
      </c>
      <c r="Q132" s="101">
        <v>719.73112100000003</v>
      </c>
      <c r="R132" s="101">
        <v>697.22136500000011</v>
      </c>
      <c r="S132" s="101">
        <v>6.3844080000000005</v>
      </c>
      <c r="U132" s="159" t="s">
        <v>541</v>
      </c>
    </row>
    <row r="133" spans="1:21" x14ac:dyDescent="0.15">
      <c r="B133" s="159" t="s">
        <v>342</v>
      </c>
      <c r="C133" s="101">
        <v>19.184983000000003</v>
      </c>
      <c r="D133" s="101">
        <v>46.450809999999997</v>
      </c>
      <c r="E133" s="101">
        <v>13.498620000000001</v>
      </c>
      <c r="F133" s="101">
        <v>276.88319100000001</v>
      </c>
      <c r="G133" s="101">
        <v>120.82769999999998</v>
      </c>
      <c r="H133" s="101">
        <v>61.105983999999999</v>
      </c>
      <c r="I133" s="101">
        <v>1.964739</v>
      </c>
      <c r="J133" s="101">
        <v>83.242166999999995</v>
      </c>
      <c r="K133" s="101">
        <v>2.163341</v>
      </c>
      <c r="L133" s="101">
        <v>8.3766029999999994</v>
      </c>
      <c r="M133" s="101">
        <v>2.4277470000000001</v>
      </c>
      <c r="N133" s="101">
        <v>1.5893370000000002</v>
      </c>
      <c r="O133" s="101">
        <v>23.216246999999999</v>
      </c>
      <c r="P133" s="101">
        <v>43.043804000000002</v>
      </c>
      <c r="Q133" s="101">
        <v>625.60976300000004</v>
      </c>
      <c r="R133" s="101">
        <v>657.62360199999989</v>
      </c>
      <c r="S133" s="101">
        <v>2.0613989999999998</v>
      </c>
      <c r="U133" s="159" t="s">
        <v>542</v>
      </c>
    </row>
    <row r="134" spans="1:21" x14ac:dyDescent="0.15">
      <c r="B134" s="159" t="s">
        <v>343</v>
      </c>
      <c r="C134" s="101">
        <v>19.410341999999996</v>
      </c>
      <c r="D134" s="101">
        <v>49.063055999999996</v>
      </c>
      <c r="E134" s="101">
        <v>18.791815</v>
      </c>
      <c r="F134" s="101">
        <v>308.99991</v>
      </c>
      <c r="G134" s="101">
        <v>124.689498</v>
      </c>
      <c r="H134" s="101">
        <v>62.856977000000001</v>
      </c>
      <c r="I134" s="101">
        <v>1.481338</v>
      </c>
      <c r="J134" s="101">
        <v>85.764480000000006</v>
      </c>
      <c r="K134" s="101">
        <v>5.1008329999999997</v>
      </c>
      <c r="L134" s="101">
        <v>7.8665459999999996</v>
      </c>
      <c r="M134" s="101">
        <v>2.4424710000000003</v>
      </c>
      <c r="N134" s="101">
        <v>1.7463649999999999</v>
      </c>
      <c r="O134" s="101">
        <v>22.479956999999999</v>
      </c>
      <c r="P134" s="101">
        <v>38.311453999999998</v>
      </c>
      <c r="Q134" s="101">
        <v>607.94979900000021</v>
      </c>
      <c r="R134" s="101">
        <v>637.5320300000003</v>
      </c>
      <c r="S134" s="101">
        <v>5.7218240000000016</v>
      </c>
      <c r="U134" s="159" t="s">
        <v>543</v>
      </c>
    </row>
    <row r="135" spans="1:21" x14ac:dyDescent="0.15">
      <c r="B135" s="159" t="s">
        <v>344</v>
      </c>
      <c r="C135" s="101">
        <v>22.440968000000002</v>
      </c>
      <c r="D135" s="101">
        <v>44.669143999999996</v>
      </c>
      <c r="E135" s="101">
        <v>17.839416</v>
      </c>
      <c r="F135" s="101">
        <v>332.42818699999998</v>
      </c>
      <c r="G135" s="101">
        <v>118.07703199999999</v>
      </c>
      <c r="H135" s="101">
        <v>56.492092</v>
      </c>
      <c r="I135" s="101">
        <v>1.8485159999999998</v>
      </c>
      <c r="J135" s="101">
        <v>86.634209000000013</v>
      </c>
      <c r="K135" s="101">
        <v>4.6028240000000009</v>
      </c>
      <c r="L135" s="101">
        <v>8.3923820000000013</v>
      </c>
      <c r="M135" s="101">
        <v>1.485106</v>
      </c>
      <c r="N135" s="101">
        <v>2.478885</v>
      </c>
      <c r="O135" s="101">
        <v>22.987520000000004</v>
      </c>
      <c r="P135" s="101">
        <v>42.868846000000005</v>
      </c>
      <c r="Q135" s="101">
        <v>656.97135900000023</v>
      </c>
      <c r="R135" s="101">
        <v>605.12532399999975</v>
      </c>
      <c r="S135" s="101">
        <v>1.7507159999999999</v>
      </c>
      <c r="U135" s="159" t="s">
        <v>544</v>
      </c>
    </row>
    <row r="136" spans="1:21" x14ac:dyDescent="0.15">
      <c r="B136" s="159" t="s">
        <v>345</v>
      </c>
      <c r="C136" s="101">
        <v>19.923493999999998</v>
      </c>
      <c r="D136" s="101">
        <v>46.719685999999996</v>
      </c>
      <c r="E136" s="101">
        <v>22.299396999999999</v>
      </c>
      <c r="F136" s="101">
        <v>298.24760400000002</v>
      </c>
      <c r="G136" s="101">
        <v>125.62448799999999</v>
      </c>
      <c r="H136" s="101">
        <v>68.361930000000001</v>
      </c>
      <c r="I136" s="101">
        <v>1.3616709999999999</v>
      </c>
      <c r="J136" s="101">
        <v>90.066423999999998</v>
      </c>
      <c r="K136" s="101">
        <v>8.4497540000000004</v>
      </c>
      <c r="L136" s="101">
        <v>8.9328029999999998</v>
      </c>
      <c r="M136" s="101">
        <v>1.7812570000000001</v>
      </c>
      <c r="N136" s="101">
        <v>1.7955110000000001</v>
      </c>
      <c r="O136" s="101">
        <v>22.899824000000002</v>
      </c>
      <c r="P136" s="101">
        <v>51.661682000000006</v>
      </c>
      <c r="Q136" s="101">
        <v>605.04005299999994</v>
      </c>
      <c r="R136" s="101">
        <v>632.81683000000044</v>
      </c>
      <c r="S136" s="101">
        <v>2.6878389999999999</v>
      </c>
      <c r="U136" s="159" t="s">
        <v>545</v>
      </c>
    </row>
    <row r="137" spans="1:21" x14ac:dyDescent="0.15">
      <c r="B137" s="159" t="s">
        <v>346</v>
      </c>
      <c r="C137" s="101">
        <v>13.766653999999999</v>
      </c>
      <c r="D137" s="101">
        <v>37.598982999999997</v>
      </c>
      <c r="E137" s="101">
        <v>14.980796</v>
      </c>
      <c r="F137" s="101">
        <v>266.81726399999997</v>
      </c>
      <c r="G137" s="101">
        <v>95.442836999999997</v>
      </c>
      <c r="H137" s="101">
        <v>42.342402999999997</v>
      </c>
      <c r="I137" s="101">
        <v>0.83306899999999995</v>
      </c>
      <c r="J137" s="101">
        <v>65.926040999999998</v>
      </c>
      <c r="K137" s="101">
        <v>5.4515709999999995</v>
      </c>
      <c r="L137" s="101">
        <v>5.3722709999999996</v>
      </c>
      <c r="M137" s="101">
        <v>3.513153</v>
      </c>
      <c r="N137" s="101">
        <v>2.149146</v>
      </c>
      <c r="O137" s="101">
        <v>18.459626000000004</v>
      </c>
      <c r="P137" s="101">
        <v>28.260889999999993</v>
      </c>
      <c r="Q137" s="101">
        <v>451.76524999999998</v>
      </c>
      <c r="R137" s="101">
        <v>573.92512200000044</v>
      </c>
      <c r="S137" s="101">
        <v>1.5308139999999999</v>
      </c>
      <c r="U137" s="159" t="s">
        <v>546</v>
      </c>
    </row>
    <row r="138" spans="1:21" x14ac:dyDescent="0.15">
      <c r="B138" s="159" t="s">
        <v>347</v>
      </c>
      <c r="C138" s="101">
        <v>21.107541000000001</v>
      </c>
      <c r="D138" s="101">
        <v>45.208059999999996</v>
      </c>
      <c r="E138" s="101">
        <v>23.437221000000001</v>
      </c>
      <c r="F138" s="101">
        <v>316.51199599999995</v>
      </c>
      <c r="G138" s="101">
        <v>124.39938299999999</v>
      </c>
      <c r="H138" s="101">
        <v>64.260726000000005</v>
      </c>
      <c r="I138" s="101">
        <v>1.154933</v>
      </c>
      <c r="J138" s="101">
        <v>102.04897699999999</v>
      </c>
      <c r="K138" s="101">
        <v>4.9387380000000007</v>
      </c>
      <c r="L138" s="101">
        <v>8.7768560000000004</v>
      </c>
      <c r="M138" s="101">
        <v>1.2969109999999999</v>
      </c>
      <c r="N138" s="101">
        <v>2.061661</v>
      </c>
      <c r="O138" s="101">
        <v>25.286184999999996</v>
      </c>
      <c r="P138" s="101">
        <v>43.59366</v>
      </c>
      <c r="Q138" s="101">
        <v>590.03024300000004</v>
      </c>
      <c r="R138" s="101">
        <v>708.45399700000007</v>
      </c>
      <c r="S138" s="101">
        <v>2.538707</v>
      </c>
      <c r="U138" s="159" t="s">
        <v>547</v>
      </c>
    </row>
    <row r="139" spans="1:21" x14ac:dyDescent="0.15">
      <c r="B139" s="159" t="s">
        <v>348</v>
      </c>
      <c r="C139" s="101">
        <v>19.717821000000001</v>
      </c>
      <c r="D139" s="101">
        <v>44.769519000000003</v>
      </c>
      <c r="E139" s="101">
        <v>20.057458</v>
      </c>
      <c r="F139" s="101">
        <v>437.31621699999999</v>
      </c>
      <c r="G139" s="101">
        <v>126.73009400000002</v>
      </c>
      <c r="H139" s="101">
        <v>59.774966000000006</v>
      </c>
      <c r="I139" s="101">
        <v>1.6839230000000001</v>
      </c>
      <c r="J139" s="101">
        <v>102.232912</v>
      </c>
      <c r="K139" s="101">
        <v>5.3476230000000005</v>
      </c>
      <c r="L139" s="101">
        <v>14.572787999999999</v>
      </c>
      <c r="M139" s="101">
        <v>4.6167340000000001</v>
      </c>
      <c r="N139" s="101">
        <v>2.6381060000000001</v>
      </c>
      <c r="O139" s="101">
        <v>22.559808</v>
      </c>
      <c r="P139" s="101">
        <v>45.576950000000004</v>
      </c>
      <c r="Q139" s="101">
        <v>606.25146699999959</v>
      </c>
      <c r="R139" s="101">
        <v>677.76312900000039</v>
      </c>
      <c r="S139" s="101">
        <v>2.5027619999999997</v>
      </c>
      <c r="U139" s="159" t="s">
        <v>548</v>
      </c>
    </row>
    <row r="140" spans="1:21" x14ac:dyDescent="0.15">
      <c r="B140" s="159" t="s">
        <v>349</v>
      </c>
      <c r="C140" s="101">
        <v>22.344602999999999</v>
      </c>
      <c r="D140" s="101">
        <v>49.30745000000001</v>
      </c>
      <c r="E140" s="101">
        <v>22.219256999999999</v>
      </c>
      <c r="F140" s="101">
        <v>349.18775700000015</v>
      </c>
      <c r="G140" s="101">
        <v>146.05621599999998</v>
      </c>
      <c r="H140" s="101">
        <v>59.731353000000006</v>
      </c>
      <c r="I140" s="101">
        <v>1.280626</v>
      </c>
      <c r="J140" s="101">
        <v>111.656447</v>
      </c>
      <c r="K140" s="101">
        <v>6.0018269999999996</v>
      </c>
      <c r="L140" s="101">
        <v>11.172317</v>
      </c>
      <c r="M140" s="101">
        <v>2.0506159999999998</v>
      </c>
      <c r="N140" s="101">
        <v>2.0938590000000001</v>
      </c>
      <c r="O140" s="101">
        <v>29.178125000000005</v>
      </c>
      <c r="P140" s="101">
        <v>46.318064999999997</v>
      </c>
      <c r="Q140" s="101">
        <v>751.63758099999984</v>
      </c>
      <c r="R140" s="101">
        <v>829.81104200000027</v>
      </c>
      <c r="S140" s="101">
        <v>2.2272849999999997</v>
      </c>
      <c r="U140" s="159" t="s">
        <v>549</v>
      </c>
    </row>
    <row r="141" spans="1:21" x14ac:dyDescent="0.15">
      <c r="B141" s="159" t="s">
        <v>350</v>
      </c>
      <c r="C141" s="101">
        <v>21.987230999999998</v>
      </c>
      <c r="D141" s="101">
        <v>43.969261000000003</v>
      </c>
      <c r="E141" s="101">
        <v>27.95251</v>
      </c>
      <c r="F141" s="101">
        <v>251.57410400000006</v>
      </c>
      <c r="G141" s="101">
        <v>127.50563799999998</v>
      </c>
      <c r="H141" s="101">
        <v>50.273840999999997</v>
      </c>
      <c r="I141" s="101">
        <v>1.747681</v>
      </c>
      <c r="J141" s="101">
        <v>81.213235999999995</v>
      </c>
      <c r="K141" s="101">
        <v>4.6839150000000007</v>
      </c>
      <c r="L141" s="101">
        <v>9.8005959999999988</v>
      </c>
      <c r="M141" s="101">
        <v>4.2488869999999999</v>
      </c>
      <c r="N141" s="101">
        <v>1.7962389999999999</v>
      </c>
      <c r="O141" s="101">
        <v>25.035871</v>
      </c>
      <c r="P141" s="101">
        <v>38.066254000000001</v>
      </c>
      <c r="Q141" s="101">
        <v>776.07286399999964</v>
      </c>
      <c r="R141" s="101">
        <v>764.01398799999993</v>
      </c>
      <c r="S141" s="101">
        <v>2.089502</v>
      </c>
      <c r="U141" s="159" t="s">
        <v>550</v>
      </c>
    </row>
    <row r="142" spans="1:21" x14ac:dyDescent="0.15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15">
      <c r="A143" s="100">
        <v>2022</v>
      </c>
      <c r="B143" s="159" t="s">
        <v>339</v>
      </c>
      <c r="C143" s="101">
        <v>20.177506999999999</v>
      </c>
      <c r="D143" s="101">
        <v>51.822675000000004</v>
      </c>
      <c r="E143" s="101">
        <v>19.870072</v>
      </c>
      <c r="F143" s="101">
        <v>409.40046399999994</v>
      </c>
      <c r="G143" s="101">
        <v>133.77948399999997</v>
      </c>
      <c r="H143" s="101">
        <v>70.55229700000001</v>
      </c>
      <c r="I143" s="101">
        <v>1.099718</v>
      </c>
      <c r="J143" s="101">
        <v>99.706797000000009</v>
      </c>
      <c r="K143" s="101">
        <v>5.8714609999999992</v>
      </c>
      <c r="L143" s="101">
        <v>10.705738</v>
      </c>
      <c r="M143" s="101">
        <v>6.3370759999999997</v>
      </c>
      <c r="N143" s="101">
        <v>1.867669</v>
      </c>
      <c r="O143" s="101">
        <v>23.462689000000005</v>
      </c>
      <c r="P143" s="101">
        <v>46.537019000000001</v>
      </c>
      <c r="Q143" s="101">
        <v>613.59657300000003</v>
      </c>
      <c r="R143" s="101">
        <v>734.38791800000058</v>
      </c>
      <c r="S143" s="101">
        <v>1.338328</v>
      </c>
      <c r="T143" s="100">
        <v>2022</v>
      </c>
      <c r="U143" s="159" t="s">
        <v>539</v>
      </c>
    </row>
    <row r="144" spans="1:21" x14ac:dyDescent="0.15">
      <c r="B144" s="159" t="s">
        <v>340</v>
      </c>
      <c r="C144" s="101">
        <v>23.386724000000001</v>
      </c>
      <c r="D144" s="101">
        <v>52.491816</v>
      </c>
      <c r="E144" s="101">
        <v>20.528538000000001</v>
      </c>
      <c r="F144" s="101">
        <v>316.27295599999997</v>
      </c>
      <c r="G144" s="101">
        <v>140.127624</v>
      </c>
      <c r="H144" s="101">
        <v>73.093778999999998</v>
      </c>
      <c r="I144" s="101">
        <v>1.8513600000000001</v>
      </c>
      <c r="J144" s="101">
        <v>116.25165000000001</v>
      </c>
      <c r="K144" s="101">
        <v>4.7184349999999995</v>
      </c>
      <c r="L144" s="101">
        <v>10.875425</v>
      </c>
      <c r="M144" s="101">
        <v>7.1019030000000001</v>
      </c>
      <c r="N144" s="101">
        <v>2.0220020000000001</v>
      </c>
      <c r="O144" s="101">
        <v>23.758642999999999</v>
      </c>
      <c r="P144" s="101">
        <v>47.526198999999998</v>
      </c>
      <c r="Q144" s="101">
        <v>583.82005600000014</v>
      </c>
      <c r="R144" s="101">
        <v>754.03995399999985</v>
      </c>
      <c r="S144" s="101">
        <v>1.306141</v>
      </c>
      <c r="U144" s="159" t="s">
        <v>540</v>
      </c>
    </row>
    <row r="145" spans="1:21" x14ac:dyDescent="0.15">
      <c r="B145" s="159" t="s">
        <v>341</v>
      </c>
      <c r="C145" s="101">
        <v>24.334250999999995</v>
      </c>
      <c r="D145" s="101">
        <v>54.930878</v>
      </c>
      <c r="E145" s="101">
        <v>25.264479999999999</v>
      </c>
      <c r="F145" s="101">
        <v>313.76795899999996</v>
      </c>
      <c r="G145" s="101">
        <v>160.04806200000002</v>
      </c>
      <c r="H145" s="101">
        <v>80.432792000000006</v>
      </c>
      <c r="I145" s="101">
        <v>2.0558619999999999</v>
      </c>
      <c r="J145" s="101">
        <v>135.86996600000001</v>
      </c>
      <c r="K145" s="101">
        <v>6.1387609999999997</v>
      </c>
      <c r="L145" s="101">
        <v>12.320886</v>
      </c>
      <c r="M145" s="101">
        <v>3.1066669999999998</v>
      </c>
      <c r="N145" s="101">
        <v>2.7908220000000004</v>
      </c>
      <c r="O145" s="101">
        <v>28.623032000000002</v>
      </c>
      <c r="P145" s="101">
        <v>53.800386000000003</v>
      </c>
      <c r="Q145" s="101">
        <v>693.60375199999999</v>
      </c>
      <c r="R145" s="101">
        <v>848.97509199999956</v>
      </c>
      <c r="S145" s="101">
        <v>1.9116019999999998</v>
      </c>
      <c r="U145" s="159" t="s">
        <v>541</v>
      </c>
    </row>
    <row r="146" spans="1:21" x14ac:dyDescent="0.15">
      <c r="B146" s="159" t="s">
        <v>342</v>
      </c>
      <c r="C146" s="101">
        <v>22.637903999999999</v>
      </c>
      <c r="D146" s="101">
        <v>53.288433999999995</v>
      </c>
      <c r="E146" s="101">
        <v>26.334213999999999</v>
      </c>
      <c r="F146" s="101">
        <v>395.55861399999992</v>
      </c>
      <c r="G146" s="101">
        <v>143.36601099999999</v>
      </c>
      <c r="H146" s="101">
        <v>81.907948999999988</v>
      </c>
      <c r="I146" s="101">
        <v>2.1534249999999999</v>
      </c>
      <c r="J146" s="101">
        <v>131.80746400000001</v>
      </c>
      <c r="K146" s="101">
        <v>4.0533199999999994</v>
      </c>
      <c r="L146" s="101">
        <v>12.196624999999999</v>
      </c>
      <c r="M146" s="101">
        <v>6.3250580000000003</v>
      </c>
      <c r="N146" s="101">
        <v>2.792878</v>
      </c>
      <c r="O146" s="101">
        <v>24.195646</v>
      </c>
      <c r="P146" s="101">
        <v>49.616313999999996</v>
      </c>
      <c r="Q146" s="101">
        <v>611.95134399999984</v>
      </c>
      <c r="R146" s="101">
        <v>747.25872800000036</v>
      </c>
      <c r="S146" s="101">
        <v>1.2390889999999999</v>
      </c>
      <c r="U146" s="159" t="s">
        <v>542</v>
      </c>
    </row>
    <row r="147" spans="1:21" x14ac:dyDescent="0.15">
      <c r="B147" s="159" t="s">
        <v>343</v>
      </c>
      <c r="C147" s="101">
        <v>23.093989999999998</v>
      </c>
      <c r="D147" s="101">
        <v>63.621952000000007</v>
      </c>
      <c r="E147" s="101">
        <v>26.424868000000004</v>
      </c>
      <c r="F147" s="101">
        <v>374.38478500000002</v>
      </c>
      <c r="G147" s="101">
        <v>166.04425099999997</v>
      </c>
      <c r="H147" s="101">
        <v>79.205200000000005</v>
      </c>
      <c r="I147" s="101">
        <v>1.810101</v>
      </c>
      <c r="J147" s="101">
        <v>150.107123</v>
      </c>
      <c r="K147" s="101">
        <v>5.6279560000000011</v>
      </c>
      <c r="L147" s="101">
        <v>13.478705999999999</v>
      </c>
      <c r="M147" s="101">
        <v>9.5784859999999998</v>
      </c>
      <c r="N147" s="101">
        <v>4.0047769999999998</v>
      </c>
      <c r="O147" s="101">
        <v>29.482030999999996</v>
      </c>
      <c r="P147" s="101">
        <v>52.660412000000001</v>
      </c>
      <c r="Q147" s="101">
        <v>664.70196299999998</v>
      </c>
      <c r="R147" s="101">
        <v>838.78663799999936</v>
      </c>
      <c r="S147" s="101">
        <v>1.2878390000000002</v>
      </c>
      <c r="U147" s="159" t="s">
        <v>543</v>
      </c>
    </row>
    <row r="148" spans="1:21" x14ac:dyDescent="0.15">
      <c r="B148" s="159" t="s">
        <v>344</v>
      </c>
      <c r="C148" s="101">
        <v>22.471357000000001</v>
      </c>
      <c r="D148" s="101">
        <v>60.124243</v>
      </c>
      <c r="E148" s="101">
        <v>23.870330000000003</v>
      </c>
      <c r="F148" s="101">
        <v>342.92468700000001</v>
      </c>
      <c r="G148" s="101">
        <v>151.14345399999999</v>
      </c>
      <c r="H148" s="101">
        <v>77.559878999999995</v>
      </c>
      <c r="I148" s="101">
        <v>1.7386090000000001</v>
      </c>
      <c r="J148" s="101">
        <v>132.42382699999999</v>
      </c>
      <c r="K148" s="101">
        <v>4.628171</v>
      </c>
      <c r="L148" s="101">
        <v>10.473652</v>
      </c>
      <c r="M148" s="101">
        <v>8.4238669999999995</v>
      </c>
      <c r="N148" s="101">
        <v>2.1624430000000001</v>
      </c>
      <c r="O148" s="101">
        <v>25.397694999999999</v>
      </c>
      <c r="P148" s="101">
        <v>51.539712000000002</v>
      </c>
      <c r="Q148" s="101">
        <v>654.26125999999988</v>
      </c>
      <c r="R148" s="101">
        <v>834.14945400000022</v>
      </c>
      <c r="S148" s="101">
        <v>2.224904</v>
      </c>
      <c r="U148" s="159" t="s">
        <v>544</v>
      </c>
    </row>
    <row r="149" spans="1:21" x14ac:dyDescent="0.15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 x14ac:dyDescent="0.15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 x14ac:dyDescent="0.15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 x14ac:dyDescent="0.15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 x14ac:dyDescent="0.15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 x14ac:dyDescent="0.15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15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15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15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25">
      <c r="A158" s="269" t="s">
        <v>682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163"/>
      <c r="S158" s="163"/>
      <c r="T158" s="163"/>
      <c r="U158" s="163"/>
    </row>
    <row r="159" spans="1:21" s="98" customFormat="1" ht="11.25" customHeight="1" thickBot="1" x14ac:dyDescent="0.25">
      <c r="A159" s="228" t="s">
        <v>162</v>
      </c>
      <c r="B159" s="228" t="s">
        <v>163</v>
      </c>
      <c r="C159" s="266" t="s">
        <v>681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28" t="s">
        <v>536</v>
      </c>
      <c r="Q159" s="228" t="s">
        <v>523</v>
      </c>
    </row>
    <row r="160" spans="1:21" ht="20.25" customHeight="1" thickBot="1" x14ac:dyDescent="0.2">
      <c r="A160" s="229"/>
      <c r="B160" s="229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9"/>
      <c r="Q160" s="229"/>
      <c r="T160" s="159"/>
    </row>
    <row r="161" spans="1:17" x14ac:dyDescent="0.15">
      <c r="A161" s="100">
        <v>2021</v>
      </c>
      <c r="B161" s="159" t="s">
        <v>339</v>
      </c>
      <c r="C161" s="101">
        <v>611.93831900000009</v>
      </c>
      <c r="D161" s="101">
        <v>13.889607999999999</v>
      </c>
      <c r="E161" s="101">
        <v>0.67427499999999996</v>
      </c>
      <c r="F161" s="101">
        <v>122.242746</v>
      </c>
      <c r="G161" s="101">
        <v>11.276881000000001</v>
      </c>
      <c r="H161" s="101">
        <v>2.8617409999999999</v>
      </c>
      <c r="I161" s="101">
        <v>3.9200739999999996</v>
      </c>
      <c r="J161" s="101">
        <v>91.662323000000015</v>
      </c>
      <c r="K161" s="101">
        <v>21.360125999999998</v>
      </c>
      <c r="L161" s="101">
        <v>21.647492</v>
      </c>
      <c r="M161" s="101">
        <v>0.86211799999999994</v>
      </c>
      <c r="N161" s="101">
        <v>0</v>
      </c>
      <c r="O161" s="101">
        <v>0</v>
      </c>
      <c r="P161" s="100">
        <v>2021</v>
      </c>
      <c r="Q161" s="159" t="s">
        <v>539</v>
      </c>
    </row>
    <row r="162" spans="1:17" x14ac:dyDescent="0.15">
      <c r="B162" s="159" t="s">
        <v>340</v>
      </c>
      <c r="C162" s="101">
        <v>675.508196</v>
      </c>
      <c r="D162" s="101">
        <v>21.960639999999991</v>
      </c>
      <c r="E162" s="101">
        <v>3.4396720000000003</v>
      </c>
      <c r="F162" s="101">
        <v>127.86927099999998</v>
      </c>
      <c r="G162" s="101">
        <v>8.81968</v>
      </c>
      <c r="H162" s="101">
        <v>2.9857610000000001</v>
      </c>
      <c r="I162" s="101">
        <v>2.5846640000000001</v>
      </c>
      <c r="J162" s="101">
        <v>93.252680000000012</v>
      </c>
      <c r="K162" s="101">
        <v>23.654038999999997</v>
      </c>
      <c r="L162" s="101">
        <v>19.244903999999998</v>
      </c>
      <c r="M162" s="101">
        <v>2.4153029999999998</v>
      </c>
      <c r="N162" s="101">
        <v>0</v>
      </c>
      <c r="O162" s="101">
        <v>0</v>
      </c>
      <c r="P162" s="96"/>
      <c r="Q162" s="159" t="s">
        <v>540</v>
      </c>
    </row>
    <row r="163" spans="1:17" x14ac:dyDescent="0.15">
      <c r="B163" s="159" t="s">
        <v>341</v>
      </c>
      <c r="C163" s="101">
        <v>769.68137999999999</v>
      </c>
      <c r="D163" s="101">
        <v>100.34608499999999</v>
      </c>
      <c r="E163" s="101">
        <v>9.8219349999999999</v>
      </c>
      <c r="F163" s="101">
        <v>166.587366</v>
      </c>
      <c r="G163" s="101">
        <v>7.4289039999999993</v>
      </c>
      <c r="H163" s="101">
        <v>3.7457159999999998</v>
      </c>
      <c r="I163" s="101">
        <v>3.100047</v>
      </c>
      <c r="J163" s="101">
        <v>107.878995</v>
      </c>
      <c r="K163" s="101">
        <v>33.449091000000003</v>
      </c>
      <c r="L163" s="101">
        <v>25.97899</v>
      </c>
      <c r="M163" s="101">
        <v>3.8624559999999994</v>
      </c>
      <c r="N163" s="101">
        <v>0</v>
      </c>
      <c r="O163" s="101">
        <v>0</v>
      </c>
      <c r="P163" s="96"/>
      <c r="Q163" s="159" t="s">
        <v>541</v>
      </c>
    </row>
    <row r="164" spans="1:17" x14ac:dyDescent="0.15">
      <c r="B164" s="159" t="s">
        <v>342</v>
      </c>
      <c r="C164" s="101">
        <v>686.21536000000003</v>
      </c>
      <c r="D164" s="101">
        <v>129.642461</v>
      </c>
      <c r="E164" s="101">
        <v>2.802797</v>
      </c>
      <c r="F164" s="101">
        <v>148.350617</v>
      </c>
      <c r="G164" s="101">
        <v>16.612435999999999</v>
      </c>
      <c r="H164" s="101">
        <v>3.6230190000000002</v>
      </c>
      <c r="I164" s="101">
        <v>4.4495240000000003</v>
      </c>
      <c r="J164" s="101">
        <v>113.044759</v>
      </c>
      <c r="K164" s="101">
        <v>31.092100000000006</v>
      </c>
      <c r="L164" s="101">
        <v>23.268922999999997</v>
      </c>
      <c r="M164" s="101">
        <v>0.90164000000000033</v>
      </c>
      <c r="N164" s="101">
        <v>0</v>
      </c>
      <c r="O164" s="101">
        <v>0</v>
      </c>
      <c r="P164" s="96"/>
      <c r="Q164" s="159" t="s">
        <v>542</v>
      </c>
    </row>
    <row r="165" spans="1:17" x14ac:dyDescent="0.15">
      <c r="B165" s="159" t="s">
        <v>343</v>
      </c>
      <c r="C165" s="101">
        <v>659.67432499999995</v>
      </c>
      <c r="D165" s="101">
        <v>24.129238000000008</v>
      </c>
      <c r="E165" s="101">
        <v>2.873656</v>
      </c>
      <c r="F165" s="101">
        <v>150.492186</v>
      </c>
      <c r="G165" s="101">
        <v>13.648899999999999</v>
      </c>
      <c r="H165" s="101">
        <v>3.1508729999999998</v>
      </c>
      <c r="I165" s="101">
        <v>6.7017680000000004</v>
      </c>
      <c r="J165" s="101">
        <v>111.84720799999999</v>
      </c>
      <c r="K165" s="101">
        <v>33.884582999999999</v>
      </c>
      <c r="L165" s="101">
        <v>24.486422000000001</v>
      </c>
      <c r="M165" s="101">
        <v>0.7475569999999998</v>
      </c>
      <c r="N165" s="101">
        <v>13.941086</v>
      </c>
      <c r="O165" s="101">
        <v>0</v>
      </c>
      <c r="P165" s="96"/>
      <c r="Q165" s="159" t="s">
        <v>543</v>
      </c>
    </row>
    <row r="166" spans="1:17" x14ac:dyDescent="0.15">
      <c r="B166" s="159" t="s">
        <v>344</v>
      </c>
      <c r="C166" s="101">
        <v>640.66574700000001</v>
      </c>
      <c r="D166" s="101">
        <v>11.145980000000002</v>
      </c>
      <c r="E166" s="101">
        <v>5.7655479999999999</v>
      </c>
      <c r="F166" s="101">
        <v>157.66583799999998</v>
      </c>
      <c r="G166" s="101">
        <v>14.829111999999999</v>
      </c>
      <c r="H166" s="101">
        <v>3.7443610000000001</v>
      </c>
      <c r="I166" s="101">
        <v>3.9155210000000005</v>
      </c>
      <c r="J166" s="101">
        <v>107.79776000000001</v>
      </c>
      <c r="K166" s="101">
        <v>33.155348000000004</v>
      </c>
      <c r="L166" s="101">
        <v>26.173276000000001</v>
      </c>
      <c r="M166" s="101">
        <v>2.4934410000000002</v>
      </c>
      <c r="N166" s="101">
        <v>0</v>
      </c>
      <c r="O166" s="101">
        <v>0</v>
      </c>
      <c r="P166" s="96"/>
      <c r="Q166" s="159" t="s">
        <v>544</v>
      </c>
    </row>
    <row r="167" spans="1:17" x14ac:dyDescent="0.15">
      <c r="B167" s="159" t="s">
        <v>345</v>
      </c>
      <c r="C167" s="101">
        <v>675.56801100000007</v>
      </c>
      <c r="D167" s="101">
        <v>86.72114400000001</v>
      </c>
      <c r="E167" s="101">
        <v>5.9667959999999995</v>
      </c>
      <c r="F167" s="101">
        <v>156.24379500000003</v>
      </c>
      <c r="G167" s="101">
        <v>14.366614999999999</v>
      </c>
      <c r="H167" s="101">
        <v>3.3367650000000002</v>
      </c>
      <c r="I167" s="101">
        <v>3.2283379999999999</v>
      </c>
      <c r="J167" s="101">
        <v>111.15173599999997</v>
      </c>
      <c r="K167" s="101">
        <v>32.705907999999994</v>
      </c>
      <c r="L167" s="101">
        <v>26.595052000000003</v>
      </c>
      <c r="M167" s="101">
        <v>1.1506470000000002</v>
      </c>
      <c r="N167" s="101">
        <v>0</v>
      </c>
      <c r="O167" s="101">
        <v>0</v>
      </c>
      <c r="P167" s="96"/>
      <c r="Q167" s="159" t="s">
        <v>545</v>
      </c>
    </row>
    <row r="168" spans="1:17" x14ac:dyDescent="0.15">
      <c r="B168" s="159" t="s">
        <v>346</v>
      </c>
      <c r="C168" s="101">
        <v>439.00630200000001</v>
      </c>
      <c r="D168" s="101">
        <v>66.787954999999997</v>
      </c>
      <c r="E168" s="101">
        <v>4.6217759999999997</v>
      </c>
      <c r="F168" s="101">
        <v>126.07735299999999</v>
      </c>
      <c r="G168" s="101">
        <v>10.212355000000001</v>
      </c>
      <c r="H168" s="101">
        <v>3.2242329999999999</v>
      </c>
      <c r="I168" s="101">
        <v>2.2539599999999997</v>
      </c>
      <c r="J168" s="101">
        <v>93.04300600000002</v>
      </c>
      <c r="K168" s="101">
        <v>31.261375000000005</v>
      </c>
      <c r="L168" s="101">
        <v>24.893458000000003</v>
      </c>
      <c r="M168" s="101">
        <v>0.94758399999999987</v>
      </c>
      <c r="N168" s="101">
        <v>0</v>
      </c>
      <c r="O168" s="101">
        <v>0</v>
      </c>
      <c r="P168" s="96"/>
      <c r="Q168" s="159" t="s">
        <v>546</v>
      </c>
    </row>
    <row r="169" spans="1:17" x14ac:dyDescent="0.15">
      <c r="B169" s="159" t="s">
        <v>347</v>
      </c>
      <c r="C169" s="101">
        <v>614.47948499999995</v>
      </c>
      <c r="D169" s="101">
        <v>40.417166999999999</v>
      </c>
      <c r="E169" s="101">
        <v>2.2719399999999998</v>
      </c>
      <c r="F169" s="101">
        <v>152.41137199999997</v>
      </c>
      <c r="G169" s="101">
        <v>15.607822000000001</v>
      </c>
      <c r="H169" s="101">
        <v>3.9746390000000003</v>
      </c>
      <c r="I169" s="101">
        <v>3.6499320000000002</v>
      </c>
      <c r="J169" s="101">
        <v>118.73193200000001</v>
      </c>
      <c r="K169" s="101">
        <v>48.516291999999986</v>
      </c>
      <c r="L169" s="101">
        <v>26.794181999999999</v>
      </c>
      <c r="M169" s="101">
        <v>5.579156000000002</v>
      </c>
      <c r="N169" s="101">
        <v>0</v>
      </c>
      <c r="O169" s="101">
        <v>0</v>
      </c>
      <c r="P169" s="96"/>
      <c r="Q169" s="159" t="s">
        <v>547</v>
      </c>
    </row>
    <row r="170" spans="1:17" x14ac:dyDescent="0.15">
      <c r="B170" s="159" t="s">
        <v>348</v>
      </c>
      <c r="C170" s="101">
        <v>648.96833600000002</v>
      </c>
      <c r="D170" s="101">
        <v>22.645148999999996</v>
      </c>
      <c r="E170" s="101">
        <v>45.751817000000003</v>
      </c>
      <c r="F170" s="101">
        <v>145.72991800000003</v>
      </c>
      <c r="G170" s="101">
        <v>16.076089999999997</v>
      </c>
      <c r="H170" s="101">
        <v>4.5646990000000001</v>
      </c>
      <c r="I170" s="101">
        <v>5.6425999999999998</v>
      </c>
      <c r="J170" s="101">
        <v>119.97250899999999</v>
      </c>
      <c r="K170" s="101">
        <v>63.632359999999991</v>
      </c>
      <c r="L170" s="101">
        <v>25.690894</v>
      </c>
      <c r="M170" s="101">
        <v>1.337513</v>
      </c>
      <c r="N170" s="101">
        <v>0</v>
      </c>
      <c r="O170" s="101">
        <v>0</v>
      </c>
      <c r="P170" s="96"/>
      <c r="Q170" s="159" t="s">
        <v>548</v>
      </c>
    </row>
    <row r="171" spans="1:17" x14ac:dyDescent="0.15">
      <c r="B171" s="159" t="s">
        <v>349</v>
      </c>
      <c r="C171" s="101">
        <v>783.35497099999998</v>
      </c>
      <c r="D171" s="101">
        <v>24.538404</v>
      </c>
      <c r="E171" s="101">
        <v>3.8974010000000003</v>
      </c>
      <c r="F171" s="101">
        <v>162.31458400000002</v>
      </c>
      <c r="G171" s="101">
        <v>20.77131</v>
      </c>
      <c r="H171" s="101">
        <v>4.7867280000000001</v>
      </c>
      <c r="I171" s="101">
        <v>3.1356710000000003</v>
      </c>
      <c r="J171" s="101">
        <v>123.63439900000002</v>
      </c>
      <c r="K171" s="101">
        <v>65.732898999999989</v>
      </c>
      <c r="L171" s="101">
        <v>29.187238000000001</v>
      </c>
      <c r="M171" s="101">
        <v>4.0827410000000013</v>
      </c>
      <c r="N171" s="101">
        <v>0.80661000000000005</v>
      </c>
      <c r="O171" s="101">
        <v>0</v>
      </c>
      <c r="P171" s="96"/>
      <c r="Q171" s="159" t="s">
        <v>549</v>
      </c>
    </row>
    <row r="172" spans="1:17" x14ac:dyDescent="0.15">
      <c r="B172" s="159" t="s">
        <v>350</v>
      </c>
      <c r="C172" s="101">
        <v>703.4910000000001</v>
      </c>
      <c r="D172" s="101">
        <v>28.412415000000003</v>
      </c>
      <c r="E172" s="101">
        <v>5.1578439999999999</v>
      </c>
      <c r="F172" s="101">
        <v>176.87288899999999</v>
      </c>
      <c r="G172" s="101">
        <v>16.576733000000001</v>
      </c>
      <c r="H172" s="101">
        <v>4.9351639999999994</v>
      </c>
      <c r="I172" s="101">
        <v>3.320379</v>
      </c>
      <c r="J172" s="101">
        <v>119.38766900000002</v>
      </c>
      <c r="K172" s="101">
        <v>47.399393000000003</v>
      </c>
      <c r="L172" s="101">
        <v>30.650915999999999</v>
      </c>
      <c r="M172" s="101">
        <v>1.4454809999999996</v>
      </c>
      <c r="N172" s="101">
        <v>0</v>
      </c>
      <c r="O172" s="101">
        <v>0</v>
      </c>
      <c r="P172" s="96"/>
      <c r="Q172" s="159" t="s">
        <v>550</v>
      </c>
    </row>
    <row r="173" spans="1:17" x14ac:dyDescent="0.15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15">
      <c r="A174" s="100">
        <v>2022</v>
      </c>
      <c r="B174" s="159" t="s">
        <v>339</v>
      </c>
      <c r="C174" s="101">
        <v>654.97010699999998</v>
      </c>
      <c r="D174" s="101">
        <v>45.833258000000015</v>
      </c>
      <c r="E174" s="101">
        <v>2.7014399999999998</v>
      </c>
      <c r="F174" s="101">
        <v>143.60211000000004</v>
      </c>
      <c r="G174" s="101">
        <v>13.982261999999999</v>
      </c>
      <c r="H174" s="101">
        <v>2.8856820000000001</v>
      </c>
      <c r="I174" s="101">
        <v>5.0767249999999997</v>
      </c>
      <c r="J174" s="101">
        <v>108.06560300000001</v>
      </c>
      <c r="K174" s="101">
        <v>31.003867</v>
      </c>
      <c r="L174" s="101">
        <v>26.329345000000004</v>
      </c>
      <c r="M174" s="101">
        <v>6.4603010000000003</v>
      </c>
      <c r="N174" s="101">
        <v>0</v>
      </c>
      <c r="O174" s="101">
        <v>0</v>
      </c>
      <c r="P174" s="100">
        <v>2022</v>
      </c>
      <c r="Q174" s="159" t="s">
        <v>539</v>
      </c>
    </row>
    <row r="175" spans="1:17" x14ac:dyDescent="0.15">
      <c r="B175" s="159" t="s">
        <v>340</v>
      </c>
      <c r="C175" s="101">
        <v>784.73405300000002</v>
      </c>
      <c r="D175" s="101">
        <v>27.188348000000005</v>
      </c>
      <c r="E175" s="101">
        <v>2.6346800000000004</v>
      </c>
      <c r="F175" s="101">
        <v>151.730388</v>
      </c>
      <c r="G175" s="101">
        <v>15.440881999999998</v>
      </c>
      <c r="H175" s="101">
        <v>2.8309460000000004</v>
      </c>
      <c r="I175" s="101">
        <v>3.2512449999999999</v>
      </c>
      <c r="J175" s="101">
        <v>113.471727</v>
      </c>
      <c r="K175" s="101">
        <v>29.951104999999995</v>
      </c>
      <c r="L175" s="101">
        <v>25.194516999999998</v>
      </c>
      <c r="M175" s="101">
        <v>2.0061269999999998</v>
      </c>
      <c r="N175" s="101">
        <v>0</v>
      </c>
      <c r="O175" s="101">
        <v>7.9999999999999996E-6</v>
      </c>
      <c r="P175" s="96"/>
      <c r="Q175" s="159" t="s">
        <v>540</v>
      </c>
    </row>
    <row r="176" spans="1:17" x14ac:dyDescent="0.15">
      <c r="B176" s="159" t="s">
        <v>341</v>
      </c>
      <c r="C176" s="101">
        <v>846.10508499999992</v>
      </c>
      <c r="D176" s="101">
        <v>123.867919</v>
      </c>
      <c r="E176" s="101">
        <v>2.345726</v>
      </c>
      <c r="F176" s="101">
        <v>182.75663800000004</v>
      </c>
      <c r="G176" s="101">
        <v>14.195252999999999</v>
      </c>
      <c r="H176" s="101">
        <v>3.246607</v>
      </c>
      <c r="I176" s="101">
        <v>3.5802630000000004</v>
      </c>
      <c r="J176" s="101">
        <v>122.46773399999998</v>
      </c>
      <c r="K176" s="101">
        <v>37.843545000000006</v>
      </c>
      <c r="L176" s="101">
        <v>30.427836000000003</v>
      </c>
      <c r="M176" s="101">
        <v>2.4504399999999991</v>
      </c>
      <c r="N176" s="101">
        <v>0</v>
      </c>
      <c r="O176" s="101">
        <v>0</v>
      </c>
      <c r="P176" s="96"/>
      <c r="Q176" s="159" t="s">
        <v>541</v>
      </c>
    </row>
    <row r="177" spans="2:19" x14ac:dyDescent="0.15">
      <c r="B177" s="159" t="s">
        <v>342</v>
      </c>
      <c r="C177" s="101">
        <v>723.02923499999997</v>
      </c>
      <c r="D177" s="101">
        <v>114.863686</v>
      </c>
      <c r="E177" s="101">
        <v>3.0932550000000001</v>
      </c>
      <c r="F177" s="101">
        <v>160.00798900000001</v>
      </c>
      <c r="G177" s="101">
        <v>15.361288999999999</v>
      </c>
      <c r="H177" s="101">
        <v>2.9741580000000001</v>
      </c>
      <c r="I177" s="101">
        <v>4.6007879999999997</v>
      </c>
      <c r="J177" s="101">
        <v>114.29733199999998</v>
      </c>
      <c r="K177" s="101">
        <v>43.329799000000008</v>
      </c>
      <c r="L177" s="101">
        <v>26.759484</v>
      </c>
      <c r="M177" s="101">
        <v>1.2546150000000003</v>
      </c>
      <c r="N177" s="101">
        <v>0</v>
      </c>
      <c r="O177" s="101">
        <v>0</v>
      </c>
      <c r="P177" s="96"/>
      <c r="Q177" s="159" t="s">
        <v>542</v>
      </c>
    </row>
    <row r="178" spans="2:19" x14ac:dyDescent="0.15">
      <c r="B178" s="159" t="s">
        <v>343</v>
      </c>
      <c r="C178" s="101">
        <v>879.3720330000001</v>
      </c>
      <c r="D178" s="101">
        <v>113.57754899999999</v>
      </c>
      <c r="E178" s="101">
        <v>3.5517700000000003</v>
      </c>
      <c r="F178" s="101">
        <v>169.636098</v>
      </c>
      <c r="G178" s="101">
        <v>16.900670999999999</v>
      </c>
      <c r="H178" s="101">
        <v>2.7099440000000001</v>
      </c>
      <c r="I178" s="101">
        <v>3.4044219999999998</v>
      </c>
      <c r="J178" s="101">
        <v>136.68667800000003</v>
      </c>
      <c r="K178" s="101">
        <v>45.728189999999998</v>
      </c>
      <c r="L178" s="101">
        <v>32.176236999999993</v>
      </c>
      <c r="M178" s="101">
        <v>1.481552</v>
      </c>
      <c r="N178" s="101">
        <v>0</v>
      </c>
      <c r="O178" s="101">
        <v>0</v>
      </c>
      <c r="P178" s="96"/>
      <c r="Q178" s="159" t="s">
        <v>543</v>
      </c>
    </row>
    <row r="179" spans="2:19" x14ac:dyDescent="0.15">
      <c r="B179" s="159" t="s">
        <v>344</v>
      </c>
      <c r="C179" s="101">
        <v>922.32350800000006</v>
      </c>
      <c r="D179" s="101">
        <v>27.525149999999996</v>
      </c>
      <c r="E179" s="101">
        <v>4.1426059999999998</v>
      </c>
      <c r="F179" s="101">
        <v>171.41833999999997</v>
      </c>
      <c r="G179" s="101">
        <v>16.971677</v>
      </c>
      <c r="H179" s="101">
        <v>2.6610999999999998</v>
      </c>
      <c r="I179" s="101">
        <v>9.169041</v>
      </c>
      <c r="J179" s="101">
        <v>124.84083900000002</v>
      </c>
      <c r="K179" s="101">
        <v>37.115437</v>
      </c>
      <c r="L179" s="101">
        <v>29.303009000000003</v>
      </c>
      <c r="M179" s="101">
        <v>2.8913329999999995</v>
      </c>
      <c r="N179" s="101">
        <v>0</v>
      </c>
      <c r="O179" s="101">
        <v>6.9999999999999999E-6</v>
      </c>
      <c r="P179" s="96"/>
      <c r="Q179" s="159" t="s">
        <v>544</v>
      </c>
      <c r="R179" s="161"/>
      <c r="S179" s="161"/>
    </row>
    <row r="180" spans="2:19" x14ac:dyDescent="0.15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 x14ac:dyDescent="0.15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 x14ac:dyDescent="0.15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 x14ac:dyDescent="0.15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 x14ac:dyDescent="0.15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 x14ac:dyDescent="0.15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15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15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15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96" customWidth="1"/>
    <col min="2" max="2" width="9.85546875" style="159" bestFit="1" customWidth="1"/>
    <col min="3" max="19" width="7.42578125" style="159" customWidth="1"/>
    <col min="20" max="20" width="9.140625" style="96"/>
    <col min="21" max="16384" width="9.140625" style="159"/>
  </cols>
  <sheetData>
    <row r="1" spans="1:21" hidden="1" x14ac:dyDescent="0.15"/>
    <row r="2" spans="1:21" s="103" customFormat="1" ht="9" customHeight="1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103" customFormat="1" ht="27" customHeight="1" thickBot="1" x14ac:dyDescent="0.25">
      <c r="A3" s="269" t="s">
        <v>683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98" customFormat="1" ht="11.25" customHeight="1" thickBot="1" x14ac:dyDescent="0.25">
      <c r="A4" s="228" t="s">
        <v>162</v>
      </c>
      <c r="B4" s="228" t="s">
        <v>163</v>
      </c>
      <c r="C4" s="266" t="s">
        <v>681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28" t="s">
        <v>536</v>
      </c>
      <c r="U4" s="228" t="s">
        <v>523</v>
      </c>
    </row>
    <row r="5" spans="1:21" ht="20.25" customHeight="1" thickBot="1" x14ac:dyDescent="0.2">
      <c r="A5" s="229"/>
      <c r="B5" s="229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29"/>
      <c r="U5" s="229"/>
    </row>
    <row r="6" spans="1:21" x14ac:dyDescent="0.15">
      <c r="A6" s="100">
        <v>2021</v>
      </c>
      <c r="B6" s="159" t="s">
        <v>339</v>
      </c>
      <c r="C6" s="101">
        <v>10.584028999999999</v>
      </c>
      <c r="D6" s="101">
        <v>18.040447</v>
      </c>
      <c r="E6" s="101">
        <v>49.031060999999994</v>
      </c>
      <c r="F6" s="101">
        <v>22.881115000000001</v>
      </c>
      <c r="G6" s="101">
        <v>7.5515210000000002</v>
      </c>
      <c r="H6" s="101">
        <v>11.992756</v>
      </c>
      <c r="I6" s="101">
        <v>22.508678</v>
      </c>
      <c r="J6" s="101">
        <v>44.751330000000003</v>
      </c>
      <c r="K6" s="101">
        <v>8.5468369999999982</v>
      </c>
      <c r="L6" s="101">
        <v>4.1532639999999992</v>
      </c>
      <c r="M6" s="101">
        <v>5.0173369999999995</v>
      </c>
      <c r="N6" s="101">
        <v>10.141788</v>
      </c>
      <c r="O6" s="101">
        <v>9.3997999999999998E-2</v>
      </c>
      <c r="P6" s="101">
        <v>0.33845599999999998</v>
      </c>
      <c r="Q6" s="101">
        <v>72.243837999999997</v>
      </c>
      <c r="R6" s="101">
        <v>22.689233999999999</v>
      </c>
      <c r="S6" s="101">
        <v>7.1601799999999995</v>
      </c>
      <c r="T6" s="100">
        <v>2021</v>
      </c>
      <c r="U6" s="159" t="s">
        <v>539</v>
      </c>
    </row>
    <row r="7" spans="1:21" x14ac:dyDescent="0.15">
      <c r="B7" s="159" t="s">
        <v>340</v>
      </c>
      <c r="C7" s="101">
        <v>28.500001000000008</v>
      </c>
      <c r="D7" s="101">
        <v>23.464334000000001</v>
      </c>
      <c r="E7" s="101">
        <v>48.185952999999998</v>
      </c>
      <c r="F7" s="101">
        <v>37.961265999999995</v>
      </c>
      <c r="G7" s="101">
        <v>6.4778560000000009</v>
      </c>
      <c r="H7" s="101">
        <v>14.84564</v>
      </c>
      <c r="I7" s="101">
        <v>22.799129999999998</v>
      </c>
      <c r="J7" s="101">
        <v>41.086739000000001</v>
      </c>
      <c r="K7" s="101">
        <v>8.6057539999999992</v>
      </c>
      <c r="L7" s="101">
        <v>5.25197</v>
      </c>
      <c r="M7" s="101">
        <v>4.2561499999999999</v>
      </c>
      <c r="N7" s="101">
        <v>12.019600000000001</v>
      </c>
      <c r="O7" s="101">
        <v>0.23056100000000002</v>
      </c>
      <c r="P7" s="101">
        <v>0.428228</v>
      </c>
      <c r="Q7" s="101">
        <v>84.344435000000004</v>
      </c>
      <c r="R7" s="101">
        <v>24.995922</v>
      </c>
      <c r="S7" s="101">
        <v>6.3646000000000003</v>
      </c>
      <c r="U7" s="159" t="s">
        <v>540</v>
      </c>
    </row>
    <row r="8" spans="1:21" x14ac:dyDescent="0.15">
      <c r="B8" s="159" t="s">
        <v>341</v>
      </c>
      <c r="C8" s="101">
        <v>28.723372000000005</v>
      </c>
      <c r="D8" s="101">
        <v>25.643944999999995</v>
      </c>
      <c r="E8" s="101">
        <v>64.958624999999984</v>
      </c>
      <c r="F8" s="101">
        <v>32.722725999999994</v>
      </c>
      <c r="G8" s="101">
        <v>8.6262270000000001</v>
      </c>
      <c r="H8" s="101">
        <v>18.460805000000001</v>
      </c>
      <c r="I8" s="101">
        <v>28.708936999999999</v>
      </c>
      <c r="J8" s="101">
        <v>50.404889000000004</v>
      </c>
      <c r="K8" s="101">
        <v>10.208599</v>
      </c>
      <c r="L8" s="101">
        <v>6.7064589999999988</v>
      </c>
      <c r="M8" s="101">
        <v>5.0223949999999995</v>
      </c>
      <c r="N8" s="101">
        <v>10.431899</v>
      </c>
      <c r="O8" s="101">
        <v>0.22142299999999998</v>
      </c>
      <c r="P8" s="101">
        <v>0.429282</v>
      </c>
      <c r="Q8" s="101">
        <v>74.068908000000008</v>
      </c>
      <c r="R8" s="101">
        <v>31.321341999999994</v>
      </c>
      <c r="S8" s="101">
        <v>10.223741999999998</v>
      </c>
      <c r="U8" s="159" t="s">
        <v>541</v>
      </c>
    </row>
    <row r="9" spans="1:21" x14ac:dyDescent="0.15">
      <c r="B9" s="159" t="s">
        <v>342</v>
      </c>
      <c r="C9" s="101">
        <v>30.524817000000002</v>
      </c>
      <c r="D9" s="101">
        <v>21.369971</v>
      </c>
      <c r="E9" s="101">
        <v>52.32729599999999</v>
      </c>
      <c r="F9" s="101">
        <v>34.332542000000004</v>
      </c>
      <c r="G9" s="101">
        <v>6.6179900000000007</v>
      </c>
      <c r="H9" s="101">
        <v>20.56127</v>
      </c>
      <c r="I9" s="101">
        <v>30.592267</v>
      </c>
      <c r="J9" s="101">
        <v>53.705428999999995</v>
      </c>
      <c r="K9" s="101">
        <v>9.9734289999999994</v>
      </c>
      <c r="L9" s="101">
        <v>6.3188329999999988</v>
      </c>
      <c r="M9" s="101">
        <v>6.7886100000000003</v>
      </c>
      <c r="N9" s="101">
        <v>9.8431739999999994</v>
      </c>
      <c r="O9" s="101">
        <v>0.45531200000000005</v>
      </c>
      <c r="P9" s="101">
        <v>0.53070699999999993</v>
      </c>
      <c r="Q9" s="101">
        <v>68.532487000000017</v>
      </c>
      <c r="R9" s="101">
        <v>27.987803999999997</v>
      </c>
      <c r="S9" s="101">
        <v>9.2663419999999999</v>
      </c>
      <c r="U9" s="159" t="s">
        <v>542</v>
      </c>
    </row>
    <row r="10" spans="1:21" x14ac:dyDescent="0.15">
      <c r="B10" s="159" t="s">
        <v>343</v>
      </c>
      <c r="C10" s="101">
        <v>29.96596400000001</v>
      </c>
      <c r="D10" s="101">
        <v>22.686178999999989</v>
      </c>
      <c r="E10" s="101">
        <v>55.303744000000009</v>
      </c>
      <c r="F10" s="101">
        <v>36.441828000000001</v>
      </c>
      <c r="G10" s="101">
        <v>8.3694520000000008</v>
      </c>
      <c r="H10" s="101">
        <v>14.810714000000001</v>
      </c>
      <c r="I10" s="101">
        <v>32.740619000000002</v>
      </c>
      <c r="J10" s="101">
        <v>57.219851999999996</v>
      </c>
      <c r="K10" s="101">
        <v>10.009130000000004</v>
      </c>
      <c r="L10" s="101">
        <v>5.3892510000000007</v>
      </c>
      <c r="M10" s="101">
        <v>3.8013820000000011</v>
      </c>
      <c r="N10" s="101">
        <v>11.432040000000001</v>
      </c>
      <c r="O10" s="101">
        <v>7.9210000000000003E-2</v>
      </c>
      <c r="P10" s="101">
        <v>0.437135</v>
      </c>
      <c r="Q10" s="101">
        <v>81.770425999999986</v>
      </c>
      <c r="R10" s="101">
        <v>27.010197000000002</v>
      </c>
      <c r="S10" s="101">
        <v>10.474562000000001</v>
      </c>
      <c r="U10" s="159" t="s">
        <v>543</v>
      </c>
    </row>
    <row r="11" spans="1:21" x14ac:dyDescent="0.15">
      <c r="B11" s="159" t="s">
        <v>344</v>
      </c>
      <c r="C11" s="101">
        <v>25.914735999999998</v>
      </c>
      <c r="D11" s="101">
        <v>20.005733999999997</v>
      </c>
      <c r="E11" s="101">
        <v>60.883130000000008</v>
      </c>
      <c r="F11" s="101">
        <v>31.941356999999996</v>
      </c>
      <c r="G11" s="101">
        <v>8.5282979999999995</v>
      </c>
      <c r="H11" s="101">
        <v>8.840800999999999</v>
      </c>
      <c r="I11" s="101">
        <v>30.872126000000002</v>
      </c>
      <c r="J11" s="101">
        <v>70.622648999999996</v>
      </c>
      <c r="K11" s="101">
        <v>9.2353930000000002</v>
      </c>
      <c r="L11" s="101">
        <v>5.6210310000000003</v>
      </c>
      <c r="M11" s="101">
        <v>3.9663069999999996</v>
      </c>
      <c r="N11" s="101">
        <v>12.952629</v>
      </c>
      <c r="O11" s="101">
        <v>0.13808500000000001</v>
      </c>
      <c r="P11" s="101">
        <v>0.39358100000000001</v>
      </c>
      <c r="Q11" s="101">
        <v>67.074876999999987</v>
      </c>
      <c r="R11" s="101">
        <v>25.837451000000005</v>
      </c>
      <c r="S11" s="101">
        <v>8.8978129999999993</v>
      </c>
      <c r="U11" s="159" t="s">
        <v>544</v>
      </c>
    </row>
    <row r="12" spans="1:21" x14ac:dyDescent="0.15">
      <c r="B12" s="159" t="s">
        <v>345</v>
      </c>
      <c r="C12" s="101">
        <v>24.548673000000001</v>
      </c>
      <c r="D12" s="101">
        <v>20.325406000000001</v>
      </c>
      <c r="E12" s="101">
        <v>70.583345999999977</v>
      </c>
      <c r="F12" s="101">
        <v>28.031303000000001</v>
      </c>
      <c r="G12" s="101">
        <v>7.2623240000000013</v>
      </c>
      <c r="H12" s="101">
        <v>5.1256519999999997</v>
      </c>
      <c r="I12" s="101">
        <v>24.644019</v>
      </c>
      <c r="J12" s="101">
        <v>64.932629000000006</v>
      </c>
      <c r="K12" s="101">
        <v>9.7864440000000013</v>
      </c>
      <c r="L12" s="101">
        <v>5.8754299999999997</v>
      </c>
      <c r="M12" s="101">
        <v>3.1805690000000002</v>
      </c>
      <c r="N12" s="101">
        <v>8.9335400000000007</v>
      </c>
      <c r="O12" s="101">
        <v>0.17639300000000002</v>
      </c>
      <c r="P12" s="101">
        <v>0.37194500000000003</v>
      </c>
      <c r="Q12" s="101">
        <v>80.396684000000022</v>
      </c>
      <c r="R12" s="101">
        <v>30.095325000000003</v>
      </c>
      <c r="S12" s="101">
        <v>18.097476999999998</v>
      </c>
      <c r="U12" s="159" t="s">
        <v>545</v>
      </c>
    </row>
    <row r="13" spans="1:21" x14ac:dyDescent="0.15">
      <c r="B13" s="159" t="s">
        <v>346</v>
      </c>
      <c r="C13" s="101">
        <v>23.155023999999997</v>
      </c>
      <c r="D13" s="101">
        <v>17.369379000000002</v>
      </c>
      <c r="E13" s="101">
        <v>73.420506999999986</v>
      </c>
      <c r="F13" s="101">
        <v>27.157783999999999</v>
      </c>
      <c r="G13" s="101">
        <v>5.2290719999999995</v>
      </c>
      <c r="H13" s="101">
        <v>3.6806650000000003</v>
      </c>
      <c r="I13" s="101">
        <v>25.235699000000004</v>
      </c>
      <c r="J13" s="101">
        <v>72.422259999999994</v>
      </c>
      <c r="K13" s="101">
        <v>10.352877000000001</v>
      </c>
      <c r="L13" s="101">
        <v>6.0750400000000013</v>
      </c>
      <c r="M13" s="101">
        <v>3.9657549999999997</v>
      </c>
      <c r="N13" s="101">
        <v>3.954939</v>
      </c>
      <c r="O13" s="101">
        <v>5.7858999999999994E-2</v>
      </c>
      <c r="P13" s="101">
        <v>0.18815099999999998</v>
      </c>
      <c r="Q13" s="101">
        <v>64.01142200000001</v>
      </c>
      <c r="R13" s="101">
        <v>21.846304000000003</v>
      </c>
      <c r="S13" s="101">
        <v>13.509471</v>
      </c>
      <c r="U13" s="159" t="s">
        <v>546</v>
      </c>
    </row>
    <row r="14" spans="1:21" x14ac:dyDescent="0.15">
      <c r="B14" s="159" t="s">
        <v>347</v>
      </c>
      <c r="C14" s="101">
        <v>20.747774</v>
      </c>
      <c r="D14" s="101">
        <v>19.725955999999996</v>
      </c>
      <c r="E14" s="101">
        <v>87.339876000000018</v>
      </c>
      <c r="F14" s="101">
        <v>45.953699</v>
      </c>
      <c r="G14" s="101">
        <v>8.7653320000000008</v>
      </c>
      <c r="H14" s="101">
        <v>4.653238</v>
      </c>
      <c r="I14" s="101">
        <v>30.445732999999997</v>
      </c>
      <c r="J14" s="101">
        <v>97.002409999999998</v>
      </c>
      <c r="K14" s="101">
        <v>9.8977179999999993</v>
      </c>
      <c r="L14" s="101">
        <v>8.5259700000000009</v>
      </c>
      <c r="M14" s="101">
        <v>4.1965800000000009</v>
      </c>
      <c r="N14" s="101">
        <v>8.8736800000000002</v>
      </c>
      <c r="O14" s="101">
        <v>0.238594</v>
      </c>
      <c r="P14" s="101">
        <v>0.32150200000000001</v>
      </c>
      <c r="Q14" s="101">
        <v>75.305021000000011</v>
      </c>
      <c r="R14" s="101">
        <v>29.635566000000004</v>
      </c>
      <c r="S14" s="101">
        <v>16.796959999999999</v>
      </c>
      <c r="U14" s="159" t="s">
        <v>547</v>
      </c>
    </row>
    <row r="15" spans="1:21" x14ac:dyDescent="0.15">
      <c r="B15" s="159" t="s">
        <v>348</v>
      </c>
      <c r="C15" s="101">
        <v>19.101414000000005</v>
      </c>
      <c r="D15" s="101">
        <v>17.481310000000001</v>
      </c>
      <c r="E15" s="101">
        <v>91.552469999999985</v>
      </c>
      <c r="F15" s="101">
        <v>35.878599000000008</v>
      </c>
      <c r="G15" s="101">
        <v>8.5333679999999994</v>
      </c>
      <c r="H15" s="101">
        <v>6.4274680000000002</v>
      </c>
      <c r="I15" s="101">
        <v>31.955366999999999</v>
      </c>
      <c r="J15" s="101">
        <v>92.017065000000002</v>
      </c>
      <c r="K15" s="101">
        <v>9.7736139999999985</v>
      </c>
      <c r="L15" s="101">
        <v>10.287804</v>
      </c>
      <c r="M15" s="101">
        <v>3.3722650000000005</v>
      </c>
      <c r="N15" s="101">
        <v>10.246276</v>
      </c>
      <c r="O15" s="101">
        <v>0.208535</v>
      </c>
      <c r="P15" s="101">
        <v>0.52862000000000009</v>
      </c>
      <c r="Q15" s="101">
        <v>82.466815000000025</v>
      </c>
      <c r="R15" s="101">
        <v>26.369171999999999</v>
      </c>
      <c r="S15" s="101">
        <v>12.689539</v>
      </c>
      <c r="U15" s="159" t="s">
        <v>548</v>
      </c>
    </row>
    <row r="16" spans="1:21" x14ac:dyDescent="0.15">
      <c r="B16" s="159" t="s">
        <v>349</v>
      </c>
      <c r="C16" s="101">
        <v>24.691268999999998</v>
      </c>
      <c r="D16" s="101">
        <v>22.125173999999994</v>
      </c>
      <c r="E16" s="101">
        <v>87.527118999999999</v>
      </c>
      <c r="F16" s="101">
        <v>40.146082000000014</v>
      </c>
      <c r="G16" s="101">
        <v>8.4902109999999986</v>
      </c>
      <c r="H16" s="101">
        <v>7.9474670000000005</v>
      </c>
      <c r="I16" s="101">
        <v>34.202984999999998</v>
      </c>
      <c r="J16" s="101">
        <v>73.061184999999981</v>
      </c>
      <c r="K16" s="101">
        <v>10.995663</v>
      </c>
      <c r="L16" s="101">
        <v>12.127124999999999</v>
      </c>
      <c r="M16" s="101">
        <v>4.7617279999999997</v>
      </c>
      <c r="N16" s="101">
        <v>9.3010319999999993</v>
      </c>
      <c r="O16" s="101">
        <v>0.13062400000000002</v>
      </c>
      <c r="P16" s="101">
        <v>0.46946500000000002</v>
      </c>
      <c r="Q16" s="101">
        <v>144.856932</v>
      </c>
      <c r="R16" s="101">
        <v>27.621279999999999</v>
      </c>
      <c r="S16" s="101">
        <v>10.595309</v>
      </c>
      <c r="U16" s="159" t="s">
        <v>549</v>
      </c>
    </row>
    <row r="17" spans="1:21" x14ac:dyDescent="0.15">
      <c r="B17" s="159" t="s">
        <v>350</v>
      </c>
      <c r="C17" s="101">
        <v>20.306049999999999</v>
      </c>
      <c r="D17" s="101">
        <v>20.792954000000005</v>
      </c>
      <c r="E17" s="101">
        <v>80.938375000000008</v>
      </c>
      <c r="F17" s="101">
        <v>33.533165999999994</v>
      </c>
      <c r="G17" s="101">
        <v>7.005037999999999</v>
      </c>
      <c r="H17" s="101">
        <v>9.1511049999999994</v>
      </c>
      <c r="I17" s="101">
        <v>35.910795</v>
      </c>
      <c r="J17" s="101">
        <v>79.057255000000012</v>
      </c>
      <c r="K17" s="101">
        <v>11.06536</v>
      </c>
      <c r="L17" s="101">
        <v>11.319553000000003</v>
      </c>
      <c r="M17" s="101">
        <v>4.278912</v>
      </c>
      <c r="N17" s="101">
        <v>8.4897010000000002</v>
      </c>
      <c r="O17" s="101">
        <v>0.57849600000000001</v>
      </c>
      <c r="P17" s="101">
        <v>0.53348600000000002</v>
      </c>
      <c r="Q17" s="101">
        <v>170.50815599999999</v>
      </c>
      <c r="R17" s="101">
        <v>24.856849999999998</v>
      </c>
      <c r="S17" s="101">
        <v>9.4377440000000004</v>
      </c>
      <c r="U17" s="159" t="s">
        <v>550</v>
      </c>
    </row>
    <row r="18" spans="1:21" x14ac:dyDescent="0.15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15">
      <c r="A19" s="100">
        <v>2022</v>
      </c>
      <c r="B19" s="159" t="s">
        <v>339</v>
      </c>
      <c r="C19" s="101">
        <v>25.937640999999989</v>
      </c>
      <c r="D19" s="101">
        <v>16.271994999999997</v>
      </c>
      <c r="E19" s="101">
        <v>60.368640999999997</v>
      </c>
      <c r="F19" s="101">
        <v>35.080581000000009</v>
      </c>
      <c r="G19" s="101">
        <v>7.6701350000000001</v>
      </c>
      <c r="H19" s="101">
        <v>12.19191</v>
      </c>
      <c r="I19" s="101">
        <v>25.354578</v>
      </c>
      <c r="J19" s="101">
        <v>50.238258999999999</v>
      </c>
      <c r="K19" s="101">
        <v>10.73462</v>
      </c>
      <c r="L19" s="101">
        <v>10.515814000000002</v>
      </c>
      <c r="M19" s="101">
        <v>6.7490029999999992</v>
      </c>
      <c r="N19" s="101">
        <v>18.432807</v>
      </c>
      <c r="O19" s="101">
        <v>0.216117</v>
      </c>
      <c r="P19" s="101">
        <v>0.29586899999999999</v>
      </c>
      <c r="Q19" s="101">
        <v>122.24116800000002</v>
      </c>
      <c r="R19" s="101">
        <v>25.478452000000004</v>
      </c>
      <c r="S19" s="101">
        <v>12.337301999999996</v>
      </c>
      <c r="T19" s="100">
        <v>2022</v>
      </c>
      <c r="U19" s="159" t="s">
        <v>539</v>
      </c>
    </row>
    <row r="20" spans="1:21" x14ac:dyDescent="0.15">
      <c r="B20" s="159" t="s">
        <v>340</v>
      </c>
      <c r="C20" s="101">
        <v>24.706899999999997</v>
      </c>
      <c r="D20" s="101">
        <v>19.137230000000002</v>
      </c>
      <c r="E20" s="101">
        <v>70.033660999999995</v>
      </c>
      <c r="F20" s="101">
        <v>37.880656999999999</v>
      </c>
      <c r="G20" s="101">
        <v>7.5897519999999998</v>
      </c>
      <c r="H20" s="101">
        <v>15.395811</v>
      </c>
      <c r="I20" s="101">
        <v>26.863695</v>
      </c>
      <c r="J20" s="101">
        <v>55.775926000000005</v>
      </c>
      <c r="K20" s="101">
        <v>10.247194</v>
      </c>
      <c r="L20" s="101">
        <v>10.446339999999999</v>
      </c>
      <c r="M20" s="101">
        <v>6.7079229999999992</v>
      </c>
      <c r="N20" s="101">
        <v>22.634566</v>
      </c>
      <c r="O20" s="101">
        <v>0.277422</v>
      </c>
      <c r="P20" s="101">
        <v>0.33038900000000004</v>
      </c>
      <c r="Q20" s="101">
        <v>121.216104</v>
      </c>
      <c r="R20" s="101">
        <v>30.400110000000002</v>
      </c>
      <c r="S20" s="101">
        <v>8.7741110000000013</v>
      </c>
      <c r="U20" s="159" t="s">
        <v>540</v>
      </c>
    </row>
    <row r="21" spans="1:21" x14ac:dyDescent="0.15">
      <c r="B21" s="159" t="s">
        <v>341</v>
      </c>
      <c r="C21" s="101">
        <v>33.014192999999999</v>
      </c>
      <c r="D21" s="101">
        <v>23.677606999999998</v>
      </c>
      <c r="E21" s="101">
        <v>75.197648999999998</v>
      </c>
      <c r="F21" s="101">
        <v>50.954504999999997</v>
      </c>
      <c r="G21" s="101">
        <v>8.120298</v>
      </c>
      <c r="H21" s="101">
        <v>17.736127</v>
      </c>
      <c r="I21" s="101">
        <v>30.865404000000002</v>
      </c>
      <c r="J21" s="101">
        <v>64.729422999999997</v>
      </c>
      <c r="K21" s="101">
        <v>10.941813999999999</v>
      </c>
      <c r="L21" s="101">
        <v>10.760323000000003</v>
      </c>
      <c r="M21" s="101">
        <v>5.8600099999999991</v>
      </c>
      <c r="N21" s="101">
        <v>12.476904000000001</v>
      </c>
      <c r="O21" s="101">
        <v>0.174038</v>
      </c>
      <c r="P21" s="101">
        <v>0.542624</v>
      </c>
      <c r="Q21" s="101">
        <v>109.32718800000001</v>
      </c>
      <c r="R21" s="101">
        <v>33.50793199999999</v>
      </c>
      <c r="S21" s="101">
        <v>11.486685</v>
      </c>
      <c r="U21" s="159" t="s">
        <v>541</v>
      </c>
    </row>
    <row r="22" spans="1:21" x14ac:dyDescent="0.15">
      <c r="B22" s="159" t="s">
        <v>342</v>
      </c>
      <c r="C22" s="101">
        <v>32.513509999999997</v>
      </c>
      <c r="D22" s="101">
        <v>19.675255000000003</v>
      </c>
      <c r="E22" s="101">
        <v>72.457109000000003</v>
      </c>
      <c r="F22" s="101">
        <v>39.779871000000007</v>
      </c>
      <c r="G22" s="101">
        <v>7.9852989999999995</v>
      </c>
      <c r="H22" s="101">
        <v>20.027698000000001</v>
      </c>
      <c r="I22" s="101">
        <v>28.719609000000002</v>
      </c>
      <c r="J22" s="101">
        <v>68.125969999999995</v>
      </c>
      <c r="K22" s="101">
        <v>9.4219190000000008</v>
      </c>
      <c r="L22" s="101">
        <v>11.135972000000002</v>
      </c>
      <c r="M22" s="101">
        <v>5.149591</v>
      </c>
      <c r="N22" s="101">
        <v>16.206757000000003</v>
      </c>
      <c r="O22" s="101">
        <v>0.53776799999999991</v>
      </c>
      <c r="P22" s="101">
        <v>0.42675800000000003</v>
      </c>
      <c r="Q22" s="101">
        <v>117.09604100000001</v>
      </c>
      <c r="R22" s="101">
        <v>31.103556000000008</v>
      </c>
      <c r="S22" s="101">
        <v>10.243372999999997</v>
      </c>
      <c r="U22" s="159" t="s">
        <v>542</v>
      </c>
    </row>
    <row r="23" spans="1:21" x14ac:dyDescent="0.15">
      <c r="B23" s="159" t="s">
        <v>343</v>
      </c>
      <c r="C23" s="101">
        <v>36.079184000000012</v>
      </c>
      <c r="D23" s="101">
        <v>25.223467999999997</v>
      </c>
      <c r="E23" s="101">
        <v>79.539121999999978</v>
      </c>
      <c r="F23" s="101">
        <v>35.158837999999996</v>
      </c>
      <c r="G23" s="101">
        <v>9.4689449999999997</v>
      </c>
      <c r="H23" s="101">
        <v>19.136630999999998</v>
      </c>
      <c r="I23" s="101">
        <v>29.675094999999999</v>
      </c>
      <c r="J23" s="101">
        <v>73.262296000000006</v>
      </c>
      <c r="K23" s="101">
        <v>11.739820999999997</v>
      </c>
      <c r="L23" s="101">
        <v>9.7041460000000015</v>
      </c>
      <c r="M23" s="101">
        <v>5.9710479999999997</v>
      </c>
      <c r="N23" s="101">
        <v>20.193771999999999</v>
      </c>
      <c r="O23" s="101">
        <v>0.98972599999999999</v>
      </c>
      <c r="P23" s="101">
        <v>0.31450499999999998</v>
      </c>
      <c r="Q23" s="101">
        <v>150.81769099999997</v>
      </c>
      <c r="R23" s="101">
        <v>33.015507000000007</v>
      </c>
      <c r="S23" s="101">
        <v>12.072175</v>
      </c>
      <c r="U23" s="159" t="s">
        <v>543</v>
      </c>
    </row>
    <row r="24" spans="1:21" x14ac:dyDescent="0.15">
      <c r="B24" s="159" t="s">
        <v>344</v>
      </c>
      <c r="C24" s="101">
        <v>25.326917999999999</v>
      </c>
      <c r="D24" s="101">
        <v>26.817937000000001</v>
      </c>
      <c r="E24" s="101">
        <v>80.07365999999999</v>
      </c>
      <c r="F24" s="101">
        <v>36.044363000000004</v>
      </c>
      <c r="G24" s="101">
        <v>8.5524480000000001</v>
      </c>
      <c r="H24" s="101">
        <v>7.7735149999999997</v>
      </c>
      <c r="I24" s="101">
        <v>31.534796</v>
      </c>
      <c r="J24" s="101">
        <v>85.854506999999998</v>
      </c>
      <c r="K24" s="101">
        <v>9.5856230000000018</v>
      </c>
      <c r="L24" s="101">
        <v>9.5392020000000013</v>
      </c>
      <c r="M24" s="101">
        <v>5.3298220000000001</v>
      </c>
      <c r="N24" s="101">
        <v>16.045877999999998</v>
      </c>
      <c r="O24" s="101">
        <v>0.71551700000000007</v>
      </c>
      <c r="P24" s="101">
        <v>0.21774399999999999</v>
      </c>
      <c r="Q24" s="101">
        <v>114.895914</v>
      </c>
      <c r="R24" s="101">
        <v>33.794922999999997</v>
      </c>
      <c r="S24" s="101">
        <v>11.768993</v>
      </c>
      <c r="U24" s="159" t="s">
        <v>544</v>
      </c>
    </row>
    <row r="25" spans="1:21" x14ac:dyDescent="0.15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 x14ac:dyDescent="0.15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 x14ac:dyDescent="0.15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 x14ac:dyDescent="0.15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 x14ac:dyDescent="0.15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 x14ac:dyDescent="0.15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15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2.75" x14ac:dyDescent="0.2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15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25">
      <c r="A34" s="269" t="s">
        <v>683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1:21" s="98" customFormat="1" ht="11.25" customHeight="1" thickBot="1" x14ac:dyDescent="0.25">
      <c r="A35" s="228" t="s">
        <v>162</v>
      </c>
      <c r="B35" s="228" t="s">
        <v>163</v>
      </c>
      <c r="C35" s="266" t="s">
        <v>681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T35" s="228" t="s">
        <v>536</v>
      </c>
      <c r="U35" s="228" t="s">
        <v>523</v>
      </c>
    </row>
    <row r="36" spans="1:21" ht="20.25" customHeight="1" thickBot="1" x14ac:dyDescent="0.2">
      <c r="A36" s="229"/>
      <c r="B36" s="229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29"/>
      <c r="U36" s="229"/>
    </row>
    <row r="37" spans="1:21" x14ac:dyDescent="0.15">
      <c r="A37" s="100">
        <v>2021</v>
      </c>
      <c r="B37" s="159" t="s">
        <v>339</v>
      </c>
      <c r="C37" s="101">
        <v>2.708126</v>
      </c>
      <c r="D37" s="101">
        <v>28.488328999999997</v>
      </c>
      <c r="E37" s="101">
        <v>34.062556000000058</v>
      </c>
      <c r="F37" s="101">
        <v>16.59074</v>
      </c>
      <c r="G37" s="101">
        <v>80.978432000000069</v>
      </c>
      <c r="H37" s="101">
        <v>19.040290000000002</v>
      </c>
      <c r="I37" s="101">
        <v>64.718195000000009</v>
      </c>
      <c r="J37" s="101">
        <v>21.122354000000001</v>
      </c>
      <c r="K37" s="101">
        <v>27.309643999999999</v>
      </c>
      <c r="L37" s="101">
        <v>265.05692900000003</v>
      </c>
      <c r="M37" s="101">
        <v>5.6582079999999992</v>
      </c>
      <c r="N37" s="101">
        <v>75.743040000000008</v>
      </c>
      <c r="O37" s="101">
        <v>94.293857999999972</v>
      </c>
      <c r="P37" s="101">
        <v>7.9367479999999997</v>
      </c>
      <c r="Q37" s="101">
        <v>15.791069999999998</v>
      </c>
      <c r="R37" s="101">
        <v>10.969592999999998</v>
      </c>
      <c r="S37" s="101">
        <v>11.668236</v>
      </c>
      <c r="T37" s="100">
        <v>2021</v>
      </c>
      <c r="U37" s="159" t="s">
        <v>539</v>
      </c>
    </row>
    <row r="38" spans="1:21" x14ac:dyDescent="0.15">
      <c r="B38" s="159" t="s">
        <v>340</v>
      </c>
      <c r="C38" s="101">
        <v>3.1157259999999996</v>
      </c>
      <c r="D38" s="101">
        <v>30.114091000000002</v>
      </c>
      <c r="E38" s="101">
        <v>37.674729000000099</v>
      </c>
      <c r="F38" s="101">
        <v>18.461283000000002</v>
      </c>
      <c r="G38" s="101">
        <v>84.631869000000052</v>
      </c>
      <c r="H38" s="101">
        <v>20.076150999999999</v>
      </c>
      <c r="I38" s="101">
        <v>56.987591999999999</v>
      </c>
      <c r="J38" s="101">
        <v>23.068603</v>
      </c>
      <c r="K38" s="101">
        <v>36.796995999999993</v>
      </c>
      <c r="L38" s="101">
        <v>341.64607999999998</v>
      </c>
      <c r="M38" s="101">
        <v>6.3362449999999981</v>
      </c>
      <c r="N38" s="101">
        <v>83.263720000000006</v>
      </c>
      <c r="O38" s="101">
        <v>81.134778000000011</v>
      </c>
      <c r="P38" s="101">
        <v>10.234107999999999</v>
      </c>
      <c r="Q38" s="101">
        <v>15.956422000000003</v>
      </c>
      <c r="R38" s="101">
        <v>13.393273000000001</v>
      </c>
      <c r="S38" s="101">
        <v>16.014900000000001</v>
      </c>
      <c r="U38" s="159" t="s">
        <v>540</v>
      </c>
    </row>
    <row r="39" spans="1:21" x14ac:dyDescent="0.15">
      <c r="B39" s="159" t="s">
        <v>341</v>
      </c>
      <c r="C39" s="101">
        <v>3.2810829999999997</v>
      </c>
      <c r="D39" s="101">
        <v>34.152852999999993</v>
      </c>
      <c r="E39" s="101">
        <v>46.370337000000369</v>
      </c>
      <c r="F39" s="101">
        <v>26.503182000000002</v>
      </c>
      <c r="G39" s="101">
        <v>116.75222800000002</v>
      </c>
      <c r="H39" s="101">
        <v>18.343042000000001</v>
      </c>
      <c r="I39" s="101">
        <v>52.907606000000001</v>
      </c>
      <c r="J39" s="101">
        <v>29.296788999999997</v>
      </c>
      <c r="K39" s="101">
        <v>45.749770999999996</v>
      </c>
      <c r="L39" s="101">
        <v>350.47673200000003</v>
      </c>
      <c r="M39" s="101">
        <v>18.707215999999999</v>
      </c>
      <c r="N39" s="101">
        <v>109.53799899999999</v>
      </c>
      <c r="O39" s="101">
        <v>126.95114000000001</v>
      </c>
      <c r="P39" s="101">
        <v>10.837892</v>
      </c>
      <c r="Q39" s="101">
        <v>21.282948999999995</v>
      </c>
      <c r="R39" s="101">
        <v>16.555666999999996</v>
      </c>
      <c r="S39" s="101">
        <v>18.424945999999998</v>
      </c>
      <c r="U39" s="159" t="s">
        <v>541</v>
      </c>
    </row>
    <row r="40" spans="1:21" x14ac:dyDescent="0.15">
      <c r="B40" s="159" t="s">
        <v>342</v>
      </c>
      <c r="C40" s="101">
        <v>3.270337</v>
      </c>
      <c r="D40" s="101">
        <v>33.451419999999999</v>
      </c>
      <c r="E40" s="101">
        <v>37.150205999999969</v>
      </c>
      <c r="F40" s="101">
        <v>20.119176</v>
      </c>
      <c r="G40" s="101">
        <v>106.98280900000002</v>
      </c>
      <c r="H40" s="101">
        <v>15.434952000000001</v>
      </c>
      <c r="I40" s="101">
        <v>49.772559999999999</v>
      </c>
      <c r="J40" s="101">
        <v>25.851352999999996</v>
      </c>
      <c r="K40" s="101">
        <v>55.795466999999995</v>
      </c>
      <c r="L40" s="101">
        <v>287.95869500000003</v>
      </c>
      <c r="M40" s="101">
        <v>8.6346279999999993</v>
      </c>
      <c r="N40" s="101">
        <v>94.148545000000013</v>
      </c>
      <c r="O40" s="101">
        <v>103.523585</v>
      </c>
      <c r="P40" s="101">
        <v>5.8583599999999993</v>
      </c>
      <c r="Q40" s="101">
        <v>18.321131999999999</v>
      </c>
      <c r="R40" s="101">
        <v>15.439551999999999</v>
      </c>
      <c r="S40" s="101">
        <v>17.186564000000004</v>
      </c>
      <c r="U40" s="159" t="s">
        <v>542</v>
      </c>
    </row>
    <row r="41" spans="1:21" x14ac:dyDescent="0.15">
      <c r="B41" s="159" t="s">
        <v>343</v>
      </c>
      <c r="C41" s="101">
        <v>3.0075409999999998</v>
      </c>
      <c r="D41" s="101">
        <v>32.870369999999994</v>
      </c>
      <c r="E41" s="101">
        <v>39.034992999999957</v>
      </c>
      <c r="F41" s="101">
        <v>22.906296000000001</v>
      </c>
      <c r="G41" s="101">
        <v>110.52180799999991</v>
      </c>
      <c r="H41" s="101">
        <v>18.452937000000002</v>
      </c>
      <c r="I41" s="101">
        <v>55.454912999999998</v>
      </c>
      <c r="J41" s="101">
        <v>26.434005999999997</v>
      </c>
      <c r="K41" s="101">
        <v>62.420437</v>
      </c>
      <c r="L41" s="101">
        <v>285.13282600000002</v>
      </c>
      <c r="M41" s="101">
        <v>7.5416319999999999</v>
      </c>
      <c r="N41" s="101">
        <v>97.964162999999999</v>
      </c>
      <c r="O41" s="101">
        <v>113.31300299999998</v>
      </c>
      <c r="P41" s="101">
        <v>9.1018129999999999</v>
      </c>
      <c r="Q41" s="101">
        <v>22.577957999999999</v>
      </c>
      <c r="R41" s="101">
        <v>15.858072999999994</v>
      </c>
      <c r="S41" s="101">
        <v>16.720696999999998</v>
      </c>
      <c r="U41" s="159" t="s">
        <v>543</v>
      </c>
    </row>
    <row r="42" spans="1:21" x14ac:dyDescent="0.15">
      <c r="B42" s="159" t="s">
        <v>344</v>
      </c>
      <c r="C42" s="101">
        <v>2.6065590000000003</v>
      </c>
      <c r="D42" s="101">
        <v>33.140673</v>
      </c>
      <c r="E42" s="101">
        <v>41.142612999999919</v>
      </c>
      <c r="F42" s="101">
        <v>22.293992000000003</v>
      </c>
      <c r="G42" s="101">
        <v>109.48286300000004</v>
      </c>
      <c r="H42" s="101">
        <v>17.578993999999998</v>
      </c>
      <c r="I42" s="101">
        <v>52.258234000000002</v>
      </c>
      <c r="J42" s="101">
        <v>27.417553000000005</v>
      </c>
      <c r="K42" s="101">
        <v>60.576222000000001</v>
      </c>
      <c r="L42" s="101">
        <v>290.42095300000005</v>
      </c>
      <c r="M42" s="101">
        <v>12.909916000000001</v>
      </c>
      <c r="N42" s="101">
        <v>101.51708099999999</v>
      </c>
      <c r="O42" s="101">
        <v>100.59571600000001</v>
      </c>
      <c r="P42" s="101">
        <v>13.735014</v>
      </c>
      <c r="Q42" s="101">
        <v>21.665014000000006</v>
      </c>
      <c r="R42" s="101">
        <v>15.087460999999992</v>
      </c>
      <c r="S42" s="101">
        <v>15.570439999999998</v>
      </c>
      <c r="U42" s="159" t="s">
        <v>544</v>
      </c>
    </row>
    <row r="43" spans="1:21" x14ac:dyDescent="0.15">
      <c r="B43" s="159" t="s">
        <v>345</v>
      </c>
      <c r="C43" s="101">
        <v>2.4167869999999994</v>
      </c>
      <c r="D43" s="101">
        <v>37.870479000000003</v>
      </c>
      <c r="E43" s="101">
        <v>39.156662999999611</v>
      </c>
      <c r="F43" s="101">
        <v>24.255110999999992</v>
      </c>
      <c r="G43" s="101">
        <v>115.34553800000009</v>
      </c>
      <c r="H43" s="101">
        <v>19.286351</v>
      </c>
      <c r="I43" s="101">
        <v>73.146407999999994</v>
      </c>
      <c r="J43" s="101">
        <v>29.652530000000006</v>
      </c>
      <c r="K43" s="101">
        <v>49.506636</v>
      </c>
      <c r="L43" s="101">
        <v>294.64829099999992</v>
      </c>
      <c r="M43" s="101">
        <v>9.8945959999999999</v>
      </c>
      <c r="N43" s="101">
        <v>77.143937000000008</v>
      </c>
      <c r="O43" s="101">
        <v>101.52414000000002</v>
      </c>
      <c r="P43" s="101">
        <v>11.632836000000001</v>
      </c>
      <c r="Q43" s="101">
        <v>22.972389000000007</v>
      </c>
      <c r="R43" s="101">
        <v>17.302390999999997</v>
      </c>
      <c r="S43" s="101">
        <v>16.702760999999999</v>
      </c>
      <c r="U43" s="159" t="s">
        <v>545</v>
      </c>
    </row>
    <row r="44" spans="1:21" x14ac:dyDescent="0.15">
      <c r="B44" s="159" t="s">
        <v>346</v>
      </c>
      <c r="C44" s="101">
        <v>3.455363999999999</v>
      </c>
      <c r="D44" s="101">
        <v>37.089282000000011</v>
      </c>
      <c r="E44" s="101">
        <v>37.566226000000519</v>
      </c>
      <c r="F44" s="101">
        <v>21.689064999999999</v>
      </c>
      <c r="G44" s="101">
        <v>92.671779999999998</v>
      </c>
      <c r="H44" s="101">
        <v>15.010829000000001</v>
      </c>
      <c r="I44" s="101">
        <v>70.362376999999995</v>
      </c>
      <c r="J44" s="101">
        <v>24.805856999999996</v>
      </c>
      <c r="K44" s="101">
        <v>47.879046000000002</v>
      </c>
      <c r="L44" s="101">
        <v>345.50148000000002</v>
      </c>
      <c r="M44" s="101">
        <v>15.773555999999999</v>
      </c>
      <c r="N44" s="101">
        <v>111.53834799999998</v>
      </c>
      <c r="O44" s="101">
        <v>102.61990700000001</v>
      </c>
      <c r="P44" s="101">
        <v>9.4798169999999988</v>
      </c>
      <c r="Q44" s="101">
        <v>15.215390999999999</v>
      </c>
      <c r="R44" s="101">
        <v>15.812009</v>
      </c>
      <c r="S44" s="101">
        <v>15.264336999999999</v>
      </c>
      <c r="U44" s="159" t="s">
        <v>546</v>
      </c>
    </row>
    <row r="45" spans="1:21" x14ac:dyDescent="0.15">
      <c r="B45" s="159" t="s">
        <v>347</v>
      </c>
      <c r="C45" s="101">
        <v>3.1786859999999999</v>
      </c>
      <c r="D45" s="101">
        <v>38.340109000000005</v>
      </c>
      <c r="E45" s="101">
        <v>39.37510000000033</v>
      </c>
      <c r="F45" s="101">
        <v>23.009014999999998</v>
      </c>
      <c r="G45" s="101">
        <v>123.93896499999995</v>
      </c>
      <c r="H45" s="101">
        <v>23.286096000000001</v>
      </c>
      <c r="I45" s="101">
        <v>68.971022000000005</v>
      </c>
      <c r="J45" s="101">
        <v>27.725809000000002</v>
      </c>
      <c r="K45" s="101">
        <v>56.927283000000003</v>
      </c>
      <c r="L45" s="101">
        <v>335.94593400000002</v>
      </c>
      <c r="M45" s="101">
        <v>8.6622989999999991</v>
      </c>
      <c r="N45" s="101">
        <v>111.71116700000002</v>
      </c>
      <c r="O45" s="101">
        <v>94.714375999999987</v>
      </c>
      <c r="P45" s="101">
        <v>13.888121</v>
      </c>
      <c r="Q45" s="101">
        <v>18.088832</v>
      </c>
      <c r="R45" s="101">
        <v>17.508355000000005</v>
      </c>
      <c r="S45" s="101">
        <v>18.872464999999998</v>
      </c>
      <c r="U45" s="159" t="s">
        <v>547</v>
      </c>
    </row>
    <row r="46" spans="1:21" x14ac:dyDescent="0.15">
      <c r="B46" s="159" t="s">
        <v>348</v>
      </c>
      <c r="C46" s="101">
        <v>4.5304020000000005</v>
      </c>
      <c r="D46" s="101">
        <v>32.961635000000001</v>
      </c>
      <c r="E46" s="101">
        <v>46.323290000000071</v>
      </c>
      <c r="F46" s="101">
        <v>23.334931000000001</v>
      </c>
      <c r="G46" s="101">
        <v>123.55598299999994</v>
      </c>
      <c r="H46" s="101">
        <v>16.750833999999998</v>
      </c>
      <c r="I46" s="101">
        <v>59.196133000000003</v>
      </c>
      <c r="J46" s="101">
        <v>24.107141999999989</v>
      </c>
      <c r="K46" s="101">
        <v>48.126525000000001</v>
      </c>
      <c r="L46" s="101">
        <v>318.47096000000005</v>
      </c>
      <c r="M46" s="101">
        <v>9.0710730000000002</v>
      </c>
      <c r="N46" s="101">
        <v>110.77078799999998</v>
      </c>
      <c r="O46" s="101">
        <v>96.824197999999967</v>
      </c>
      <c r="P46" s="101">
        <v>15.606811999999998</v>
      </c>
      <c r="Q46" s="101">
        <v>20.376084000000002</v>
      </c>
      <c r="R46" s="101">
        <v>19.371061999999995</v>
      </c>
      <c r="S46" s="101">
        <v>16.890960999999997</v>
      </c>
      <c r="U46" s="159" t="s">
        <v>548</v>
      </c>
    </row>
    <row r="47" spans="1:21" x14ac:dyDescent="0.15">
      <c r="B47" s="159" t="s">
        <v>349</v>
      </c>
      <c r="C47" s="101">
        <v>4.1570230000000006</v>
      </c>
      <c r="D47" s="101">
        <v>38.480579000000006</v>
      </c>
      <c r="E47" s="101">
        <v>51.493506000000096</v>
      </c>
      <c r="F47" s="101">
        <v>25.375174999999999</v>
      </c>
      <c r="G47" s="101">
        <v>131.88821899999994</v>
      </c>
      <c r="H47" s="101">
        <v>27.955256000000002</v>
      </c>
      <c r="I47" s="101">
        <v>71.798746000000008</v>
      </c>
      <c r="J47" s="101">
        <v>26.482890000000005</v>
      </c>
      <c r="K47" s="101">
        <v>58.804198</v>
      </c>
      <c r="L47" s="101">
        <v>242.78108199999997</v>
      </c>
      <c r="M47" s="101">
        <v>13.568083</v>
      </c>
      <c r="N47" s="101">
        <v>107.19889099999997</v>
      </c>
      <c r="O47" s="101">
        <v>93.618365000000011</v>
      </c>
      <c r="P47" s="101">
        <v>19.524767000000001</v>
      </c>
      <c r="Q47" s="101">
        <v>21.910190999999998</v>
      </c>
      <c r="R47" s="101">
        <v>22.57195200000001</v>
      </c>
      <c r="S47" s="101">
        <v>19.347621999999998</v>
      </c>
      <c r="U47" s="159" t="s">
        <v>549</v>
      </c>
    </row>
    <row r="48" spans="1:21" x14ac:dyDescent="0.15">
      <c r="B48" s="159" t="s">
        <v>350</v>
      </c>
      <c r="C48" s="101">
        <v>3.2208949999999996</v>
      </c>
      <c r="D48" s="101">
        <v>36.093120999999982</v>
      </c>
      <c r="E48" s="101">
        <v>41.04819000000029</v>
      </c>
      <c r="F48" s="101">
        <v>24.294997000000027</v>
      </c>
      <c r="G48" s="101">
        <v>98.107006999999967</v>
      </c>
      <c r="H48" s="101">
        <v>15.145125999999999</v>
      </c>
      <c r="I48" s="101">
        <v>44.166406000000002</v>
      </c>
      <c r="J48" s="101">
        <v>22.242871000000001</v>
      </c>
      <c r="K48" s="101">
        <v>85.29165900000001</v>
      </c>
      <c r="L48" s="101">
        <v>312.72415999999998</v>
      </c>
      <c r="M48" s="101">
        <v>9.984691999999999</v>
      </c>
      <c r="N48" s="101">
        <v>126.81307099999998</v>
      </c>
      <c r="O48" s="101">
        <v>115.303938</v>
      </c>
      <c r="P48" s="101">
        <v>23.374365999999998</v>
      </c>
      <c r="Q48" s="101">
        <v>16.322071000000001</v>
      </c>
      <c r="R48" s="101">
        <v>18.214511999999985</v>
      </c>
      <c r="S48" s="101">
        <v>14.672331</v>
      </c>
      <c r="U48" s="159" t="s">
        <v>550</v>
      </c>
    </row>
    <row r="49" spans="1:21" x14ac:dyDescent="0.15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15">
      <c r="A50" s="100">
        <v>2022</v>
      </c>
      <c r="B50" s="159" t="s">
        <v>339</v>
      </c>
      <c r="C50" s="101">
        <v>3.256511999999999</v>
      </c>
      <c r="D50" s="101">
        <v>30.081199000000005</v>
      </c>
      <c r="E50" s="101">
        <v>46.509106999998892</v>
      </c>
      <c r="F50" s="101">
        <v>24.053566000000238</v>
      </c>
      <c r="G50" s="101">
        <v>92.504992999999999</v>
      </c>
      <c r="H50" s="101">
        <v>23.214262999999995</v>
      </c>
      <c r="I50" s="101">
        <v>53.309019999999997</v>
      </c>
      <c r="J50" s="101">
        <v>29.514775999999998</v>
      </c>
      <c r="K50" s="101">
        <v>42.28116</v>
      </c>
      <c r="L50" s="101">
        <v>429.466701</v>
      </c>
      <c r="M50" s="101">
        <v>8.5935600000000001</v>
      </c>
      <c r="N50" s="101">
        <v>105.845771</v>
      </c>
      <c r="O50" s="101">
        <v>103.27353600000001</v>
      </c>
      <c r="P50" s="101">
        <v>25.911021000000002</v>
      </c>
      <c r="Q50" s="101">
        <v>19.127566999999999</v>
      </c>
      <c r="R50" s="101">
        <v>14.760357000000004</v>
      </c>
      <c r="S50" s="101">
        <v>13.497843999999997</v>
      </c>
      <c r="T50" s="100">
        <v>2022</v>
      </c>
      <c r="U50" s="159" t="s">
        <v>539</v>
      </c>
    </row>
    <row r="51" spans="1:21" x14ac:dyDescent="0.15">
      <c r="B51" s="159" t="s">
        <v>340</v>
      </c>
      <c r="C51" s="101">
        <v>3.4758650000000006</v>
      </c>
      <c r="D51" s="101">
        <v>33.756708000000003</v>
      </c>
      <c r="E51" s="101">
        <v>46.68471099999968</v>
      </c>
      <c r="F51" s="101">
        <v>22.339520000000164</v>
      </c>
      <c r="G51" s="101">
        <v>98.771837000000033</v>
      </c>
      <c r="H51" s="101">
        <v>18.956745999999999</v>
      </c>
      <c r="I51" s="101">
        <v>60.339868000000003</v>
      </c>
      <c r="J51" s="101">
        <v>25.452804</v>
      </c>
      <c r="K51" s="101">
        <v>39.954988999999998</v>
      </c>
      <c r="L51" s="101">
        <v>534.48596499999985</v>
      </c>
      <c r="M51" s="101">
        <v>9.2532589999999999</v>
      </c>
      <c r="N51" s="101">
        <v>102.16306599999999</v>
      </c>
      <c r="O51" s="101">
        <v>90.116830999999991</v>
      </c>
      <c r="P51" s="101">
        <v>16.978203000000001</v>
      </c>
      <c r="Q51" s="101">
        <v>23.659244000000001</v>
      </c>
      <c r="R51" s="101">
        <v>18.671323999999988</v>
      </c>
      <c r="S51" s="101">
        <v>17.668478</v>
      </c>
      <c r="U51" s="159" t="s">
        <v>540</v>
      </c>
    </row>
    <row r="52" spans="1:21" x14ac:dyDescent="0.15">
      <c r="B52" s="159" t="s">
        <v>341</v>
      </c>
      <c r="C52" s="101">
        <v>4.2551989999999993</v>
      </c>
      <c r="D52" s="101">
        <v>38.445045999999998</v>
      </c>
      <c r="E52" s="101">
        <v>48.45107600000042</v>
      </c>
      <c r="F52" s="101">
        <v>28.072556000000112</v>
      </c>
      <c r="G52" s="101">
        <v>113.50920599999995</v>
      </c>
      <c r="H52" s="101">
        <v>31.386958000000003</v>
      </c>
      <c r="I52" s="101">
        <v>63.151251999999999</v>
      </c>
      <c r="J52" s="101">
        <v>36.126407</v>
      </c>
      <c r="K52" s="101">
        <v>105.920714</v>
      </c>
      <c r="L52" s="101">
        <v>455.419646</v>
      </c>
      <c r="M52" s="101">
        <v>25.445023999999997</v>
      </c>
      <c r="N52" s="101">
        <v>111.93836900000001</v>
      </c>
      <c r="O52" s="101">
        <v>114.272812</v>
      </c>
      <c r="P52" s="101">
        <v>16.840116999999999</v>
      </c>
      <c r="Q52" s="101">
        <v>25.482426999999998</v>
      </c>
      <c r="R52" s="101">
        <v>21.898880999999996</v>
      </c>
      <c r="S52" s="101">
        <v>19.004140000000007</v>
      </c>
      <c r="U52" s="159" t="s">
        <v>541</v>
      </c>
    </row>
    <row r="53" spans="1:21" x14ac:dyDescent="0.15">
      <c r="B53" s="159" t="s">
        <v>342</v>
      </c>
      <c r="C53" s="101">
        <v>3.6786890000000008</v>
      </c>
      <c r="D53" s="101">
        <v>36.822065000000002</v>
      </c>
      <c r="E53" s="101">
        <v>40.753754999999998</v>
      </c>
      <c r="F53" s="101">
        <v>25.004437999999979</v>
      </c>
      <c r="G53" s="101">
        <v>107.53819899999998</v>
      </c>
      <c r="H53" s="101">
        <v>19.204267999999999</v>
      </c>
      <c r="I53" s="101">
        <v>60.597100999999995</v>
      </c>
      <c r="J53" s="101">
        <v>31.001291000000002</v>
      </c>
      <c r="K53" s="101">
        <v>49.725496999999997</v>
      </c>
      <c r="L53" s="101">
        <v>548.72894799999995</v>
      </c>
      <c r="M53" s="101">
        <v>9.6195580000000014</v>
      </c>
      <c r="N53" s="101">
        <v>164.572046</v>
      </c>
      <c r="O53" s="101">
        <v>107.68475399999998</v>
      </c>
      <c r="P53" s="101">
        <v>30.597800999999997</v>
      </c>
      <c r="Q53" s="101">
        <v>23.950264000000004</v>
      </c>
      <c r="R53" s="101">
        <v>20.658784999999991</v>
      </c>
      <c r="S53" s="101">
        <v>16.547491999999998</v>
      </c>
      <c r="U53" s="159" t="s">
        <v>542</v>
      </c>
    </row>
    <row r="54" spans="1:21" x14ac:dyDescent="0.15">
      <c r="B54" s="159" t="s">
        <v>343</v>
      </c>
      <c r="C54" s="101">
        <v>4.0126669999999987</v>
      </c>
      <c r="D54" s="101">
        <v>39.041789000000016</v>
      </c>
      <c r="E54" s="101">
        <v>49.920369999999998</v>
      </c>
      <c r="F54" s="101">
        <v>27.996755999999998</v>
      </c>
      <c r="G54" s="101">
        <v>119.04937999999997</v>
      </c>
      <c r="H54" s="101">
        <v>23.273576000000002</v>
      </c>
      <c r="I54" s="101">
        <v>71.91555000000001</v>
      </c>
      <c r="J54" s="101">
        <v>42.826617999999996</v>
      </c>
      <c r="K54" s="101">
        <v>75.876339000000002</v>
      </c>
      <c r="L54" s="101">
        <v>678.88432199999988</v>
      </c>
      <c r="M54" s="101">
        <v>14.198682</v>
      </c>
      <c r="N54" s="101">
        <v>167.66520099999997</v>
      </c>
      <c r="O54" s="101">
        <v>472.04294200000015</v>
      </c>
      <c r="P54" s="101">
        <v>15.695218000000001</v>
      </c>
      <c r="Q54" s="101">
        <v>24.986272999999997</v>
      </c>
      <c r="R54" s="101">
        <v>24.150821000000004</v>
      </c>
      <c r="S54" s="101">
        <v>18.797044999999997</v>
      </c>
      <c r="U54" s="159" t="s">
        <v>543</v>
      </c>
    </row>
    <row r="55" spans="1:21" x14ac:dyDescent="0.15">
      <c r="B55" s="159" t="s">
        <v>344</v>
      </c>
      <c r="C55" s="101">
        <v>4.6222529999999997</v>
      </c>
      <c r="D55" s="101">
        <v>40.997448000000006</v>
      </c>
      <c r="E55" s="101">
        <v>43.617146000000005</v>
      </c>
      <c r="F55" s="101">
        <v>27.236169000000004</v>
      </c>
      <c r="G55" s="101">
        <v>108.77212399999991</v>
      </c>
      <c r="H55" s="101">
        <v>22.521042000000001</v>
      </c>
      <c r="I55" s="101">
        <v>78.623478999999989</v>
      </c>
      <c r="J55" s="101">
        <v>34.618568999999994</v>
      </c>
      <c r="K55" s="101">
        <v>57.853932999999998</v>
      </c>
      <c r="L55" s="101">
        <v>752.18493999999998</v>
      </c>
      <c r="M55" s="101">
        <v>13.334468000000001</v>
      </c>
      <c r="N55" s="101">
        <v>134.829207</v>
      </c>
      <c r="O55" s="101">
        <v>129.26699500000001</v>
      </c>
      <c r="P55" s="101">
        <v>18.888034000000001</v>
      </c>
      <c r="Q55" s="101">
        <v>24.261046</v>
      </c>
      <c r="R55" s="101">
        <v>25.519429000000002</v>
      </c>
      <c r="S55" s="101">
        <v>16.885254</v>
      </c>
      <c r="U55" s="159" t="s">
        <v>544</v>
      </c>
    </row>
    <row r="56" spans="1:21" x14ac:dyDescent="0.15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 x14ac:dyDescent="0.15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 x14ac:dyDescent="0.15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 x14ac:dyDescent="0.15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 x14ac:dyDescent="0.15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 x14ac:dyDescent="0.15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15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15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15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25">
      <c r="A65" s="269" t="s">
        <v>683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s="98" customFormat="1" ht="11.25" customHeight="1" thickBot="1" x14ac:dyDescent="0.25">
      <c r="A66" s="228" t="s">
        <v>162</v>
      </c>
      <c r="B66" s="228" t="s">
        <v>163</v>
      </c>
      <c r="C66" s="266" t="s">
        <v>681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8"/>
      <c r="T66" s="228" t="s">
        <v>536</v>
      </c>
      <c r="U66" s="228" t="s">
        <v>523</v>
      </c>
    </row>
    <row r="67" spans="1:21" ht="20.25" customHeight="1" thickBot="1" x14ac:dyDescent="0.2">
      <c r="A67" s="229"/>
      <c r="B67" s="229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29"/>
      <c r="U67" s="229"/>
    </row>
    <row r="68" spans="1:21" x14ac:dyDescent="0.15">
      <c r="A68" s="100">
        <v>2021</v>
      </c>
      <c r="B68" s="159" t="s">
        <v>339</v>
      </c>
      <c r="C68" s="101">
        <v>9.2429579999999998</v>
      </c>
      <c r="D68" s="101">
        <v>0.46506700000000001</v>
      </c>
      <c r="E68" s="101">
        <v>0.140155</v>
      </c>
      <c r="F68" s="101">
        <v>30.348561000000004</v>
      </c>
      <c r="G68" s="101">
        <v>239.56909099999993</v>
      </c>
      <c r="H68" s="101">
        <v>101.247956</v>
      </c>
      <c r="I68" s="101">
        <v>7.3869569999999989</v>
      </c>
      <c r="J68" s="101">
        <v>12.385494999999997</v>
      </c>
      <c r="K68" s="101">
        <v>0.37462600000000001</v>
      </c>
      <c r="L68" s="101">
        <v>55.984562000000004</v>
      </c>
      <c r="M68" s="101">
        <v>74.419549000000004</v>
      </c>
      <c r="N68" s="101">
        <v>3.3332000000000001E-2</v>
      </c>
      <c r="O68" s="101">
        <v>48.727498999999995</v>
      </c>
      <c r="P68" s="101">
        <v>137.616445</v>
      </c>
      <c r="Q68" s="101">
        <v>5.1204499999999999</v>
      </c>
      <c r="R68" s="101">
        <v>9.6210000000000011E-3</v>
      </c>
      <c r="S68" s="101">
        <v>2.5685009999999999</v>
      </c>
      <c r="T68" s="100">
        <v>2021</v>
      </c>
      <c r="U68" s="159" t="s">
        <v>539</v>
      </c>
    </row>
    <row r="69" spans="1:21" x14ac:dyDescent="0.15">
      <c r="B69" s="159" t="s">
        <v>340</v>
      </c>
      <c r="C69" s="101">
        <v>8.5795879999999993</v>
      </c>
      <c r="D69" s="101">
        <v>0.58877099999999993</v>
      </c>
      <c r="E69" s="101">
        <v>0.31047200000000003</v>
      </c>
      <c r="F69" s="101">
        <v>37.391863999999998</v>
      </c>
      <c r="G69" s="101">
        <v>261.86671699999999</v>
      </c>
      <c r="H69" s="101">
        <v>108.36363700000003</v>
      </c>
      <c r="I69" s="101">
        <v>8.5513839999999988</v>
      </c>
      <c r="J69" s="101">
        <v>12.868780999999998</v>
      </c>
      <c r="K69" s="101">
        <v>0.60969499999999999</v>
      </c>
      <c r="L69" s="101">
        <v>59.097898000000001</v>
      </c>
      <c r="M69" s="101">
        <v>90.178295999999989</v>
      </c>
      <c r="N69" s="101">
        <v>3.7754999999999997E-2</v>
      </c>
      <c r="O69" s="101">
        <v>41.623061999999997</v>
      </c>
      <c r="P69" s="101">
        <v>141.50965200000002</v>
      </c>
      <c r="Q69" s="101">
        <v>3.0636899999999998</v>
      </c>
      <c r="R69" s="101">
        <v>9.3539999999999995E-3</v>
      </c>
      <c r="S69" s="101">
        <v>2.6088170000000002</v>
      </c>
      <c r="U69" s="159" t="s">
        <v>540</v>
      </c>
    </row>
    <row r="70" spans="1:21" x14ac:dyDescent="0.15">
      <c r="B70" s="159" t="s">
        <v>341</v>
      </c>
      <c r="C70" s="101">
        <v>9.7484140000000004</v>
      </c>
      <c r="D70" s="101">
        <v>0.535802</v>
      </c>
      <c r="E70" s="101">
        <v>0.41201800000000011</v>
      </c>
      <c r="F70" s="101">
        <v>46.740707</v>
      </c>
      <c r="G70" s="101">
        <v>310.12586100000016</v>
      </c>
      <c r="H70" s="101">
        <v>121.52781300000001</v>
      </c>
      <c r="I70" s="101">
        <v>10.32827</v>
      </c>
      <c r="J70" s="101">
        <v>15.743260000000006</v>
      </c>
      <c r="K70" s="101">
        <v>0.96316800000000002</v>
      </c>
      <c r="L70" s="101">
        <v>68.935234999999992</v>
      </c>
      <c r="M70" s="101">
        <v>108.716482</v>
      </c>
      <c r="N70" s="101">
        <v>3.6067999999999996E-2</v>
      </c>
      <c r="O70" s="101">
        <v>65.181758000000002</v>
      </c>
      <c r="P70" s="101">
        <v>155.99208600000006</v>
      </c>
      <c r="Q70" s="101">
        <v>3.8956269999999997</v>
      </c>
      <c r="R70" s="101">
        <v>9.2370000000000004E-3</v>
      </c>
      <c r="S70" s="101">
        <v>3.791779</v>
      </c>
      <c r="U70" s="159" t="s">
        <v>541</v>
      </c>
    </row>
    <row r="71" spans="1:21" x14ac:dyDescent="0.15">
      <c r="B71" s="159" t="s">
        <v>342</v>
      </c>
      <c r="C71" s="101">
        <v>8.9004700000000003</v>
      </c>
      <c r="D71" s="101">
        <v>0.59129600000000004</v>
      </c>
      <c r="E71" s="101">
        <v>0.39407599999999998</v>
      </c>
      <c r="F71" s="101">
        <v>40.820651999999995</v>
      </c>
      <c r="G71" s="101">
        <v>299.97166900000008</v>
      </c>
      <c r="H71" s="101">
        <v>114.77062100000003</v>
      </c>
      <c r="I71" s="101">
        <v>10.039865999999998</v>
      </c>
      <c r="J71" s="101">
        <v>14.111059000000001</v>
      </c>
      <c r="K71" s="101">
        <v>1.1103900000000002</v>
      </c>
      <c r="L71" s="101">
        <v>68.402208000000002</v>
      </c>
      <c r="M71" s="101">
        <v>102.03413800000001</v>
      </c>
      <c r="N71" s="101">
        <v>3.288E-2</v>
      </c>
      <c r="O71" s="101">
        <v>70.069613000000004</v>
      </c>
      <c r="P71" s="101">
        <v>156.37209700000005</v>
      </c>
      <c r="Q71" s="101">
        <v>4.5308909999999996</v>
      </c>
      <c r="R71" s="101">
        <v>3.2617000000000007E-2</v>
      </c>
      <c r="S71" s="101">
        <v>4.409554</v>
      </c>
      <c r="U71" s="159" t="s">
        <v>542</v>
      </c>
    </row>
    <row r="72" spans="1:21" x14ac:dyDescent="0.15">
      <c r="B72" s="159" t="s">
        <v>343</v>
      </c>
      <c r="C72" s="101">
        <v>9.1370810000000002</v>
      </c>
      <c r="D72" s="101">
        <v>0.557091</v>
      </c>
      <c r="E72" s="101">
        <v>0.150422</v>
      </c>
      <c r="F72" s="101">
        <v>34.610714000000009</v>
      </c>
      <c r="G72" s="101">
        <v>306.00314999999989</v>
      </c>
      <c r="H72" s="101">
        <v>108.709779</v>
      </c>
      <c r="I72" s="101">
        <v>9.7755089999999996</v>
      </c>
      <c r="J72" s="101">
        <v>13.737514999999998</v>
      </c>
      <c r="K72" s="101">
        <v>1.137848</v>
      </c>
      <c r="L72" s="101">
        <v>68.251999000000012</v>
      </c>
      <c r="M72" s="101">
        <v>103.300715</v>
      </c>
      <c r="N72" s="101">
        <v>2.8546999999999996E-2</v>
      </c>
      <c r="O72" s="101">
        <v>64.573991000000007</v>
      </c>
      <c r="P72" s="101">
        <v>165.46425700000003</v>
      </c>
      <c r="Q72" s="101">
        <v>3.752046</v>
      </c>
      <c r="R72" s="101">
        <v>5.9329999999999999E-3</v>
      </c>
      <c r="S72" s="101">
        <v>4.6297140000000017</v>
      </c>
      <c r="U72" s="159" t="s">
        <v>543</v>
      </c>
    </row>
    <row r="73" spans="1:21" x14ac:dyDescent="0.15">
      <c r="B73" s="159" t="s">
        <v>344</v>
      </c>
      <c r="C73" s="101">
        <v>8.8259869999999996</v>
      </c>
      <c r="D73" s="101">
        <v>0.64676100000000003</v>
      </c>
      <c r="E73" s="101">
        <v>0.31984400000000002</v>
      </c>
      <c r="F73" s="101">
        <v>43.544652999999997</v>
      </c>
      <c r="G73" s="101">
        <v>283.05501500000003</v>
      </c>
      <c r="H73" s="101">
        <v>128.51186000000004</v>
      </c>
      <c r="I73" s="101">
        <v>8.8762439999999998</v>
      </c>
      <c r="J73" s="101">
        <v>14.769696000000003</v>
      </c>
      <c r="K73" s="101">
        <v>0.83444999999999991</v>
      </c>
      <c r="L73" s="101">
        <v>62.962379999999996</v>
      </c>
      <c r="M73" s="101">
        <v>99.088427000000024</v>
      </c>
      <c r="N73" s="101">
        <v>2.0625999999999999E-2</v>
      </c>
      <c r="O73" s="101">
        <v>69.073250999999999</v>
      </c>
      <c r="P73" s="101">
        <v>169.58863199999999</v>
      </c>
      <c r="Q73" s="101">
        <v>4.2389869999999998</v>
      </c>
      <c r="R73" s="101">
        <v>4.6219999999999994E-3</v>
      </c>
      <c r="S73" s="101">
        <v>3.2572239999999999</v>
      </c>
      <c r="U73" s="159" t="s">
        <v>544</v>
      </c>
    </row>
    <row r="74" spans="1:21" x14ac:dyDescent="0.15">
      <c r="B74" s="159" t="s">
        <v>345</v>
      </c>
      <c r="C74" s="101">
        <v>9.1992260000000012</v>
      </c>
      <c r="D74" s="101">
        <v>0.59802</v>
      </c>
      <c r="E74" s="101">
        <v>0.38741199999999998</v>
      </c>
      <c r="F74" s="101">
        <v>36.993786999999998</v>
      </c>
      <c r="G74" s="101">
        <v>322.09205699999995</v>
      </c>
      <c r="H74" s="101">
        <v>128.02066199999993</v>
      </c>
      <c r="I74" s="101">
        <v>10.941811000000001</v>
      </c>
      <c r="J74" s="101">
        <v>18.979926000000003</v>
      </c>
      <c r="K74" s="101">
        <v>1.069599</v>
      </c>
      <c r="L74" s="101">
        <v>70.535426999999999</v>
      </c>
      <c r="M74" s="101">
        <v>117.18040200000004</v>
      </c>
      <c r="N74" s="101">
        <v>5.7700000000000001E-2</v>
      </c>
      <c r="O74" s="101">
        <v>62.846964</v>
      </c>
      <c r="P74" s="101">
        <v>160.16156599999997</v>
      </c>
      <c r="Q74" s="101">
        <v>4.0046589999999984</v>
      </c>
      <c r="R74" s="101">
        <v>6.3099999999999996E-3</v>
      </c>
      <c r="S74" s="101">
        <v>5.3861740000000005</v>
      </c>
      <c r="U74" s="159" t="s">
        <v>545</v>
      </c>
    </row>
    <row r="75" spans="1:21" x14ac:dyDescent="0.15">
      <c r="B75" s="159" t="s">
        <v>346</v>
      </c>
      <c r="C75" s="101">
        <v>6.8690560000000005</v>
      </c>
      <c r="D75" s="101">
        <v>0.432647</v>
      </c>
      <c r="E75" s="101">
        <v>0.47172900000000001</v>
      </c>
      <c r="F75" s="101">
        <v>33.973053000000007</v>
      </c>
      <c r="G75" s="101">
        <v>232.31201300000004</v>
      </c>
      <c r="H75" s="101">
        <v>88.897885000000045</v>
      </c>
      <c r="I75" s="101">
        <v>5.451981</v>
      </c>
      <c r="J75" s="101">
        <v>16.371359999999999</v>
      </c>
      <c r="K75" s="101">
        <v>0.43553999999999998</v>
      </c>
      <c r="L75" s="101">
        <v>48.968570999999997</v>
      </c>
      <c r="M75" s="101">
        <v>56.184528999999998</v>
      </c>
      <c r="N75" s="101">
        <v>5.0495999999999999E-2</v>
      </c>
      <c r="O75" s="101">
        <v>71.905539000000005</v>
      </c>
      <c r="P75" s="101">
        <v>176.84296600000002</v>
      </c>
      <c r="Q75" s="101">
        <v>5.4400109999999993</v>
      </c>
      <c r="R75" s="101">
        <v>2.9287999999999998E-2</v>
      </c>
      <c r="S75" s="101">
        <v>2.406955</v>
      </c>
      <c r="U75" s="159" t="s">
        <v>546</v>
      </c>
    </row>
    <row r="76" spans="1:21" x14ac:dyDescent="0.15">
      <c r="B76" s="159" t="s">
        <v>347</v>
      </c>
      <c r="C76" s="101">
        <v>8.8479910000000004</v>
      </c>
      <c r="D76" s="101">
        <v>0.46413299999999996</v>
      </c>
      <c r="E76" s="101">
        <v>0.71038400000000002</v>
      </c>
      <c r="F76" s="101">
        <v>40.882115999999996</v>
      </c>
      <c r="G76" s="101">
        <v>312.71913800000004</v>
      </c>
      <c r="H76" s="101">
        <v>128.10373900000002</v>
      </c>
      <c r="I76" s="101">
        <v>8.2951359999999994</v>
      </c>
      <c r="J76" s="101">
        <v>21.456624999999999</v>
      </c>
      <c r="K76" s="101">
        <v>0.52776599999999996</v>
      </c>
      <c r="L76" s="101">
        <v>66.236675000000005</v>
      </c>
      <c r="M76" s="101">
        <v>93.510860000000008</v>
      </c>
      <c r="N76" s="101">
        <v>3.8565000000000002E-2</v>
      </c>
      <c r="O76" s="101">
        <v>60.479339000000003</v>
      </c>
      <c r="P76" s="101">
        <v>186.53472899999997</v>
      </c>
      <c r="Q76" s="101">
        <v>4.8931550000000001</v>
      </c>
      <c r="R76" s="101">
        <v>1.4128999999999999E-2</v>
      </c>
      <c r="S76" s="101">
        <v>4.3766029999999994</v>
      </c>
      <c r="U76" s="159" t="s">
        <v>547</v>
      </c>
    </row>
    <row r="77" spans="1:21" x14ac:dyDescent="0.15">
      <c r="B77" s="159" t="s">
        <v>348</v>
      </c>
      <c r="C77" s="101">
        <v>9.3757790000000014</v>
      </c>
      <c r="D77" s="101">
        <v>0.76563099999999995</v>
      </c>
      <c r="E77" s="101">
        <v>0.23490999999999995</v>
      </c>
      <c r="F77" s="101">
        <v>32.933203000000006</v>
      </c>
      <c r="G77" s="101">
        <v>313.40726799999993</v>
      </c>
      <c r="H77" s="101">
        <v>118.66706500000002</v>
      </c>
      <c r="I77" s="101">
        <v>8.9559099999999994</v>
      </c>
      <c r="J77" s="101">
        <v>16.894850999999996</v>
      </c>
      <c r="K77" s="101">
        <v>0.62679499999999999</v>
      </c>
      <c r="L77" s="101">
        <v>70.241163999999998</v>
      </c>
      <c r="M77" s="101">
        <v>100.167227</v>
      </c>
      <c r="N77" s="101">
        <v>0.14344199999999999</v>
      </c>
      <c r="O77" s="101">
        <v>63.322660999999997</v>
      </c>
      <c r="P77" s="101">
        <v>168.45481299999997</v>
      </c>
      <c r="Q77" s="101">
        <v>4.6016009999999996</v>
      </c>
      <c r="R77" s="101">
        <v>1.4781000000000001E-2</v>
      </c>
      <c r="S77" s="101">
        <v>5.4175199999999997</v>
      </c>
      <c r="U77" s="159" t="s">
        <v>548</v>
      </c>
    </row>
    <row r="78" spans="1:21" x14ac:dyDescent="0.15">
      <c r="B78" s="159" t="s">
        <v>349</v>
      </c>
      <c r="C78" s="101">
        <v>10.417649999999998</v>
      </c>
      <c r="D78" s="101">
        <v>0.73906099999999997</v>
      </c>
      <c r="E78" s="101">
        <v>0.390463</v>
      </c>
      <c r="F78" s="101">
        <v>53.817307999999997</v>
      </c>
      <c r="G78" s="101">
        <v>342.50860499999993</v>
      </c>
      <c r="H78" s="101">
        <v>126.30120499999998</v>
      </c>
      <c r="I78" s="101">
        <v>10.735737</v>
      </c>
      <c r="J78" s="101">
        <v>19.668766999999999</v>
      </c>
      <c r="K78" s="101">
        <v>0.35264900000000005</v>
      </c>
      <c r="L78" s="101">
        <v>76.122140999999999</v>
      </c>
      <c r="M78" s="101">
        <v>102.49467099999998</v>
      </c>
      <c r="N78" s="101">
        <v>0.16925899999999999</v>
      </c>
      <c r="O78" s="101">
        <v>69.716215000000005</v>
      </c>
      <c r="P78" s="101">
        <v>194.15085799999997</v>
      </c>
      <c r="Q78" s="101">
        <v>5.9841759999999997</v>
      </c>
      <c r="R78" s="101">
        <v>3.8889000000000007E-2</v>
      </c>
      <c r="S78" s="101">
        <v>4.88042</v>
      </c>
      <c r="U78" s="159" t="s">
        <v>549</v>
      </c>
    </row>
    <row r="79" spans="1:21" x14ac:dyDescent="0.15">
      <c r="B79" s="159" t="s">
        <v>350</v>
      </c>
      <c r="C79" s="101">
        <v>6.4764970000000002</v>
      </c>
      <c r="D79" s="101">
        <v>0.64014900000000008</v>
      </c>
      <c r="E79" s="101">
        <v>0.64047799999999999</v>
      </c>
      <c r="F79" s="101">
        <v>41.860861</v>
      </c>
      <c r="G79" s="101">
        <v>290.50500799999998</v>
      </c>
      <c r="H79" s="101">
        <v>90.654614999999993</v>
      </c>
      <c r="I79" s="101">
        <v>9.5673340000000007</v>
      </c>
      <c r="J79" s="101">
        <v>22.656257000000004</v>
      </c>
      <c r="K79" s="101">
        <v>0.47578500000000001</v>
      </c>
      <c r="L79" s="101">
        <v>61.307010000000005</v>
      </c>
      <c r="M79" s="101">
        <v>79.93364600000001</v>
      </c>
      <c r="N79" s="101">
        <v>0.14955499999999999</v>
      </c>
      <c r="O79" s="101">
        <v>79.419196999999997</v>
      </c>
      <c r="P79" s="101">
        <v>195.94264499999997</v>
      </c>
      <c r="Q79" s="101">
        <v>6.7256210000000003</v>
      </c>
      <c r="R79" s="101">
        <v>3.3760999999999999E-2</v>
      </c>
      <c r="S79" s="101">
        <v>4.175084</v>
      </c>
      <c r="U79" s="159" t="s">
        <v>550</v>
      </c>
    </row>
    <row r="80" spans="1:21" x14ac:dyDescent="0.15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15">
      <c r="A81" s="100">
        <v>2022</v>
      </c>
      <c r="B81" s="159" t="s">
        <v>339</v>
      </c>
      <c r="C81" s="101">
        <v>12.086646</v>
      </c>
      <c r="D81" s="101">
        <v>0.63017800000000002</v>
      </c>
      <c r="E81" s="101">
        <v>0.23004500000000005</v>
      </c>
      <c r="F81" s="101">
        <v>50.799768</v>
      </c>
      <c r="G81" s="101">
        <v>320.95131999999967</v>
      </c>
      <c r="H81" s="101">
        <v>117.164781</v>
      </c>
      <c r="I81" s="101">
        <v>9.7452679999999994</v>
      </c>
      <c r="J81" s="101">
        <v>19.012693000000006</v>
      </c>
      <c r="K81" s="101">
        <v>0.40964599999999995</v>
      </c>
      <c r="L81" s="101">
        <v>75.307749999999999</v>
      </c>
      <c r="M81" s="101">
        <v>90.991621999999992</v>
      </c>
      <c r="N81" s="101">
        <v>2.2371999999999996E-2</v>
      </c>
      <c r="O81" s="101">
        <v>71.606757999999999</v>
      </c>
      <c r="P81" s="101">
        <v>185.85722500000003</v>
      </c>
      <c r="Q81" s="101">
        <v>5.2515010000000002</v>
      </c>
      <c r="R81" s="101">
        <v>3.3949E-2</v>
      </c>
      <c r="S81" s="101">
        <v>4.9106630000000004</v>
      </c>
      <c r="T81" s="100">
        <v>2022</v>
      </c>
      <c r="U81" s="159" t="s">
        <v>539</v>
      </c>
    </row>
    <row r="82" spans="1:21" x14ac:dyDescent="0.15">
      <c r="B82" s="159" t="s">
        <v>340</v>
      </c>
      <c r="C82" s="101">
        <v>11.369888999999999</v>
      </c>
      <c r="D82" s="101">
        <v>0.76615600000000006</v>
      </c>
      <c r="E82" s="101">
        <v>0.47261000000000003</v>
      </c>
      <c r="F82" s="101">
        <v>51.723853999999989</v>
      </c>
      <c r="G82" s="101">
        <v>327.24065500000006</v>
      </c>
      <c r="H82" s="101">
        <v>118.41473199999999</v>
      </c>
      <c r="I82" s="101">
        <v>9.5706710000000008</v>
      </c>
      <c r="J82" s="101">
        <v>20.997781000000003</v>
      </c>
      <c r="K82" s="101">
        <v>0.52757399999999999</v>
      </c>
      <c r="L82" s="101">
        <v>80.659972999999994</v>
      </c>
      <c r="M82" s="101">
        <v>98.880428999999992</v>
      </c>
      <c r="N82" s="101">
        <v>4.9822000000000005E-2</v>
      </c>
      <c r="O82" s="101">
        <v>60.649028999999999</v>
      </c>
      <c r="P82" s="101">
        <v>202.77660400000002</v>
      </c>
      <c r="Q82" s="101">
        <v>4.5817700000000006</v>
      </c>
      <c r="R82" s="101">
        <v>6.8333000000000005E-2</v>
      </c>
      <c r="S82" s="101">
        <v>5.6696700000000009</v>
      </c>
      <c r="U82" s="159" t="s">
        <v>540</v>
      </c>
    </row>
    <row r="83" spans="1:21" x14ac:dyDescent="0.15">
      <c r="B83" s="159" t="s">
        <v>341</v>
      </c>
      <c r="C83" s="101">
        <v>10.790619000000003</v>
      </c>
      <c r="D83" s="101">
        <v>1.19547</v>
      </c>
      <c r="E83" s="101">
        <v>0.44700099999999987</v>
      </c>
      <c r="F83" s="101">
        <v>53.658450000000002</v>
      </c>
      <c r="G83" s="101">
        <v>361.06928200000016</v>
      </c>
      <c r="H83" s="101">
        <v>128.518011</v>
      </c>
      <c r="I83" s="101">
        <v>11.846592000000001</v>
      </c>
      <c r="J83" s="101">
        <v>21.919432</v>
      </c>
      <c r="K83" s="101">
        <v>0.76456100000000005</v>
      </c>
      <c r="L83" s="101">
        <v>88.595802999999989</v>
      </c>
      <c r="M83" s="101">
        <v>115.79595899999998</v>
      </c>
      <c r="N83" s="101">
        <v>5.6570000000000002E-2</v>
      </c>
      <c r="O83" s="101">
        <v>84.808999999999997</v>
      </c>
      <c r="P83" s="101">
        <v>229.59266600000001</v>
      </c>
      <c r="Q83" s="101">
        <v>5.7574349999999992</v>
      </c>
      <c r="R83" s="101">
        <v>6.0780000000000001E-3</v>
      </c>
      <c r="S83" s="101">
        <v>5.5497610000000002</v>
      </c>
      <c r="U83" s="159" t="s">
        <v>541</v>
      </c>
    </row>
    <row r="84" spans="1:21" x14ac:dyDescent="0.15">
      <c r="B84" s="159" t="s">
        <v>342</v>
      </c>
      <c r="C84" s="101">
        <v>11.033099</v>
      </c>
      <c r="D84" s="101">
        <v>1.0266249999999999</v>
      </c>
      <c r="E84" s="101">
        <v>0.40370400000000001</v>
      </c>
      <c r="F84" s="101">
        <v>41.460718</v>
      </c>
      <c r="G84" s="101">
        <v>329.05386499999992</v>
      </c>
      <c r="H84" s="101">
        <v>119.867401</v>
      </c>
      <c r="I84" s="101">
        <v>11.567076</v>
      </c>
      <c r="J84" s="101">
        <v>18.645712</v>
      </c>
      <c r="K84" s="101">
        <v>1.2849480000000002</v>
      </c>
      <c r="L84" s="101">
        <v>83.154727000000008</v>
      </c>
      <c r="M84" s="101">
        <v>106.59701400000003</v>
      </c>
      <c r="N84" s="101">
        <v>2.8498999999999997E-2</v>
      </c>
      <c r="O84" s="101">
        <v>71.83482699999999</v>
      </c>
      <c r="P84" s="101">
        <v>226.62728299999995</v>
      </c>
      <c r="Q84" s="101">
        <v>6.2154739999999986</v>
      </c>
      <c r="R84" s="101">
        <v>0.12992299999999998</v>
      </c>
      <c r="S84" s="101">
        <v>7.945951</v>
      </c>
      <c r="U84" s="159" t="s">
        <v>542</v>
      </c>
    </row>
    <row r="85" spans="1:21" x14ac:dyDescent="0.15">
      <c r="B85" s="159" t="s">
        <v>343</v>
      </c>
      <c r="C85" s="101">
        <v>14.016605000000002</v>
      </c>
      <c r="D85" s="101">
        <v>1.4585619999999999</v>
      </c>
      <c r="E85" s="101">
        <v>0.35666699999999996</v>
      </c>
      <c r="F85" s="101">
        <v>45.318898999999988</v>
      </c>
      <c r="G85" s="101">
        <v>381.36827199999999</v>
      </c>
      <c r="H85" s="101">
        <v>152.54822199999998</v>
      </c>
      <c r="I85" s="101">
        <v>14.511224000000002</v>
      </c>
      <c r="J85" s="101">
        <v>23.987611999999999</v>
      </c>
      <c r="K85" s="101">
        <v>1.056988</v>
      </c>
      <c r="L85" s="101">
        <v>98.901961</v>
      </c>
      <c r="M85" s="101">
        <v>120.10260199999998</v>
      </c>
      <c r="N85" s="101">
        <v>4.5152999999999999E-2</v>
      </c>
      <c r="O85" s="101">
        <v>75.530487000000008</v>
      </c>
      <c r="P85" s="101">
        <v>268.72316999999998</v>
      </c>
      <c r="Q85" s="101">
        <v>9.4971579999999989</v>
      </c>
      <c r="R85" s="101">
        <v>1.7595E-2</v>
      </c>
      <c r="S85" s="101">
        <v>7.2741830000000007</v>
      </c>
      <c r="U85" s="159" t="s">
        <v>543</v>
      </c>
    </row>
    <row r="86" spans="1:21" x14ac:dyDescent="0.15">
      <c r="B86" s="159" t="s">
        <v>344</v>
      </c>
      <c r="C86" s="101">
        <v>13.054214999999999</v>
      </c>
      <c r="D86" s="101">
        <v>0.93845199999999995</v>
      </c>
      <c r="E86" s="101">
        <v>0.5320990000000001</v>
      </c>
      <c r="F86" s="101">
        <v>56.838301000000008</v>
      </c>
      <c r="G86" s="101">
        <v>369.50766100000004</v>
      </c>
      <c r="H86" s="101">
        <v>142.95389800000001</v>
      </c>
      <c r="I86" s="101">
        <v>11.489414</v>
      </c>
      <c r="J86" s="101">
        <v>22.626841999999996</v>
      </c>
      <c r="K86" s="101">
        <v>1.007412</v>
      </c>
      <c r="L86" s="101">
        <v>91.905507</v>
      </c>
      <c r="M86" s="101">
        <v>117.31865500000004</v>
      </c>
      <c r="N86" s="101">
        <v>4.2946999999999999E-2</v>
      </c>
      <c r="O86" s="101">
        <v>88.401626000000007</v>
      </c>
      <c r="P86" s="101">
        <v>267.17999500000002</v>
      </c>
      <c r="Q86" s="101">
        <v>5.7228389999999987</v>
      </c>
      <c r="R86" s="101">
        <v>7.2619999999999994E-3</v>
      </c>
      <c r="S86" s="101">
        <v>5.4277730000000002</v>
      </c>
      <c r="U86" s="159" t="s">
        <v>544</v>
      </c>
    </row>
    <row r="87" spans="1:21" x14ac:dyDescent="0.15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 x14ac:dyDescent="0.15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 x14ac:dyDescent="0.15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 x14ac:dyDescent="0.15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 x14ac:dyDescent="0.15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 x14ac:dyDescent="0.15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15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15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15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25">
      <c r="A96" s="269" t="s">
        <v>683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</row>
    <row r="97" spans="1:21" s="98" customFormat="1" ht="11.25" customHeight="1" thickBot="1" x14ac:dyDescent="0.25">
      <c r="A97" s="228" t="s">
        <v>162</v>
      </c>
      <c r="B97" s="228" t="s">
        <v>163</v>
      </c>
      <c r="C97" s="266" t="s">
        <v>681</v>
      </c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8"/>
      <c r="T97" s="228" t="s">
        <v>536</v>
      </c>
      <c r="U97" s="228" t="s">
        <v>523</v>
      </c>
    </row>
    <row r="98" spans="1:21" ht="20.25" customHeight="1" thickBot="1" x14ac:dyDescent="0.2">
      <c r="A98" s="229"/>
      <c r="B98" s="229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29"/>
      <c r="U98" s="229"/>
    </row>
    <row r="99" spans="1:21" x14ac:dyDescent="0.15">
      <c r="A99" s="100">
        <v>2021</v>
      </c>
      <c r="B99" s="159" t="s">
        <v>339</v>
      </c>
      <c r="C99" s="101">
        <v>13.787944</v>
      </c>
      <c r="D99" s="101">
        <v>0.84177299999999999</v>
      </c>
      <c r="E99" s="101">
        <v>6.2979460000000005</v>
      </c>
      <c r="F99" s="101">
        <v>20.330861999999996</v>
      </c>
      <c r="G99" s="101">
        <v>21.839172000000001</v>
      </c>
      <c r="H99" s="101">
        <v>4.8380259999999993</v>
      </c>
      <c r="I99" s="101">
        <v>8.3704029999999996</v>
      </c>
      <c r="J99" s="101">
        <v>23.703801000000006</v>
      </c>
      <c r="K99" s="101">
        <v>11.059188000000001</v>
      </c>
      <c r="L99" s="101">
        <v>177.11427700000002</v>
      </c>
      <c r="M99" s="101">
        <v>57.594678000000002</v>
      </c>
      <c r="N99" s="101">
        <v>59.748563000000019</v>
      </c>
      <c r="O99" s="101">
        <v>134.97985199999999</v>
      </c>
      <c r="P99" s="101">
        <v>4.7136420000000001</v>
      </c>
      <c r="Q99" s="101">
        <v>0.27731699999999998</v>
      </c>
      <c r="R99" s="101">
        <v>0.213559</v>
      </c>
      <c r="S99" s="101">
        <v>38.203075000000005</v>
      </c>
      <c r="T99" s="100">
        <v>2021</v>
      </c>
      <c r="U99" s="159" t="s">
        <v>539</v>
      </c>
    </row>
    <row r="100" spans="1:21" x14ac:dyDescent="0.15">
      <c r="B100" s="159" t="s">
        <v>340</v>
      </c>
      <c r="C100" s="101">
        <v>14.928804999999997</v>
      </c>
      <c r="D100" s="101">
        <v>0.79493300000000011</v>
      </c>
      <c r="E100" s="101">
        <v>6.2889550000000014</v>
      </c>
      <c r="F100" s="101">
        <v>17.895894000000002</v>
      </c>
      <c r="G100" s="101">
        <v>24.633907000000001</v>
      </c>
      <c r="H100" s="101">
        <v>4.3730930000000008</v>
      </c>
      <c r="I100" s="101">
        <v>8.5931979999999992</v>
      </c>
      <c r="J100" s="101">
        <v>24.418031999999997</v>
      </c>
      <c r="K100" s="101">
        <v>13.162761</v>
      </c>
      <c r="L100" s="101">
        <v>176.671076</v>
      </c>
      <c r="M100" s="101">
        <v>63.655350999999996</v>
      </c>
      <c r="N100" s="101">
        <v>61.264173000000014</v>
      </c>
      <c r="O100" s="101">
        <v>129.86427699999999</v>
      </c>
      <c r="P100" s="101">
        <v>4.7924820000000006</v>
      </c>
      <c r="Q100" s="101">
        <v>0.310645</v>
      </c>
      <c r="R100" s="101">
        <v>0.261154</v>
      </c>
      <c r="S100" s="101">
        <v>39.480834999999985</v>
      </c>
      <c r="U100" s="159" t="s">
        <v>540</v>
      </c>
    </row>
    <row r="101" spans="1:21" x14ac:dyDescent="0.15">
      <c r="B101" s="159" t="s">
        <v>341</v>
      </c>
      <c r="C101" s="101">
        <v>18.470312999999997</v>
      </c>
      <c r="D101" s="101">
        <v>0.94173300000000004</v>
      </c>
      <c r="E101" s="101">
        <v>6.9112390000000001</v>
      </c>
      <c r="F101" s="101">
        <v>23.782010999999997</v>
      </c>
      <c r="G101" s="101">
        <v>30.449801000000001</v>
      </c>
      <c r="H101" s="101">
        <v>4.878819</v>
      </c>
      <c r="I101" s="101">
        <v>10.157157999999999</v>
      </c>
      <c r="J101" s="101">
        <v>27.298605000000002</v>
      </c>
      <c r="K101" s="101">
        <v>14.799903000000002</v>
      </c>
      <c r="L101" s="101">
        <v>209.284684</v>
      </c>
      <c r="M101" s="101">
        <v>68.019031999999996</v>
      </c>
      <c r="N101" s="101">
        <v>70.073689999999999</v>
      </c>
      <c r="O101" s="101">
        <v>139.16745200000003</v>
      </c>
      <c r="P101" s="101">
        <v>5.3876920000000004</v>
      </c>
      <c r="Q101" s="101">
        <v>0.70623199999999997</v>
      </c>
      <c r="R101" s="101">
        <v>0.30915199999999998</v>
      </c>
      <c r="S101" s="101">
        <v>50.63207700000001</v>
      </c>
      <c r="U101" s="159" t="s">
        <v>541</v>
      </c>
    </row>
    <row r="102" spans="1:21" x14ac:dyDescent="0.15">
      <c r="B102" s="159" t="s">
        <v>342</v>
      </c>
      <c r="C102" s="101">
        <v>17.009285999999999</v>
      </c>
      <c r="D102" s="101">
        <v>0.97902100000000003</v>
      </c>
      <c r="E102" s="101">
        <v>6.6076329999999999</v>
      </c>
      <c r="F102" s="101">
        <v>22.879862000000003</v>
      </c>
      <c r="G102" s="101">
        <v>29.467388999999997</v>
      </c>
      <c r="H102" s="101">
        <v>5.4779850000000003</v>
      </c>
      <c r="I102" s="101">
        <v>9.3102</v>
      </c>
      <c r="J102" s="101">
        <v>24.390374000000001</v>
      </c>
      <c r="K102" s="101">
        <v>13.375133999999999</v>
      </c>
      <c r="L102" s="101">
        <v>195.39031799999995</v>
      </c>
      <c r="M102" s="101">
        <v>57.250167000000012</v>
      </c>
      <c r="N102" s="101">
        <v>67.329770000000025</v>
      </c>
      <c r="O102" s="101">
        <v>107.17442499999999</v>
      </c>
      <c r="P102" s="101">
        <v>5.4933650000000007</v>
      </c>
      <c r="Q102" s="101">
        <v>0.67318500000000003</v>
      </c>
      <c r="R102" s="101">
        <v>0.26202300000000001</v>
      </c>
      <c r="S102" s="101">
        <v>47.897332000000006</v>
      </c>
      <c r="U102" s="159" t="s">
        <v>542</v>
      </c>
    </row>
    <row r="103" spans="1:21" x14ac:dyDescent="0.15">
      <c r="B103" s="159" t="s">
        <v>343</v>
      </c>
      <c r="C103" s="101">
        <v>16.420762000000003</v>
      </c>
      <c r="D103" s="101">
        <v>0.63204400000000005</v>
      </c>
      <c r="E103" s="101">
        <v>6.4439800000000016</v>
      </c>
      <c r="F103" s="101">
        <v>20.658309999999993</v>
      </c>
      <c r="G103" s="101">
        <v>26.642312999999994</v>
      </c>
      <c r="H103" s="101">
        <v>6.0746190000000002</v>
      </c>
      <c r="I103" s="101">
        <v>9.6859379999999984</v>
      </c>
      <c r="J103" s="101">
        <v>23.854462000000005</v>
      </c>
      <c r="K103" s="101">
        <v>11.047915</v>
      </c>
      <c r="L103" s="101">
        <v>185.59051099999996</v>
      </c>
      <c r="M103" s="101">
        <v>59.259511000000003</v>
      </c>
      <c r="N103" s="101">
        <v>63.850103000000004</v>
      </c>
      <c r="O103" s="101">
        <v>117.70851800000001</v>
      </c>
      <c r="P103" s="101">
        <v>5.9502279999999992</v>
      </c>
      <c r="Q103" s="101">
        <v>0.82925199999999999</v>
      </c>
      <c r="R103" s="101">
        <v>0.29693000000000003</v>
      </c>
      <c r="S103" s="101">
        <v>47.911309999999993</v>
      </c>
      <c r="U103" s="159" t="s">
        <v>543</v>
      </c>
    </row>
    <row r="104" spans="1:21" x14ac:dyDescent="0.15">
      <c r="B104" s="159" t="s">
        <v>344</v>
      </c>
      <c r="C104" s="101">
        <v>17.599197999999998</v>
      </c>
      <c r="D104" s="101">
        <v>0.49460000000000004</v>
      </c>
      <c r="E104" s="101">
        <v>8.1065909999999981</v>
      </c>
      <c r="F104" s="101">
        <v>22.271272</v>
      </c>
      <c r="G104" s="101">
        <v>26.118614999999998</v>
      </c>
      <c r="H104" s="101">
        <v>4.7275550000000006</v>
      </c>
      <c r="I104" s="101">
        <v>7.8707379999999993</v>
      </c>
      <c r="J104" s="101">
        <v>23.130057000000001</v>
      </c>
      <c r="K104" s="101">
        <v>13.90917</v>
      </c>
      <c r="L104" s="101">
        <v>187.611873</v>
      </c>
      <c r="M104" s="101">
        <v>59.449506999999997</v>
      </c>
      <c r="N104" s="101">
        <v>64.455794999999995</v>
      </c>
      <c r="O104" s="101">
        <v>145.21329800000001</v>
      </c>
      <c r="P104" s="101">
        <v>5.9222419999999989</v>
      </c>
      <c r="Q104" s="101">
        <v>1.243781</v>
      </c>
      <c r="R104" s="101">
        <v>0.26455800000000002</v>
      </c>
      <c r="S104" s="101">
        <v>47.159378000000004</v>
      </c>
      <c r="U104" s="159" t="s">
        <v>544</v>
      </c>
    </row>
    <row r="105" spans="1:21" x14ac:dyDescent="0.15">
      <c r="B105" s="159" t="s">
        <v>345</v>
      </c>
      <c r="C105" s="101">
        <v>18.167642999999998</v>
      </c>
      <c r="D105" s="101">
        <v>0.39118600000000003</v>
      </c>
      <c r="E105" s="101">
        <v>7.9441099999999993</v>
      </c>
      <c r="F105" s="101">
        <v>24.218454000000008</v>
      </c>
      <c r="G105" s="101">
        <v>27.781866000000001</v>
      </c>
      <c r="H105" s="101">
        <v>6.4361629999999996</v>
      </c>
      <c r="I105" s="101">
        <v>7.9744790000000005</v>
      </c>
      <c r="J105" s="101">
        <v>25.845142000000003</v>
      </c>
      <c r="K105" s="101">
        <v>13.055857</v>
      </c>
      <c r="L105" s="101">
        <v>248.34638699999999</v>
      </c>
      <c r="M105" s="101">
        <v>83.507097999999985</v>
      </c>
      <c r="N105" s="101">
        <v>82.615717000000018</v>
      </c>
      <c r="O105" s="101">
        <v>218.95967999999999</v>
      </c>
      <c r="P105" s="101">
        <v>6.867801</v>
      </c>
      <c r="Q105" s="101">
        <v>0.94776000000000005</v>
      </c>
      <c r="R105" s="101">
        <v>0.30344100000000002</v>
      </c>
      <c r="S105" s="101">
        <v>53.92268600000002</v>
      </c>
      <c r="U105" s="159" t="s">
        <v>545</v>
      </c>
    </row>
    <row r="106" spans="1:21" x14ac:dyDescent="0.15">
      <c r="B106" s="159" t="s">
        <v>346</v>
      </c>
      <c r="C106" s="101">
        <v>9.4872350000000001</v>
      </c>
      <c r="D106" s="101">
        <v>0.36704799999999993</v>
      </c>
      <c r="E106" s="101">
        <v>5.6149509999999996</v>
      </c>
      <c r="F106" s="101">
        <v>16.465018000000001</v>
      </c>
      <c r="G106" s="101">
        <v>13.828052</v>
      </c>
      <c r="H106" s="101">
        <v>3.1399380000000008</v>
      </c>
      <c r="I106" s="101">
        <v>4.9643589999999991</v>
      </c>
      <c r="J106" s="101">
        <v>18.728054999999998</v>
      </c>
      <c r="K106" s="101">
        <v>7.0052809999999983</v>
      </c>
      <c r="L106" s="101">
        <v>177.12867299999999</v>
      </c>
      <c r="M106" s="101">
        <v>66.683216000000002</v>
      </c>
      <c r="N106" s="101">
        <v>61.093269000000021</v>
      </c>
      <c r="O106" s="101">
        <v>161.401286</v>
      </c>
      <c r="P106" s="101">
        <v>3.9828260000000002</v>
      </c>
      <c r="Q106" s="101">
        <v>0.37126100000000001</v>
      </c>
      <c r="R106" s="101">
        <v>0.41461699999999996</v>
      </c>
      <c r="S106" s="101">
        <v>35.524252999999973</v>
      </c>
      <c r="U106" s="159" t="s">
        <v>546</v>
      </c>
    </row>
    <row r="107" spans="1:21" x14ac:dyDescent="0.15">
      <c r="B107" s="159" t="s">
        <v>347</v>
      </c>
      <c r="C107" s="101">
        <v>15.266826999999999</v>
      </c>
      <c r="D107" s="101">
        <v>1.038373</v>
      </c>
      <c r="E107" s="101">
        <v>6.7301609999999989</v>
      </c>
      <c r="F107" s="101">
        <v>23.410320000000006</v>
      </c>
      <c r="G107" s="101">
        <v>15.312010999999998</v>
      </c>
      <c r="H107" s="101">
        <v>5.5731120000000001</v>
      </c>
      <c r="I107" s="101">
        <v>7.8611819999999994</v>
      </c>
      <c r="J107" s="101">
        <v>25.362002000000004</v>
      </c>
      <c r="K107" s="101">
        <v>8.0090310000000002</v>
      </c>
      <c r="L107" s="101">
        <v>149.18251900000001</v>
      </c>
      <c r="M107" s="101">
        <v>64.830535999999995</v>
      </c>
      <c r="N107" s="101">
        <v>64.482018000000011</v>
      </c>
      <c r="O107" s="101">
        <v>138.56410700000001</v>
      </c>
      <c r="P107" s="101">
        <v>4.7335760000000002</v>
      </c>
      <c r="Q107" s="101">
        <v>0.61104199999999997</v>
      </c>
      <c r="R107" s="101">
        <v>0.44783400000000001</v>
      </c>
      <c r="S107" s="101">
        <v>48.121552000000008</v>
      </c>
      <c r="U107" s="159" t="s">
        <v>547</v>
      </c>
    </row>
    <row r="108" spans="1:21" x14ac:dyDescent="0.15">
      <c r="B108" s="159" t="s">
        <v>348</v>
      </c>
      <c r="C108" s="101">
        <v>19.176233999999997</v>
      </c>
      <c r="D108" s="101">
        <v>1.031291</v>
      </c>
      <c r="E108" s="101">
        <v>9.1235670000000013</v>
      </c>
      <c r="F108" s="101">
        <v>24.686109000000002</v>
      </c>
      <c r="G108" s="101">
        <v>19.566937999999997</v>
      </c>
      <c r="H108" s="101">
        <v>6.2782739999999997</v>
      </c>
      <c r="I108" s="101">
        <v>7.8259759999999989</v>
      </c>
      <c r="J108" s="101">
        <v>25.305586000000002</v>
      </c>
      <c r="K108" s="101">
        <v>10.462378999999999</v>
      </c>
      <c r="L108" s="101">
        <v>217.38300000000001</v>
      </c>
      <c r="M108" s="101">
        <v>75.443283000000008</v>
      </c>
      <c r="N108" s="101">
        <v>74.767177999999987</v>
      </c>
      <c r="O108" s="101">
        <v>154.44596200000001</v>
      </c>
      <c r="P108" s="101">
        <v>5.2965970000000002</v>
      </c>
      <c r="Q108" s="101">
        <v>0.58820099999999997</v>
      </c>
      <c r="R108" s="101">
        <v>0.36351600000000001</v>
      </c>
      <c r="S108" s="101">
        <v>47.561599000000001</v>
      </c>
      <c r="U108" s="159" t="s">
        <v>548</v>
      </c>
    </row>
    <row r="109" spans="1:21" x14ac:dyDescent="0.15">
      <c r="B109" s="159" t="s">
        <v>349</v>
      </c>
      <c r="C109" s="101">
        <v>17.474471999999995</v>
      </c>
      <c r="D109" s="101">
        <v>1.2050580000000002</v>
      </c>
      <c r="E109" s="101">
        <v>8.9187680000000018</v>
      </c>
      <c r="F109" s="101">
        <v>27.148728999999996</v>
      </c>
      <c r="G109" s="101">
        <v>24.287552000000005</v>
      </c>
      <c r="H109" s="101">
        <v>6.9343830000000004</v>
      </c>
      <c r="I109" s="101">
        <v>10.336383999999999</v>
      </c>
      <c r="J109" s="101">
        <v>26.781262000000005</v>
      </c>
      <c r="K109" s="101">
        <v>12.999547000000002</v>
      </c>
      <c r="L109" s="101">
        <v>210.949073</v>
      </c>
      <c r="M109" s="101">
        <v>71.736068000000003</v>
      </c>
      <c r="N109" s="101">
        <v>77.090704000000002</v>
      </c>
      <c r="O109" s="101">
        <v>145.23250000000002</v>
      </c>
      <c r="P109" s="101">
        <v>7.4296809999999986</v>
      </c>
      <c r="Q109" s="101">
        <v>0.623228</v>
      </c>
      <c r="R109" s="101">
        <v>0.233096</v>
      </c>
      <c r="S109" s="101">
        <v>49.061230000000009</v>
      </c>
      <c r="U109" s="159" t="s">
        <v>549</v>
      </c>
    </row>
    <row r="110" spans="1:21" x14ac:dyDescent="0.15">
      <c r="B110" s="159" t="s">
        <v>350</v>
      </c>
      <c r="C110" s="101">
        <v>14.439399000000003</v>
      </c>
      <c r="D110" s="101">
        <v>0.61329500000000003</v>
      </c>
      <c r="E110" s="101">
        <v>6.7689770000000014</v>
      </c>
      <c r="F110" s="101">
        <v>20.779843000000003</v>
      </c>
      <c r="G110" s="101">
        <v>22.414576999999994</v>
      </c>
      <c r="H110" s="101">
        <v>5.2957650000000003</v>
      </c>
      <c r="I110" s="101">
        <v>7.031352</v>
      </c>
      <c r="J110" s="101">
        <v>21.334757000000003</v>
      </c>
      <c r="K110" s="101">
        <v>11.706150000000001</v>
      </c>
      <c r="L110" s="101">
        <v>193.05040099999999</v>
      </c>
      <c r="M110" s="101">
        <v>70.647460000000009</v>
      </c>
      <c r="N110" s="101">
        <v>63.187393999999998</v>
      </c>
      <c r="O110" s="101">
        <v>129.20686300000003</v>
      </c>
      <c r="P110" s="101">
        <v>6.5502750000000018</v>
      </c>
      <c r="Q110" s="101">
        <v>0.93237300000000001</v>
      </c>
      <c r="R110" s="101">
        <v>0.20338100000000001</v>
      </c>
      <c r="S110" s="101">
        <v>44.566367</v>
      </c>
      <c r="U110" s="159" t="s">
        <v>550</v>
      </c>
    </row>
    <row r="111" spans="1:21" x14ac:dyDescent="0.15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15">
      <c r="A112" s="100">
        <v>2022</v>
      </c>
      <c r="B112" s="159" t="s">
        <v>339</v>
      </c>
      <c r="C112" s="101">
        <v>19.700582000000001</v>
      </c>
      <c r="D112" s="101">
        <v>1.457997</v>
      </c>
      <c r="E112" s="101">
        <v>8.3362250000000007</v>
      </c>
      <c r="F112" s="101">
        <v>22.973833000000003</v>
      </c>
      <c r="G112" s="101">
        <v>37.286238000000004</v>
      </c>
      <c r="H112" s="101">
        <v>5.7256700000000009</v>
      </c>
      <c r="I112" s="101">
        <v>6.8393100000000002</v>
      </c>
      <c r="J112" s="101">
        <v>27.031810999999998</v>
      </c>
      <c r="K112" s="101">
        <v>14.564765</v>
      </c>
      <c r="L112" s="101">
        <v>206.80253799999997</v>
      </c>
      <c r="M112" s="101">
        <v>70.770707999999985</v>
      </c>
      <c r="N112" s="101">
        <v>67.736899999999991</v>
      </c>
      <c r="O112" s="101">
        <v>154.41876500000001</v>
      </c>
      <c r="P112" s="101">
        <v>5.9121380000000006</v>
      </c>
      <c r="Q112" s="101">
        <v>0.54891000000000001</v>
      </c>
      <c r="R112" s="101">
        <v>0.22724800000000001</v>
      </c>
      <c r="S112" s="101">
        <v>44.76811099999999</v>
      </c>
      <c r="T112" s="100">
        <v>2022</v>
      </c>
      <c r="U112" s="159" t="s">
        <v>539</v>
      </c>
    </row>
    <row r="113" spans="1:21" x14ac:dyDescent="0.15">
      <c r="B113" s="159" t="s">
        <v>340</v>
      </c>
      <c r="C113" s="101">
        <v>18.072703000000001</v>
      </c>
      <c r="D113" s="101">
        <v>1.680347</v>
      </c>
      <c r="E113" s="101">
        <v>10.039241000000001</v>
      </c>
      <c r="F113" s="101">
        <v>24.746526000000003</v>
      </c>
      <c r="G113" s="101">
        <v>32.121086000000005</v>
      </c>
      <c r="H113" s="101">
        <v>5.8755389999999998</v>
      </c>
      <c r="I113" s="101">
        <v>9.3720040000000004</v>
      </c>
      <c r="J113" s="101">
        <v>26.899734000000002</v>
      </c>
      <c r="K113" s="101">
        <v>15.570243999999999</v>
      </c>
      <c r="L113" s="101">
        <v>203.99521100000001</v>
      </c>
      <c r="M113" s="101">
        <v>82.044753999999998</v>
      </c>
      <c r="N113" s="101">
        <v>73.311363999999983</v>
      </c>
      <c r="O113" s="101">
        <v>169.68266899999998</v>
      </c>
      <c r="P113" s="101">
        <v>7.0344500000000014</v>
      </c>
      <c r="Q113" s="101">
        <v>0.70933400000000002</v>
      </c>
      <c r="R113" s="101">
        <v>0.27613799999999999</v>
      </c>
      <c r="S113" s="101">
        <v>53.909555999999995</v>
      </c>
      <c r="U113" s="159" t="s">
        <v>540</v>
      </c>
    </row>
    <row r="114" spans="1:21" x14ac:dyDescent="0.15">
      <c r="B114" s="159" t="s">
        <v>341</v>
      </c>
      <c r="C114" s="101">
        <v>20.219503000000003</v>
      </c>
      <c r="D114" s="101">
        <v>1.7016450000000001</v>
      </c>
      <c r="E114" s="101">
        <v>10.608567000000001</v>
      </c>
      <c r="F114" s="101">
        <v>30.138583999999998</v>
      </c>
      <c r="G114" s="101">
        <v>36.733581000000001</v>
      </c>
      <c r="H114" s="101">
        <v>7.2766680000000008</v>
      </c>
      <c r="I114" s="101">
        <v>6.9967609999999993</v>
      </c>
      <c r="J114" s="101">
        <v>28.822155000000002</v>
      </c>
      <c r="K114" s="101">
        <v>19.667285999999997</v>
      </c>
      <c r="L114" s="101">
        <v>227.93493000000001</v>
      </c>
      <c r="M114" s="101">
        <v>90.955268999999987</v>
      </c>
      <c r="N114" s="101">
        <v>72.749873000000008</v>
      </c>
      <c r="O114" s="101">
        <v>181.167518</v>
      </c>
      <c r="P114" s="101">
        <v>7.9374279999999997</v>
      </c>
      <c r="Q114" s="101">
        <v>1.2319979999999999</v>
      </c>
      <c r="R114" s="101">
        <v>0.327926</v>
      </c>
      <c r="S114" s="101">
        <v>58.604880000000009</v>
      </c>
      <c r="U114" s="159" t="s">
        <v>541</v>
      </c>
    </row>
    <row r="115" spans="1:21" x14ac:dyDescent="0.15">
      <c r="B115" s="159" t="s">
        <v>342</v>
      </c>
      <c r="C115" s="101">
        <v>20.077151999999998</v>
      </c>
      <c r="D115" s="101">
        <v>0.78721799999999997</v>
      </c>
      <c r="E115" s="101">
        <v>9.8929480000000005</v>
      </c>
      <c r="F115" s="101">
        <v>28.699040000000004</v>
      </c>
      <c r="G115" s="101">
        <v>33.950361999999998</v>
      </c>
      <c r="H115" s="101">
        <v>5.8909979999999997</v>
      </c>
      <c r="I115" s="101">
        <v>7.2997569999999996</v>
      </c>
      <c r="J115" s="101">
        <v>27.091010999999998</v>
      </c>
      <c r="K115" s="101">
        <v>17.811581999999998</v>
      </c>
      <c r="L115" s="101">
        <v>217.36318600000001</v>
      </c>
      <c r="M115" s="101">
        <v>76.692964000000018</v>
      </c>
      <c r="N115" s="101">
        <v>62.466940999999998</v>
      </c>
      <c r="O115" s="101">
        <v>151.473839</v>
      </c>
      <c r="P115" s="101">
        <v>6.9075920000000011</v>
      </c>
      <c r="Q115" s="101">
        <v>0.93687899999999991</v>
      </c>
      <c r="R115" s="101">
        <v>0.31264700000000001</v>
      </c>
      <c r="S115" s="101">
        <v>53.459114999999983</v>
      </c>
      <c r="U115" s="159" t="s">
        <v>542</v>
      </c>
    </row>
    <row r="116" spans="1:21" x14ac:dyDescent="0.15">
      <c r="B116" s="159" t="s">
        <v>343</v>
      </c>
      <c r="C116" s="101">
        <v>20.369284</v>
      </c>
      <c r="D116" s="101">
        <v>1.0173699999999999</v>
      </c>
      <c r="E116" s="101">
        <v>10.034409</v>
      </c>
      <c r="F116" s="101">
        <v>31.671923</v>
      </c>
      <c r="G116" s="101">
        <v>32.914357000000003</v>
      </c>
      <c r="H116" s="101">
        <v>6.667641999999999</v>
      </c>
      <c r="I116" s="101">
        <v>7.0881619999999996</v>
      </c>
      <c r="J116" s="101">
        <v>30.902572999999997</v>
      </c>
      <c r="K116" s="101">
        <v>17.449313</v>
      </c>
      <c r="L116" s="101">
        <v>214.30201600000001</v>
      </c>
      <c r="M116" s="101">
        <v>80.039145000000005</v>
      </c>
      <c r="N116" s="101">
        <v>78.268241999999987</v>
      </c>
      <c r="O116" s="101">
        <v>160.99704300000002</v>
      </c>
      <c r="P116" s="101">
        <v>7.9787800000000004</v>
      </c>
      <c r="Q116" s="101">
        <v>1.35551</v>
      </c>
      <c r="R116" s="101">
        <v>0.23446</v>
      </c>
      <c r="S116" s="101">
        <v>59.637103999999994</v>
      </c>
      <c r="U116" s="159" t="s">
        <v>543</v>
      </c>
    </row>
    <row r="117" spans="1:21" x14ac:dyDescent="0.15">
      <c r="B117" s="159" t="s">
        <v>344</v>
      </c>
      <c r="C117" s="101">
        <v>19.347812999999995</v>
      </c>
      <c r="D117" s="101">
        <v>0.60690600000000006</v>
      </c>
      <c r="E117" s="101">
        <v>10.363360999999999</v>
      </c>
      <c r="F117" s="101">
        <v>26.445789999999999</v>
      </c>
      <c r="G117" s="101">
        <v>28.848412000000003</v>
      </c>
      <c r="H117" s="101">
        <v>6.2260840000000002</v>
      </c>
      <c r="I117" s="101">
        <v>5.8970590000000005</v>
      </c>
      <c r="J117" s="101">
        <v>29.469041000000011</v>
      </c>
      <c r="K117" s="101">
        <v>15.188505999999999</v>
      </c>
      <c r="L117" s="101">
        <v>216.60528600000001</v>
      </c>
      <c r="M117" s="101">
        <v>72.054071999999991</v>
      </c>
      <c r="N117" s="101">
        <v>81.667969999999997</v>
      </c>
      <c r="O117" s="101">
        <v>172.44676000000004</v>
      </c>
      <c r="P117" s="101">
        <v>7.3950870000000002</v>
      </c>
      <c r="Q117" s="101">
        <v>1.248578</v>
      </c>
      <c r="R117" s="101">
        <v>0.35544900000000001</v>
      </c>
      <c r="S117" s="101">
        <v>55.128980999999996</v>
      </c>
      <c r="U117" s="159" t="s">
        <v>544</v>
      </c>
    </row>
    <row r="118" spans="1:21" x14ac:dyDescent="0.15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 x14ac:dyDescent="0.15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 x14ac:dyDescent="0.15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 x14ac:dyDescent="0.15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 x14ac:dyDescent="0.15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 x14ac:dyDescent="0.15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15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15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15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25">
      <c r="A127" s="269" t="s">
        <v>683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1:21" s="98" customFormat="1" ht="11.25" customHeight="1" thickBot="1" x14ac:dyDescent="0.25">
      <c r="A128" s="228" t="s">
        <v>162</v>
      </c>
      <c r="B128" s="228" t="s">
        <v>163</v>
      </c>
      <c r="C128" s="266" t="s">
        <v>681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8"/>
      <c r="T128" s="228" t="s">
        <v>536</v>
      </c>
      <c r="U128" s="228" t="s">
        <v>523</v>
      </c>
    </row>
    <row r="129" spans="1:21" ht="20.25" customHeight="1" thickBot="1" x14ac:dyDescent="0.2">
      <c r="A129" s="229"/>
      <c r="B129" s="229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29"/>
      <c r="U129" s="229"/>
    </row>
    <row r="130" spans="1:21" x14ac:dyDescent="0.15">
      <c r="A130" s="100">
        <v>2021</v>
      </c>
      <c r="B130" s="159" t="s">
        <v>339</v>
      </c>
      <c r="C130" s="101">
        <v>56.528147000000004</v>
      </c>
      <c r="D130" s="101">
        <v>42.788207</v>
      </c>
      <c r="E130" s="101">
        <v>17.293824999999998</v>
      </c>
      <c r="F130" s="101">
        <v>125.78834700000002</v>
      </c>
      <c r="G130" s="101">
        <v>132.19936999999999</v>
      </c>
      <c r="H130" s="101">
        <v>22.617793999999996</v>
      </c>
      <c r="I130" s="101">
        <v>5.8946999999999999E-2</v>
      </c>
      <c r="J130" s="101">
        <v>52.560574000000003</v>
      </c>
      <c r="K130" s="101">
        <v>1.8890819999999999</v>
      </c>
      <c r="L130" s="101">
        <v>0.7413289999999999</v>
      </c>
      <c r="M130" s="101">
        <v>1.712639</v>
      </c>
      <c r="N130" s="101">
        <v>0.24346200000000001</v>
      </c>
      <c r="O130" s="101">
        <v>13.816659</v>
      </c>
      <c r="P130" s="101">
        <v>29.130519999999997</v>
      </c>
      <c r="Q130" s="101">
        <v>302.80248100000017</v>
      </c>
      <c r="R130" s="101">
        <v>370.72552200000007</v>
      </c>
      <c r="S130" s="101">
        <v>0.33413000000000004</v>
      </c>
      <c r="T130" s="100">
        <v>2021</v>
      </c>
      <c r="U130" s="159" t="s">
        <v>539</v>
      </c>
    </row>
    <row r="131" spans="1:21" x14ac:dyDescent="0.15">
      <c r="B131" s="159" t="s">
        <v>340</v>
      </c>
      <c r="C131" s="101">
        <v>60.488737</v>
      </c>
      <c r="D131" s="101">
        <v>41.614842000000003</v>
      </c>
      <c r="E131" s="101">
        <v>10.874375000000001</v>
      </c>
      <c r="F131" s="101">
        <v>119.34491099999997</v>
      </c>
      <c r="G131" s="101">
        <v>145.44793799999997</v>
      </c>
      <c r="H131" s="101">
        <v>28.041847000000004</v>
      </c>
      <c r="I131" s="101">
        <v>0.21745399999999998</v>
      </c>
      <c r="J131" s="101">
        <v>61.469077000000006</v>
      </c>
      <c r="K131" s="101">
        <v>2.370466</v>
      </c>
      <c r="L131" s="101">
        <v>1.3405549999999999</v>
      </c>
      <c r="M131" s="101">
        <v>1.639181</v>
      </c>
      <c r="N131" s="101">
        <v>0.29402200000000001</v>
      </c>
      <c r="O131" s="101">
        <v>18.622616999999998</v>
      </c>
      <c r="P131" s="101">
        <v>32.763221999999999</v>
      </c>
      <c r="Q131" s="101">
        <v>320.05945000000025</v>
      </c>
      <c r="R131" s="101">
        <v>417.07477000000011</v>
      </c>
      <c r="S131" s="101">
        <v>0.36084400000000005</v>
      </c>
      <c r="U131" s="159" t="s">
        <v>540</v>
      </c>
    </row>
    <row r="132" spans="1:21" x14ac:dyDescent="0.15">
      <c r="B132" s="159" t="s">
        <v>341</v>
      </c>
      <c r="C132" s="101">
        <v>73.656138000000013</v>
      </c>
      <c r="D132" s="101">
        <v>49.901541000000009</v>
      </c>
      <c r="E132" s="101">
        <v>18.527040999999997</v>
      </c>
      <c r="F132" s="101">
        <v>148.23640800000004</v>
      </c>
      <c r="G132" s="101">
        <v>163.91289400000002</v>
      </c>
      <c r="H132" s="101">
        <v>33.976039</v>
      </c>
      <c r="I132" s="101">
        <v>0.31146200000000002</v>
      </c>
      <c r="J132" s="101">
        <v>76.449646000000001</v>
      </c>
      <c r="K132" s="101">
        <v>2.527733</v>
      </c>
      <c r="L132" s="101">
        <v>1.2372350000000001</v>
      </c>
      <c r="M132" s="101">
        <v>2.3737789999999999</v>
      </c>
      <c r="N132" s="101">
        <v>0.31897399999999998</v>
      </c>
      <c r="O132" s="101">
        <v>19.566862000000004</v>
      </c>
      <c r="P132" s="101">
        <v>36.831710999999999</v>
      </c>
      <c r="Q132" s="101">
        <v>394.75642100000039</v>
      </c>
      <c r="R132" s="101">
        <v>458.24257300000022</v>
      </c>
      <c r="S132" s="101">
        <v>0.54044999999999999</v>
      </c>
      <c r="U132" s="159" t="s">
        <v>541</v>
      </c>
    </row>
    <row r="133" spans="1:21" x14ac:dyDescent="0.15">
      <c r="B133" s="159" t="s">
        <v>342</v>
      </c>
      <c r="C133" s="101">
        <v>71.532355999999993</v>
      </c>
      <c r="D133" s="101">
        <v>50.773781999999997</v>
      </c>
      <c r="E133" s="101">
        <v>22.40531</v>
      </c>
      <c r="F133" s="101">
        <v>148.72283100000004</v>
      </c>
      <c r="G133" s="101">
        <v>159.78221700000003</v>
      </c>
      <c r="H133" s="101">
        <v>34.114248000000003</v>
      </c>
      <c r="I133" s="101">
        <v>0.126497</v>
      </c>
      <c r="J133" s="101">
        <v>73.096276000000003</v>
      </c>
      <c r="K133" s="101">
        <v>2.5466260000000003</v>
      </c>
      <c r="L133" s="101">
        <v>1.0732410000000001</v>
      </c>
      <c r="M133" s="101">
        <v>1.671014</v>
      </c>
      <c r="N133" s="101">
        <v>0.31154599999999999</v>
      </c>
      <c r="O133" s="101">
        <v>20.028116000000001</v>
      </c>
      <c r="P133" s="101">
        <v>35.331842000000002</v>
      </c>
      <c r="Q133" s="101">
        <v>354.41391799999985</v>
      </c>
      <c r="R133" s="101">
        <v>434.53798600000016</v>
      </c>
      <c r="S133" s="101">
        <v>0.46723700000000001</v>
      </c>
      <c r="U133" s="159" t="s">
        <v>542</v>
      </c>
    </row>
    <row r="134" spans="1:21" x14ac:dyDescent="0.15">
      <c r="B134" s="159" t="s">
        <v>343</v>
      </c>
      <c r="C134" s="101">
        <v>71.344531999999987</v>
      </c>
      <c r="D134" s="101">
        <v>49.638442999999995</v>
      </c>
      <c r="E134" s="101">
        <v>17.159829999999999</v>
      </c>
      <c r="F134" s="101">
        <v>152.53233800000004</v>
      </c>
      <c r="G134" s="101">
        <v>166.16899099999998</v>
      </c>
      <c r="H134" s="101">
        <v>34.558025999999998</v>
      </c>
      <c r="I134" s="101">
        <v>0.153588</v>
      </c>
      <c r="J134" s="101">
        <v>71.226173000000003</v>
      </c>
      <c r="K134" s="101">
        <v>3.028832</v>
      </c>
      <c r="L134" s="101">
        <v>1.3813249999999999</v>
      </c>
      <c r="M134" s="101">
        <v>2.0564039999999997</v>
      </c>
      <c r="N134" s="101">
        <v>0.29714299999999999</v>
      </c>
      <c r="O134" s="101">
        <v>19.228872000000003</v>
      </c>
      <c r="P134" s="101">
        <v>31.535248000000003</v>
      </c>
      <c r="Q134" s="101">
        <v>359.02012900000045</v>
      </c>
      <c r="R134" s="101">
        <v>423.54179299999998</v>
      </c>
      <c r="S134" s="101">
        <v>0.67821399999999998</v>
      </c>
      <c r="U134" s="159" t="s">
        <v>543</v>
      </c>
    </row>
    <row r="135" spans="1:21" x14ac:dyDescent="0.15">
      <c r="B135" s="159" t="s">
        <v>344</v>
      </c>
      <c r="C135" s="101">
        <v>72.897891000000016</v>
      </c>
      <c r="D135" s="101">
        <v>52.422628999999993</v>
      </c>
      <c r="E135" s="101">
        <v>20.310444</v>
      </c>
      <c r="F135" s="101">
        <v>153.15959000000001</v>
      </c>
      <c r="G135" s="101">
        <v>168.52249</v>
      </c>
      <c r="H135" s="101">
        <v>29.421524999999995</v>
      </c>
      <c r="I135" s="101">
        <v>0.200238</v>
      </c>
      <c r="J135" s="101">
        <v>69.384683999999993</v>
      </c>
      <c r="K135" s="101">
        <v>2.4153200000000004</v>
      </c>
      <c r="L135" s="101">
        <v>1.226561</v>
      </c>
      <c r="M135" s="101">
        <v>1.6938580000000001</v>
      </c>
      <c r="N135" s="101">
        <v>0.24740400000000001</v>
      </c>
      <c r="O135" s="101">
        <v>18.092313999999991</v>
      </c>
      <c r="P135" s="101">
        <v>31.683031</v>
      </c>
      <c r="Q135" s="101">
        <v>377.05647400000015</v>
      </c>
      <c r="R135" s="101">
        <v>391.26170500000012</v>
      </c>
      <c r="S135" s="101">
        <v>0.27546199999999998</v>
      </c>
      <c r="U135" s="159" t="s">
        <v>544</v>
      </c>
    </row>
    <row r="136" spans="1:21" x14ac:dyDescent="0.15">
      <c r="B136" s="159" t="s">
        <v>345</v>
      </c>
      <c r="C136" s="101">
        <v>77.574165000000008</v>
      </c>
      <c r="D136" s="101">
        <v>40.769783000000004</v>
      </c>
      <c r="E136" s="101">
        <v>20.408242000000001</v>
      </c>
      <c r="F136" s="101">
        <v>170.01467699999998</v>
      </c>
      <c r="G136" s="101">
        <v>189.48289199999999</v>
      </c>
      <c r="H136" s="101">
        <v>31.422653</v>
      </c>
      <c r="I136" s="101">
        <v>0.20993100000000001</v>
      </c>
      <c r="J136" s="101">
        <v>82.336209999999994</v>
      </c>
      <c r="K136" s="101">
        <v>2.450059</v>
      </c>
      <c r="L136" s="101">
        <v>1.4539530000000001</v>
      </c>
      <c r="M136" s="101">
        <v>1.656695</v>
      </c>
      <c r="N136" s="101">
        <v>0.32646599999999998</v>
      </c>
      <c r="O136" s="101">
        <v>20.422340000000009</v>
      </c>
      <c r="P136" s="101">
        <v>35.269607000000001</v>
      </c>
      <c r="Q136" s="101">
        <v>388.94755800000001</v>
      </c>
      <c r="R136" s="101">
        <v>378.43344400000012</v>
      </c>
      <c r="S136" s="101">
        <v>0.38534900000000005</v>
      </c>
      <c r="U136" s="159" t="s">
        <v>545</v>
      </c>
    </row>
    <row r="137" spans="1:21" x14ac:dyDescent="0.15">
      <c r="B137" s="159" t="s">
        <v>346</v>
      </c>
      <c r="C137" s="101">
        <v>50.559749999999994</v>
      </c>
      <c r="D137" s="101">
        <v>44.181114000000008</v>
      </c>
      <c r="E137" s="101">
        <v>13.480479000000001</v>
      </c>
      <c r="F137" s="101">
        <v>148.95957099999998</v>
      </c>
      <c r="G137" s="101">
        <v>138.38596000000001</v>
      </c>
      <c r="H137" s="101">
        <v>25.555671999999994</v>
      </c>
      <c r="I137" s="101">
        <v>0.16277999999999998</v>
      </c>
      <c r="J137" s="101">
        <v>45.081953999999996</v>
      </c>
      <c r="K137" s="101">
        <v>1.581062</v>
      </c>
      <c r="L137" s="101">
        <v>0.57402399999999998</v>
      </c>
      <c r="M137" s="101">
        <v>2.634757</v>
      </c>
      <c r="N137" s="101">
        <v>0.179342</v>
      </c>
      <c r="O137" s="101">
        <v>12.275932999999998</v>
      </c>
      <c r="P137" s="101">
        <v>24.241498999999997</v>
      </c>
      <c r="Q137" s="101">
        <v>270.09463900000014</v>
      </c>
      <c r="R137" s="101">
        <v>313.32846099999995</v>
      </c>
      <c r="S137" s="101">
        <v>0.660582</v>
      </c>
      <c r="U137" s="159" t="s">
        <v>546</v>
      </c>
    </row>
    <row r="138" spans="1:21" x14ac:dyDescent="0.15">
      <c r="B138" s="159" t="s">
        <v>347</v>
      </c>
      <c r="C138" s="101">
        <v>64.101014000000006</v>
      </c>
      <c r="D138" s="101">
        <v>49.738628999999996</v>
      </c>
      <c r="E138" s="101">
        <v>19.728774999999999</v>
      </c>
      <c r="F138" s="101">
        <v>171.19616000000002</v>
      </c>
      <c r="G138" s="101">
        <v>179.39366399999997</v>
      </c>
      <c r="H138" s="101">
        <v>29.852800999999996</v>
      </c>
      <c r="I138" s="101">
        <v>0.12039999999999999</v>
      </c>
      <c r="J138" s="101">
        <v>80.438583000000008</v>
      </c>
      <c r="K138" s="101">
        <v>1.855467</v>
      </c>
      <c r="L138" s="101">
        <v>1.443138</v>
      </c>
      <c r="M138" s="101">
        <v>3.4548420000000002</v>
      </c>
      <c r="N138" s="101">
        <v>0.30445</v>
      </c>
      <c r="O138" s="101">
        <v>17.997115000000001</v>
      </c>
      <c r="P138" s="101">
        <v>34.929133999999998</v>
      </c>
      <c r="Q138" s="101">
        <v>379.88059100000004</v>
      </c>
      <c r="R138" s="101">
        <v>442.16290800000013</v>
      </c>
      <c r="S138" s="101">
        <v>0.23205300000000001</v>
      </c>
      <c r="U138" s="159" t="s">
        <v>547</v>
      </c>
    </row>
    <row r="139" spans="1:21" x14ac:dyDescent="0.15">
      <c r="B139" s="159" t="s">
        <v>348</v>
      </c>
      <c r="C139" s="101">
        <v>74.315985999999995</v>
      </c>
      <c r="D139" s="101">
        <v>46.473217999999996</v>
      </c>
      <c r="E139" s="101">
        <v>35.327083000000002</v>
      </c>
      <c r="F139" s="101">
        <v>173.35797199999999</v>
      </c>
      <c r="G139" s="101">
        <v>187.65330700000004</v>
      </c>
      <c r="H139" s="101">
        <v>28.769768999999997</v>
      </c>
      <c r="I139" s="101">
        <v>4.5611000000000006E-2</v>
      </c>
      <c r="J139" s="101">
        <v>82.084609</v>
      </c>
      <c r="K139" s="101">
        <v>2.2048220000000001</v>
      </c>
      <c r="L139" s="101">
        <v>1.6688189999999998</v>
      </c>
      <c r="M139" s="101">
        <v>3.0663039999999997</v>
      </c>
      <c r="N139" s="101">
        <v>0.36761200000000005</v>
      </c>
      <c r="O139" s="101">
        <v>19.335443999999999</v>
      </c>
      <c r="P139" s="101">
        <v>36.418593999999999</v>
      </c>
      <c r="Q139" s="101">
        <v>320.82597800000008</v>
      </c>
      <c r="R139" s="101">
        <v>441.34163699999982</v>
      </c>
      <c r="S139" s="101">
        <v>0.57804000000000011</v>
      </c>
      <c r="U139" s="159" t="s">
        <v>548</v>
      </c>
    </row>
    <row r="140" spans="1:21" x14ac:dyDescent="0.15">
      <c r="B140" s="159" t="s">
        <v>349</v>
      </c>
      <c r="C140" s="101">
        <v>78.838250000000002</v>
      </c>
      <c r="D140" s="101">
        <v>58.261423999999977</v>
      </c>
      <c r="E140" s="101">
        <v>32.016468000000003</v>
      </c>
      <c r="F140" s="101">
        <v>158.841409</v>
      </c>
      <c r="G140" s="101">
        <v>201.07873200000003</v>
      </c>
      <c r="H140" s="101">
        <v>32.176372999999998</v>
      </c>
      <c r="I140" s="101">
        <v>7.6429999999999998E-2</v>
      </c>
      <c r="J140" s="101">
        <v>84.668661999999998</v>
      </c>
      <c r="K140" s="101">
        <v>2.7699249999999997</v>
      </c>
      <c r="L140" s="101">
        <v>1.3726479999999999</v>
      </c>
      <c r="M140" s="101">
        <v>1.737528</v>
      </c>
      <c r="N140" s="101">
        <v>0.36407999999999996</v>
      </c>
      <c r="O140" s="101">
        <v>19.212218</v>
      </c>
      <c r="P140" s="101">
        <v>38.380590000000005</v>
      </c>
      <c r="Q140" s="101">
        <v>368.96648100000027</v>
      </c>
      <c r="R140" s="101">
        <v>472.31661899999995</v>
      </c>
      <c r="S140" s="101">
        <v>1.0936710000000001</v>
      </c>
      <c r="U140" s="159" t="s">
        <v>549</v>
      </c>
    </row>
    <row r="141" spans="1:21" x14ac:dyDescent="0.15">
      <c r="B141" s="159" t="s">
        <v>350</v>
      </c>
      <c r="C141" s="101">
        <v>61.344114999999988</v>
      </c>
      <c r="D141" s="101">
        <v>42.806605000000005</v>
      </c>
      <c r="E141" s="101">
        <v>29.792144</v>
      </c>
      <c r="F141" s="101">
        <v>130.985095</v>
      </c>
      <c r="G141" s="101">
        <v>156.09252199999997</v>
      </c>
      <c r="H141" s="101">
        <v>27.645838999999995</v>
      </c>
      <c r="I141" s="101">
        <v>5.2270999999999998E-2</v>
      </c>
      <c r="J141" s="101">
        <v>62.481221999999995</v>
      </c>
      <c r="K141" s="101">
        <v>1.3487200000000001</v>
      </c>
      <c r="L141" s="101">
        <v>1.1332909999999998</v>
      </c>
      <c r="M141" s="101">
        <v>2.3031140000000003</v>
      </c>
      <c r="N141" s="101">
        <v>0.29052299999999998</v>
      </c>
      <c r="O141" s="101">
        <v>18.300128000000001</v>
      </c>
      <c r="P141" s="101">
        <v>28.809630000000002</v>
      </c>
      <c r="Q141" s="101">
        <v>323.15889599999991</v>
      </c>
      <c r="R141" s="101">
        <v>405.41546099999999</v>
      </c>
      <c r="S141" s="101">
        <v>0.93278099999999986</v>
      </c>
      <c r="U141" s="159" t="s">
        <v>550</v>
      </c>
    </row>
    <row r="142" spans="1:21" x14ac:dyDescent="0.15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15">
      <c r="A143" s="100">
        <v>2022</v>
      </c>
      <c r="B143" s="159" t="s">
        <v>339</v>
      </c>
      <c r="C143" s="101">
        <v>73.641470999999996</v>
      </c>
      <c r="D143" s="101">
        <v>49.721042000000004</v>
      </c>
      <c r="E143" s="101">
        <v>16.764187</v>
      </c>
      <c r="F143" s="101">
        <v>158.00880599999999</v>
      </c>
      <c r="G143" s="101">
        <v>187.08076999999997</v>
      </c>
      <c r="H143" s="101">
        <v>33.122588</v>
      </c>
      <c r="I143" s="101">
        <v>6.8304999999999991E-2</v>
      </c>
      <c r="J143" s="101">
        <v>72.622531999999993</v>
      </c>
      <c r="K143" s="101">
        <v>1.7583489999999999</v>
      </c>
      <c r="L143" s="101">
        <v>1.4721089999999999</v>
      </c>
      <c r="M143" s="101">
        <v>3.5484549999999997</v>
      </c>
      <c r="N143" s="101">
        <v>0.36121500000000006</v>
      </c>
      <c r="O143" s="101">
        <v>18.207567000000001</v>
      </c>
      <c r="P143" s="101">
        <v>38.667864000000002</v>
      </c>
      <c r="Q143" s="101">
        <v>302.98340800000011</v>
      </c>
      <c r="R143" s="101">
        <v>446.56061199999999</v>
      </c>
      <c r="S143" s="101">
        <v>0.34909000000000001</v>
      </c>
      <c r="T143" s="100">
        <v>2022</v>
      </c>
      <c r="U143" s="159" t="s">
        <v>539</v>
      </c>
    </row>
    <row r="144" spans="1:21" x14ac:dyDescent="0.15">
      <c r="B144" s="159" t="s">
        <v>340</v>
      </c>
      <c r="C144" s="101">
        <v>77.150573000000023</v>
      </c>
      <c r="D144" s="101">
        <v>50.226292999999998</v>
      </c>
      <c r="E144" s="101">
        <v>24.773614999999999</v>
      </c>
      <c r="F144" s="101">
        <v>169.46218200000001</v>
      </c>
      <c r="G144" s="101">
        <v>192.04019999999997</v>
      </c>
      <c r="H144" s="101">
        <v>41.825317999999996</v>
      </c>
      <c r="I144" s="101">
        <v>0.19881399999999999</v>
      </c>
      <c r="J144" s="101">
        <v>92.473304999999996</v>
      </c>
      <c r="K144" s="101">
        <v>3.052883</v>
      </c>
      <c r="L144" s="101">
        <v>2.1660939999999997</v>
      </c>
      <c r="M144" s="101">
        <v>3.3005179999999998</v>
      </c>
      <c r="N144" s="101">
        <v>0.362037</v>
      </c>
      <c r="O144" s="101">
        <v>19.727705999999998</v>
      </c>
      <c r="P144" s="101">
        <v>39.854558000000011</v>
      </c>
      <c r="Q144" s="101">
        <v>312.77147500000012</v>
      </c>
      <c r="R144" s="101">
        <v>456.62173400000006</v>
      </c>
      <c r="S144" s="101">
        <v>0.65233999999999992</v>
      </c>
      <c r="U144" s="159" t="s">
        <v>540</v>
      </c>
    </row>
    <row r="145" spans="1:21" x14ac:dyDescent="0.15">
      <c r="B145" s="159" t="s">
        <v>341</v>
      </c>
      <c r="C145" s="101">
        <v>86.036345999999995</v>
      </c>
      <c r="D145" s="101">
        <v>49.110689000000008</v>
      </c>
      <c r="E145" s="101">
        <v>40.868653999999992</v>
      </c>
      <c r="F145" s="101">
        <v>170.25059099999999</v>
      </c>
      <c r="G145" s="101">
        <v>233.95656799999995</v>
      </c>
      <c r="H145" s="101">
        <v>40.618345000000005</v>
      </c>
      <c r="I145" s="101">
        <v>2.6700000000000002E-2</v>
      </c>
      <c r="J145" s="101">
        <v>100.08833200000001</v>
      </c>
      <c r="K145" s="101">
        <v>2.735843</v>
      </c>
      <c r="L145" s="101">
        <v>2.5291950000000001</v>
      </c>
      <c r="M145" s="101">
        <v>2.3569770000000001</v>
      </c>
      <c r="N145" s="101">
        <v>0.53978999999999999</v>
      </c>
      <c r="O145" s="101">
        <v>22.336256999999996</v>
      </c>
      <c r="P145" s="101">
        <v>43.143950000000011</v>
      </c>
      <c r="Q145" s="101">
        <v>368.80105200000003</v>
      </c>
      <c r="R145" s="101">
        <v>527.08061599999996</v>
      </c>
      <c r="S145" s="101">
        <v>0.212641</v>
      </c>
      <c r="U145" s="159" t="s">
        <v>541</v>
      </c>
    </row>
    <row r="146" spans="1:21" x14ac:dyDescent="0.15">
      <c r="B146" s="159" t="s">
        <v>342</v>
      </c>
      <c r="C146" s="101">
        <v>86.114046000000002</v>
      </c>
      <c r="D146" s="101">
        <v>59.478203999999998</v>
      </c>
      <c r="E146" s="101">
        <v>25.571438999999998</v>
      </c>
      <c r="F146" s="101">
        <v>193.54949399999998</v>
      </c>
      <c r="G146" s="101">
        <v>219.34584900000004</v>
      </c>
      <c r="H146" s="101">
        <v>37.844058000000011</v>
      </c>
      <c r="I146" s="101">
        <v>0.54625299999999999</v>
      </c>
      <c r="J146" s="101">
        <v>97.902621999999994</v>
      </c>
      <c r="K146" s="101">
        <v>2.524432</v>
      </c>
      <c r="L146" s="101">
        <v>2.137915</v>
      </c>
      <c r="M146" s="101">
        <v>3.7317990000000001</v>
      </c>
      <c r="N146" s="101">
        <v>0.73621599999999998</v>
      </c>
      <c r="O146" s="101">
        <v>18.813696999999998</v>
      </c>
      <c r="P146" s="101">
        <v>39.403807999999998</v>
      </c>
      <c r="Q146" s="101">
        <v>354.10845099999977</v>
      </c>
      <c r="R146" s="101">
        <v>442.00225500000022</v>
      </c>
      <c r="S146" s="101">
        <v>0.28612100000000001</v>
      </c>
      <c r="U146" s="159" t="s">
        <v>542</v>
      </c>
    </row>
    <row r="147" spans="1:21" x14ac:dyDescent="0.15">
      <c r="B147" s="159" t="s">
        <v>343</v>
      </c>
      <c r="C147" s="101">
        <v>93.819840999999997</v>
      </c>
      <c r="D147" s="101">
        <v>66.943552999999994</v>
      </c>
      <c r="E147" s="101">
        <v>32.151409999999998</v>
      </c>
      <c r="F147" s="101">
        <v>235.62087999999997</v>
      </c>
      <c r="G147" s="101">
        <v>249.46126999999993</v>
      </c>
      <c r="H147" s="101">
        <v>45.197592000000007</v>
      </c>
      <c r="I147" s="101">
        <v>0.22120800000000002</v>
      </c>
      <c r="J147" s="101">
        <v>106.34311</v>
      </c>
      <c r="K147" s="101">
        <v>3.5097549999999997</v>
      </c>
      <c r="L147" s="101">
        <v>2.093782</v>
      </c>
      <c r="M147" s="101">
        <v>2.4781019999999998</v>
      </c>
      <c r="N147" s="101">
        <v>0.34257300000000002</v>
      </c>
      <c r="O147" s="101">
        <v>23.213277000000012</v>
      </c>
      <c r="P147" s="101">
        <v>44.366672999999992</v>
      </c>
      <c r="Q147" s="101">
        <v>416.29260300000027</v>
      </c>
      <c r="R147" s="101">
        <v>496.29817400000002</v>
      </c>
      <c r="S147" s="101">
        <v>0.85107500000000003</v>
      </c>
      <c r="U147" s="159" t="s">
        <v>543</v>
      </c>
    </row>
    <row r="148" spans="1:21" x14ac:dyDescent="0.15">
      <c r="B148" s="159" t="s">
        <v>344</v>
      </c>
      <c r="C148" s="101">
        <v>88.617185000000006</v>
      </c>
      <c r="D148" s="101">
        <v>63.577732999999988</v>
      </c>
      <c r="E148" s="101">
        <v>20.592773999999999</v>
      </c>
      <c r="F148" s="101">
        <v>162.12200700000002</v>
      </c>
      <c r="G148" s="101">
        <v>235.91004000000001</v>
      </c>
      <c r="H148" s="101">
        <v>32.172530999999999</v>
      </c>
      <c r="I148" s="101">
        <v>0.23837900000000001</v>
      </c>
      <c r="J148" s="101">
        <v>95.752123999999995</v>
      </c>
      <c r="K148" s="101">
        <v>2.9537780000000002</v>
      </c>
      <c r="L148" s="101">
        <v>2.2064859999999999</v>
      </c>
      <c r="M148" s="101">
        <v>5.0793420000000005</v>
      </c>
      <c r="N148" s="101">
        <v>0.35140899999999997</v>
      </c>
      <c r="O148" s="101">
        <v>21.899568000000002</v>
      </c>
      <c r="P148" s="101">
        <v>47.151480999999997</v>
      </c>
      <c r="Q148" s="101">
        <v>412.00921000000005</v>
      </c>
      <c r="R148" s="101">
        <v>494.35425400000003</v>
      </c>
      <c r="S148" s="101">
        <v>0.36586800000000003</v>
      </c>
      <c r="U148" s="159" t="s">
        <v>544</v>
      </c>
    </row>
    <row r="149" spans="1:21" x14ac:dyDescent="0.15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 x14ac:dyDescent="0.15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 x14ac:dyDescent="0.15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 x14ac:dyDescent="0.15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 x14ac:dyDescent="0.15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 x14ac:dyDescent="0.15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15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15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15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25">
      <c r="A158" s="269" t="s">
        <v>683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163"/>
      <c r="S158" s="163"/>
      <c r="T158" s="163"/>
      <c r="U158" s="163"/>
    </row>
    <row r="159" spans="1:21" s="98" customFormat="1" ht="11.25" customHeight="1" thickBot="1" x14ac:dyDescent="0.25">
      <c r="A159" s="228" t="s">
        <v>162</v>
      </c>
      <c r="B159" s="228" t="s">
        <v>163</v>
      </c>
      <c r="C159" s="266" t="s">
        <v>681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28" t="s">
        <v>536</v>
      </c>
      <c r="Q159" s="228" t="s">
        <v>523</v>
      </c>
    </row>
    <row r="160" spans="1:21" ht="20.25" customHeight="1" thickBot="1" x14ac:dyDescent="0.2">
      <c r="A160" s="229"/>
      <c r="B160" s="229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29"/>
      <c r="Q160" s="229"/>
      <c r="T160" s="159"/>
    </row>
    <row r="161" spans="1:17" x14ac:dyDescent="0.15">
      <c r="A161" s="100">
        <v>2021</v>
      </c>
      <c r="B161" s="159" t="s">
        <v>339</v>
      </c>
      <c r="C161" s="101">
        <v>683.138552</v>
      </c>
      <c r="D161" s="101">
        <v>33.458055000000002</v>
      </c>
      <c r="E161" s="101">
        <v>9.0037459999999996</v>
      </c>
      <c r="F161" s="101">
        <v>129.48348899999999</v>
      </c>
      <c r="G161" s="101">
        <v>11.099993999999995</v>
      </c>
      <c r="H161" s="101">
        <v>0.56853600000000004</v>
      </c>
      <c r="I161" s="101">
        <v>3.7196960000000008</v>
      </c>
      <c r="J161" s="101">
        <v>147.22536799999997</v>
      </c>
      <c r="K161" s="101">
        <v>5.2355029999999996</v>
      </c>
      <c r="L161" s="101">
        <v>7.7942160000000005</v>
      </c>
      <c r="M161" s="101">
        <v>1.524411</v>
      </c>
      <c r="N161" s="101">
        <v>0</v>
      </c>
      <c r="O161" s="101">
        <v>2.670418999999999</v>
      </c>
      <c r="P161" s="100">
        <v>2021</v>
      </c>
      <c r="Q161" s="159" t="s">
        <v>539</v>
      </c>
    </row>
    <row r="162" spans="1:17" x14ac:dyDescent="0.15">
      <c r="B162" s="159" t="s">
        <v>340</v>
      </c>
      <c r="C162" s="101">
        <v>751.85922700000015</v>
      </c>
      <c r="D162" s="101">
        <v>9.6538269999999997</v>
      </c>
      <c r="E162" s="101">
        <v>8.2512059999999998</v>
      </c>
      <c r="F162" s="101">
        <v>148.84745599999999</v>
      </c>
      <c r="G162" s="101">
        <v>10.095449000000004</v>
      </c>
      <c r="H162" s="101">
        <v>0.53629000000000004</v>
      </c>
      <c r="I162" s="101">
        <v>4.4591130000000003</v>
      </c>
      <c r="J162" s="101">
        <v>156.69701500000002</v>
      </c>
      <c r="K162" s="101">
        <v>5.2396560000000001</v>
      </c>
      <c r="L162" s="101">
        <v>8.3970749999999992</v>
      </c>
      <c r="M162" s="101">
        <v>1.4623970000000002</v>
      </c>
      <c r="N162" s="101">
        <v>0</v>
      </c>
      <c r="O162" s="101">
        <v>2.4438660000000003</v>
      </c>
      <c r="P162" s="96"/>
      <c r="Q162" s="159" t="s">
        <v>540</v>
      </c>
    </row>
    <row r="163" spans="1:17" x14ac:dyDescent="0.15">
      <c r="B163" s="159" t="s">
        <v>341</v>
      </c>
      <c r="C163" s="101">
        <v>857.90317799999991</v>
      </c>
      <c r="D163" s="101">
        <v>38.959112000000005</v>
      </c>
      <c r="E163" s="101">
        <v>9.5336229999999986</v>
      </c>
      <c r="F163" s="101">
        <v>179.08722999999998</v>
      </c>
      <c r="G163" s="101">
        <v>9.9342679999999994</v>
      </c>
      <c r="H163" s="101">
        <v>0.93619600000000003</v>
      </c>
      <c r="I163" s="101">
        <v>5.9551169999999995</v>
      </c>
      <c r="J163" s="101">
        <v>185.94297700000004</v>
      </c>
      <c r="K163" s="101">
        <v>8.767078999999999</v>
      </c>
      <c r="L163" s="101">
        <v>8.9371179999999981</v>
      </c>
      <c r="M163" s="101">
        <v>0.45623900000000012</v>
      </c>
      <c r="N163" s="101">
        <v>0</v>
      </c>
      <c r="O163" s="101">
        <v>3.3292920000000001</v>
      </c>
      <c r="P163" s="96"/>
      <c r="Q163" s="159" t="s">
        <v>541</v>
      </c>
    </row>
    <row r="164" spans="1:17" x14ac:dyDescent="0.15">
      <c r="B164" s="159" t="s">
        <v>342</v>
      </c>
      <c r="C164" s="101">
        <v>757.51274199999989</v>
      </c>
      <c r="D164" s="101">
        <v>27.671783999999999</v>
      </c>
      <c r="E164" s="101">
        <v>10.783289</v>
      </c>
      <c r="F164" s="101">
        <v>130.0402</v>
      </c>
      <c r="G164" s="101">
        <v>10.487357999999999</v>
      </c>
      <c r="H164" s="101">
        <v>0.80037000000000003</v>
      </c>
      <c r="I164" s="101">
        <v>5.9744429999999991</v>
      </c>
      <c r="J164" s="101">
        <v>169.64789299999995</v>
      </c>
      <c r="K164" s="101">
        <v>8.0179530000000003</v>
      </c>
      <c r="L164" s="101">
        <v>8.496855</v>
      </c>
      <c r="M164" s="101">
        <v>0.88784999999999981</v>
      </c>
      <c r="N164" s="101">
        <v>0</v>
      </c>
      <c r="O164" s="101">
        <v>3.7681690000000012</v>
      </c>
      <c r="P164" s="96"/>
      <c r="Q164" s="159" t="s">
        <v>542</v>
      </c>
    </row>
    <row r="165" spans="1:17" x14ac:dyDescent="0.15">
      <c r="B165" s="159" t="s">
        <v>343</v>
      </c>
      <c r="C165" s="101">
        <v>682.2043470000001</v>
      </c>
      <c r="D165" s="101">
        <v>33.509313999999996</v>
      </c>
      <c r="E165" s="101">
        <v>11.129089</v>
      </c>
      <c r="F165" s="101">
        <v>140.68213600000001</v>
      </c>
      <c r="G165" s="101">
        <v>10.033827</v>
      </c>
      <c r="H165" s="101">
        <v>0.75651800000000002</v>
      </c>
      <c r="I165" s="101">
        <v>4.8981769999999996</v>
      </c>
      <c r="J165" s="101">
        <v>158.246916</v>
      </c>
      <c r="K165" s="101">
        <v>7.8152630000000016</v>
      </c>
      <c r="L165" s="101">
        <v>8.0313339999999993</v>
      </c>
      <c r="M165" s="101">
        <v>0.82140999999999997</v>
      </c>
      <c r="N165" s="101">
        <v>0</v>
      </c>
      <c r="O165" s="101">
        <v>5.0061499999999999</v>
      </c>
      <c r="P165" s="96"/>
      <c r="Q165" s="159" t="s">
        <v>543</v>
      </c>
    </row>
    <row r="166" spans="1:17" x14ac:dyDescent="0.15">
      <c r="B166" s="159" t="s">
        <v>344</v>
      </c>
      <c r="C166" s="101">
        <v>522.31830300000001</v>
      </c>
      <c r="D166" s="101">
        <v>15.480009000000003</v>
      </c>
      <c r="E166" s="101">
        <v>10.397625</v>
      </c>
      <c r="F166" s="101">
        <v>145.50066800000002</v>
      </c>
      <c r="G166" s="101">
        <v>8.3419129999999999</v>
      </c>
      <c r="H166" s="101">
        <v>0.60953599999999997</v>
      </c>
      <c r="I166" s="101">
        <v>2.9458280000000001</v>
      </c>
      <c r="J166" s="101">
        <v>162.26392499999997</v>
      </c>
      <c r="K166" s="101">
        <v>7.4142349999999997</v>
      </c>
      <c r="L166" s="101">
        <v>8.5345310000000012</v>
      </c>
      <c r="M166" s="101">
        <v>0.44014700000000001</v>
      </c>
      <c r="N166" s="101">
        <v>0</v>
      </c>
      <c r="O166" s="101">
        <v>6.1507699999999996</v>
      </c>
      <c r="P166" s="96"/>
      <c r="Q166" s="159" t="s">
        <v>544</v>
      </c>
    </row>
    <row r="167" spans="1:17" x14ac:dyDescent="0.15">
      <c r="B167" s="159" t="s">
        <v>345</v>
      </c>
      <c r="C167" s="101">
        <v>643.83459300000004</v>
      </c>
      <c r="D167" s="101">
        <v>19.684128999999995</v>
      </c>
      <c r="E167" s="101">
        <v>5.9008269999999996</v>
      </c>
      <c r="F167" s="101">
        <v>138.17918499999999</v>
      </c>
      <c r="G167" s="101">
        <v>10.448731000000002</v>
      </c>
      <c r="H167" s="101">
        <v>0.76536199999999999</v>
      </c>
      <c r="I167" s="101">
        <v>6.5054859999999994</v>
      </c>
      <c r="J167" s="101">
        <v>168.09415499999997</v>
      </c>
      <c r="K167" s="101">
        <v>8.6158229999999989</v>
      </c>
      <c r="L167" s="101">
        <v>9.506949999999998</v>
      </c>
      <c r="M167" s="101">
        <v>0.57701599999999997</v>
      </c>
      <c r="N167" s="101">
        <v>0</v>
      </c>
      <c r="O167" s="101">
        <v>5.4065479999999999</v>
      </c>
      <c r="P167" s="96"/>
      <c r="Q167" s="159" t="s">
        <v>545</v>
      </c>
    </row>
    <row r="168" spans="1:17" x14ac:dyDescent="0.15">
      <c r="B168" s="159" t="s">
        <v>346</v>
      </c>
      <c r="C168" s="101">
        <v>302.97203000000002</v>
      </c>
      <c r="D168" s="101">
        <v>11.133713</v>
      </c>
      <c r="E168" s="101">
        <v>3.598541</v>
      </c>
      <c r="F168" s="101">
        <v>109.28113499999998</v>
      </c>
      <c r="G168" s="101">
        <v>6.8255240000000033</v>
      </c>
      <c r="H168" s="101">
        <v>0.34586600000000001</v>
      </c>
      <c r="I168" s="101">
        <v>3.8795790000000001</v>
      </c>
      <c r="J168" s="101">
        <v>120.588166</v>
      </c>
      <c r="K168" s="101">
        <v>6.2697260000000021</v>
      </c>
      <c r="L168" s="101">
        <v>7.3016989999999984</v>
      </c>
      <c r="M168" s="101">
        <v>1.4982599999999997</v>
      </c>
      <c r="N168" s="101">
        <v>0</v>
      </c>
      <c r="O168" s="101">
        <v>5.5632659999999987</v>
      </c>
      <c r="P168" s="96"/>
      <c r="Q168" s="159" t="s">
        <v>546</v>
      </c>
    </row>
    <row r="169" spans="1:17" x14ac:dyDescent="0.15">
      <c r="B169" s="159" t="s">
        <v>347</v>
      </c>
      <c r="C169" s="101">
        <v>626.40032300000018</v>
      </c>
      <c r="D169" s="101">
        <v>30.175697</v>
      </c>
      <c r="E169" s="101">
        <v>4.4829489999999996</v>
      </c>
      <c r="F169" s="101">
        <v>147.24124799999998</v>
      </c>
      <c r="G169" s="101">
        <v>9.9631700000000034</v>
      </c>
      <c r="H169" s="101">
        <v>0.69315700000000002</v>
      </c>
      <c r="I169" s="101">
        <v>2.8847399999999999</v>
      </c>
      <c r="J169" s="101">
        <v>156.94205199999999</v>
      </c>
      <c r="K169" s="101">
        <v>9.7395999999999994</v>
      </c>
      <c r="L169" s="101">
        <v>9.7137559999999983</v>
      </c>
      <c r="M169" s="101">
        <v>0.46080699999999997</v>
      </c>
      <c r="N169" s="101">
        <v>0</v>
      </c>
      <c r="O169" s="101">
        <v>6.0522550000000006</v>
      </c>
      <c r="P169" s="96"/>
      <c r="Q169" s="159" t="s">
        <v>547</v>
      </c>
    </row>
    <row r="170" spans="1:17" x14ac:dyDescent="0.15">
      <c r="B170" s="159" t="s">
        <v>348</v>
      </c>
      <c r="C170" s="101">
        <v>684.5645199999999</v>
      </c>
      <c r="D170" s="101">
        <v>12.765590999999999</v>
      </c>
      <c r="E170" s="101">
        <v>5.6797269999999997</v>
      </c>
      <c r="F170" s="101">
        <v>143.74298400000004</v>
      </c>
      <c r="G170" s="101">
        <v>9.2933370000000011</v>
      </c>
      <c r="H170" s="101">
        <v>0.66818600000000006</v>
      </c>
      <c r="I170" s="101">
        <v>5.2145790000000005</v>
      </c>
      <c r="J170" s="101">
        <v>160.241198</v>
      </c>
      <c r="K170" s="101">
        <v>8.7807340000000007</v>
      </c>
      <c r="L170" s="101">
        <v>10.231216</v>
      </c>
      <c r="M170" s="101">
        <v>1.182596</v>
      </c>
      <c r="N170" s="101">
        <v>0</v>
      </c>
      <c r="O170" s="101">
        <v>13.029795999999997</v>
      </c>
      <c r="P170" s="96"/>
      <c r="Q170" s="159" t="s">
        <v>548</v>
      </c>
    </row>
    <row r="171" spans="1:17" x14ac:dyDescent="0.15">
      <c r="B171" s="159" t="s">
        <v>349</v>
      </c>
      <c r="C171" s="101">
        <v>886.67246300000011</v>
      </c>
      <c r="D171" s="101">
        <v>17.245705000000001</v>
      </c>
      <c r="E171" s="101">
        <v>6.0560070000000001</v>
      </c>
      <c r="F171" s="101">
        <v>159.989239</v>
      </c>
      <c r="G171" s="101">
        <v>10.002918999999999</v>
      </c>
      <c r="H171" s="101">
        <v>0.53959699999999999</v>
      </c>
      <c r="I171" s="101">
        <v>5.8947400000000005</v>
      </c>
      <c r="J171" s="101">
        <v>180.93969100000001</v>
      </c>
      <c r="K171" s="101">
        <v>9.0681449999999995</v>
      </c>
      <c r="L171" s="101">
        <v>9.8198789999999985</v>
      </c>
      <c r="M171" s="101">
        <v>0.98009899999999983</v>
      </c>
      <c r="N171" s="101">
        <v>0</v>
      </c>
      <c r="O171" s="101">
        <v>8.1785640000000015</v>
      </c>
      <c r="P171" s="96"/>
      <c r="Q171" s="159" t="s">
        <v>549</v>
      </c>
    </row>
    <row r="172" spans="1:17" x14ac:dyDescent="0.15">
      <c r="B172" s="159" t="s">
        <v>350</v>
      </c>
      <c r="C172" s="101">
        <v>646.81375200000002</v>
      </c>
      <c r="D172" s="101">
        <v>9.8687250000000013</v>
      </c>
      <c r="E172" s="101">
        <v>4.809272</v>
      </c>
      <c r="F172" s="101">
        <v>119.41564100000002</v>
      </c>
      <c r="G172" s="101">
        <v>10.279719999999999</v>
      </c>
      <c r="H172" s="101">
        <v>0.58241499999999991</v>
      </c>
      <c r="I172" s="101">
        <v>5.389638999999999</v>
      </c>
      <c r="J172" s="101">
        <v>156.51398999999998</v>
      </c>
      <c r="K172" s="101">
        <v>7.777044000000001</v>
      </c>
      <c r="L172" s="101">
        <v>7.6303330000000003</v>
      </c>
      <c r="M172" s="101">
        <v>0.88471999999999995</v>
      </c>
      <c r="N172" s="101">
        <v>0</v>
      </c>
      <c r="O172" s="101">
        <v>6.9593400000000001</v>
      </c>
      <c r="P172" s="96"/>
      <c r="Q172" s="159" t="s">
        <v>550</v>
      </c>
    </row>
    <row r="173" spans="1:17" x14ac:dyDescent="0.15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15">
      <c r="A174" s="100">
        <v>2022</v>
      </c>
      <c r="B174" s="159" t="s">
        <v>339</v>
      </c>
      <c r="C174" s="101">
        <v>650.21874100000002</v>
      </c>
      <c r="D174" s="101">
        <v>25.686354999999999</v>
      </c>
      <c r="E174" s="101">
        <v>8.0287399999999991</v>
      </c>
      <c r="F174" s="101">
        <v>154.53863000000001</v>
      </c>
      <c r="G174" s="101">
        <v>9.3835389999999972</v>
      </c>
      <c r="H174" s="101">
        <v>0.56993499999999986</v>
      </c>
      <c r="I174" s="101">
        <v>4.4300040000000003</v>
      </c>
      <c r="J174" s="101">
        <v>166.23261299999999</v>
      </c>
      <c r="K174" s="101">
        <v>6.2784450000000005</v>
      </c>
      <c r="L174" s="101">
        <v>9.5780840000000005</v>
      </c>
      <c r="M174" s="101">
        <v>0.52621499999999999</v>
      </c>
      <c r="N174" s="101">
        <v>0</v>
      </c>
      <c r="O174" s="101">
        <v>6.5795099999999991</v>
      </c>
      <c r="P174" s="100">
        <v>2022</v>
      </c>
      <c r="Q174" s="159" t="s">
        <v>539</v>
      </c>
    </row>
    <row r="175" spans="1:17" x14ac:dyDescent="0.15">
      <c r="B175" s="159" t="s">
        <v>340</v>
      </c>
      <c r="C175" s="101">
        <v>719.92514800000004</v>
      </c>
      <c r="D175" s="101">
        <v>21.441006000000005</v>
      </c>
      <c r="E175" s="101">
        <v>8.3376570000000001</v>
      </c>
      <c r="F175" s="101">
        <v>150.15096800000001</v>
      </c>
      <c r="G175" s="101">
        <v>11.010899999999994</v>
      </c>
      <c r="H175" s="101">
        <v>0.55959400000000004</v>
      </c>
      <c r="I175" s="101">
        <v>6.700588999999999</v>
      </c>
      <c r="J175" s="101">
        <v>170.84723600000001</v>
      </c>
      <c r="K175" s="101">
        <v>7.0713409999999985</v>
      </c>
      <c r="L175" s="101">
        <v>9.7850609999999989</v>
      </c>
      <c r="M175" s="101">
        <v>0.58644000000000007</v>
      </c>
      <c r="N175" s="101">
        <v>0</v>
      </c>
      <c r="O175" s="101">
        <v>6.6144560000000006</v>
      </c>
      <c r="P175" s="96"/>
      <c r="Q175" s="159" t="s">
        <v>540</v>
      </c>
    </row>
    <row r="176" spans="1:17" x14ac:dyDescent="0.15">
      <c r="B176" s="159" t="s">
        <v>341</v>
      </c>
      <c r="C176" s="101">
        <v>753.59799600000008</v>
      </c>
      <c r="D176" s="101">
        <v>43.860467999999997</v>
      </c>
      <c r="E176" s="101">
        <v>12.131777999999999</v>
      </c>
      <c r="F176" s="101">
        <v>180.26050400000005</v>
      </c>
      <c r="G176" s="101">
        <v>14.197113000000003</v>
      </c>
      <c r="H176" s="101">
        <v>0.63662300000000005</v>
      </c>
      <c r="I176" s="101">
        <v>6.3253230000000009</v>
      </c>
      <c r="J176" s="101">
        <v>183.57660099999995</v>
      </c>
      <c r="K176" s="101">
        <v>7.6976300000000002</v>
      </c>
      <c r="L176" s="101">
        <v>11.364946</v>
      </c>
      <c r="M176" s="101">
        <v>7.1014660000000003</v>
      </c>
      <c r="N176" s="101">
        <v>0</v>
      </c>
      <c r="O176" s="101">
        <v>9.5444669999999974</v>
      </c>
      <c r="P176" s="96"/>
      <c r="Q176" s="159" t="s">
        <v>541</v>
      </c>
    </row>
    <row r="177" spans="2:19" x14ac:dyDescent="0.15">
      <c r="B177" s="159" t="s">
        <v>342</v>
      </c>
      <c r="C177" s="101">
        <v>665.96042799999998</v>
      </c>
      <c r="D177" s="101">
        <v>31.988013000000002</v>
      </c>
      <c r="E177" s="101">
        <v>8.4652470000000015</v>
      </c>
      <c r="F177" s="101">
        <v>151.26108100000002</v>
      </c>
      <c r="G177" s="101">
        <v>11.350166999999997</v>
      </c>
      <c r="H177" s="101">
        <v>0.56013100000000005</v>
      </c>
      <c r="I177" s="101">
        <v>5.8738279999999987</v>
      </c>
      <c r="J177" s="101">
        <v>163.00935499999997</v>
      </c>
      <c r="K177" s="101">
        <v>9.195252</v>
      </c>
      <c r="L177" s="101">
        <v>10.636096000000002</v>
      </c>
      <c r="M177" s="101">
        <v>0.61649599999999993</v>
      </c>
      <c r="N177" s="101">
        <v>0</v>
      </c>
      <c r="O177" s="101">
        <v>17.652829999999998</v>
      </c>
      <c r="P177" s="96"/>
      <c r="Q177" s="159" t="s">
        <v>542</v>
      </c>
    </row>
    <row r="178" spans="2:19" x14ac:dyDescent="0.15">
      <c r="B178" s="159" t="s">
        <v>343</v>
      </c>
      <c r="C178" s="101">
        <v>778.94560100000012</v>
      </c>
      <c r="D178" s="101">
        <v>39.461478</v>
      </c>
      <c r="E178" s="101">
        <v>10.649229999999999</v>
      </c>
      <c r="F178" s="101">
        <v>170.53633100000002</v>
      </c>
      <c r="G178" s="101">
        <v>12.342911000000001</v>
      </c>
      <c r="H178" s="101">
        <v>0.57551400000000008</v>
      </c>
      <c r="I178" s="101">
        <v>7.4551970000000001</v>
      </c>
      <c r="J178" s="101">
        <v>194.30945400000004</v>
      </c>
      <c r="K178" s="101">
        <v>12.412827999999999</v>
      </c>
      <c r="L178" s="101">
        <v>11.920458</v>
      </c>
      <c r="M178" s="101">
        <v>1.2843140000000004</v>
      </c>
      <c r="N178" s="101">
        <v>0</v>
      </c>
      <c r="O178" s="101">
        <v>12.594040999999999</v>
      </c>
      <c r="P178" s="96"/>
      <c r="Q178" s="159" t="s">
        <v>543</v>
      </c>
    </row>
    <row r="179" spans="2:19" x14ac:dyDescent="0.15">
      <c r="B179" s="159" t="s">
        <v>344</v>
      </c>
      <c r="C179" s="101">
        <v>926.65894600000001</v>
      </c>
      <c r="D179" s="101">
        <v>38.142563999999993</v>
      </c>
      <c r="E179" s="101">
        <v>12.956125</v>
      </c>
      <c r="F179" s="101">
        <v>166.03260599999999</v>
      </c>
      <c r="G179" s="101">
        <v>11.401003000000001</v>
      </c>
      <c r="H179" s="101">
        <v>0.52796399999999999</v>
      </c>
      <c r="I179" s="101">
        <v>6.0029479999999991</v>
      </c>
      <c r="J179" s="101">
        <v>186.681828</v>
      </c>
      <c r="K179" s="101">
        <v>9.2478049999999996</v>
      </c>
      <c r="L179" s="101">
        <v>10.709590999999998</v>
      </c>
      <c r="M179" s="101">
        <v>0.85296300000000003</v>
      </c>
      <c r="N179" s="101">
        <v>0</v>
      </c>
      <c r="O179" s="101">
        <v>14.263858999999997</v>
      </c>
      <c r="P179" s="96"/>
      <c r="Q179" s="159" t="s">
        <v>544</v>
      </c>
      <c r="R179" s="161"/>
      <c r="S179" s="161"/>
    </row>
    <row r="180" spans="2:19" x14ac:dyDescent="0.15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 x14ac:dyDescent="0.15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 x14ac:dyDescent="0.15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 x14ac:dyDescent="0.15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 x14ac:dyDescent="0.15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 x14ac:dyDescent="0.15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15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15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15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42.5703125" style="9" customWidth="1"/>
    <col min="2" max="2" width="12.28515625" style="9" customWidth="1"/>
    <col min="3" max="3" width="9.28515625" style="9" customWidth="1"/>
    <col min="4" max="4" width="12.28515625" style="9" customWidth="1"/>
    <col min="5" max="5" width="9.28515625" style="9" customWidth="1"/>
    <col min="6" max="6" width="11.7109375" style="9" customWidth="1"/>
    <col min="7" max="7" width="12.28515625" style="9" customWidth="1"/>
    <col min="8" max="8" width="9.28515625" style="9" customWidth="1"/>
    <col min="9" max="9" width="12.28515625" style="9" customWidth="1"/>
    <col min="10" max="10" width="9.28515625" style="9" customWidth="1"/>
    <col min="11" max="11" width="11.7109375" style="9" customWidth="1"/>
    <col min="12" max="12" width="2" style="9" customWidth="1"/>
    <col min="13" max="13" width="40.42578125" style="9" customWidth="1"/>
    <col min="14" max="16384" width="9.140625" style="9"/>
  </cols>
  <sheetData>
    <row r="1" spans="1:13" hidden="1" x14ac:dyDescent="0.2">
      <c r="A1" s="52"/>
    </row>
    <row r="2" spans="1:13" ht="25.5" customHeight="1" x14ac:dyDescent="0.2">
      <c r="A2" s="273" t="s">
        <v>684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x14ac:dyDescent="0.2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924</v>
      </c>
    </row>
    <row r="4" spans="1:13" ht="26.25" customHeight="1" x14ac:dyDescent="0.2">
      <c r="A4" s="274" t="s">
        <v>308</v>
      </c>
      <c r="B4" s="277" t="s">
        <v>685</v>
      </c>
      <c r="C4" s="278"/>
      <c r="D4" s="278"/>
      <c r="E4" s="278"/>
      <c r="F4" s="279"/>
      <c r="G4" s="277" t="s">
        <v>686</v>
      </c>
      <c r="H4" s="278"/>
      <c r="I4" s="278"/>
      <c r="J4" s="278"/>
      <c r="K4" s="279"/>
      <c r="L4" s="167"/>
      <c r="M4" s="270" t="s">
        <v>599</v>
      </c>
    </row>
    <row r="5" spans="1:13" ht="56.25" customHeight="1" x14ac:dyDescent="0.2">
      <c r="A5" s="275"/>
      <c r="B5" s="280">
        <v>2021</v>
      </c>
      <c r="C5" s="281"/>
      <c r="D5" s="280">
        <v>2022</v>
      </c>
      <c r="E5" s="281"/>
      <c r="F5" s="168" t="s">
        <v>687</v>
      </c>
      <c r="G5" s="280">
        <v>2021</v>
      </c>
      <c r="H5" s="281"/>
      <c r="I5" s="280">
        <v>2022</v>
      </c>
      <c r="J5" s="281"/>
      <c r="K5" s="168" t="s">
        <v>687</v>
      </c>
      <c r="L5" s="169"/>
      <c r="M5" s="271"/>
    </row>
    <row r="6" spans="1:13" ht="24" customHeight="1" x14ac:dyDescent="0.2">
      <c r="A6" s="276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2" t="s">
        <v>296</v>
      </c>
      <c r="K6" s="283"/>
      <c r="L6" s="173"/>
      <c r="M6" s="272"/>
    </row>
    <row r="7" spans="1:13" x14ac:dyDescent="0.2">
      <c r="A7" s="174" t="s">
        <v>297</v>
      </c>
      <c r="B7" s="175">
        <f>SUM(B9:B25)</f>
        <v>38792.379438000004</v>
      </c>
      <c r="C7" s="175">
        <f>SUM(C9:C25)</f>
        <v>100</v>
      </c>
      <c r="D7" s="175">
        <f>SUM(D9:D25)</f>
        <v>52979.893418000007</v>
      </c>
      <c r="E7" s="175">
        <f>SUM(E9:E25)</f>
        <v>99.999999999999986</v>
      </c>
      <c r="F7" s="175">
        <f>D7/B7*100-100</f>
        <v>36.572940834101757</v>
      </c>
      <c r="G7" s="175">
        <f>SUM(G9:G25)</f>
        <v>31246.384214000005</v>
      </c>
      <c r="H7" s="175">
        <f>SUM(H9:H25)</f>
        <v>99.999999999999986</v>
      </c>
      <c r="I7" s="175">
        <f>SUM(I9:I25)</f>
        <v>38903.406773000002</v>
      </c>
      <c r="J7" s="175">
        <f>SUM(J9:J25)</f>
        <v>99.999999999999986</v>
      </c>
      <c r="K7" s="175">
        <f>I7/G7*100-100</f>
        <v>24.505307579138247</v>
      </c>
      <c r="L7" s="175"/>
      <c r="M7" s="174" t="s">
        <v>297</v>
      </c>
    </row>
    <row r="8" spans="1:13" x14ac:dyDescent="0.2">
      <c r="M8" s="176"/>
    </row>
    <row r="9" spans="1:13" x14ac:dyDescent="0.2">
      <c r="A9" s="177" t="s">
        <v>298</v>
      </c>
      <c r="B9" s="178">
        <v>4056.2295019999997</v>
      </c>
      <c r="C9" s="178">
        <f t="shared" ref="C9:C25" si="0">B9/$B$7*100</f>
        <v>10.456253420811365</v>
      </c>
      <c r="D9" s="178">
        <v>5109.4047289999999</v>
      </c>
      <c r="E9" s="178">
        <f>D9/$D$7*100</f>
        <v>9.6440449373649955</v>
      </c>
      <c r="F9" s="178">
        <f>D9/B9*100-100</f>
        <v>25.964389502140179</v>
      </c>
      <c r="G9" s="178">
        <v>2071.5943569999999</v>
      </c>
      <c r="H9" s="178">
        <f>G9/$G$7*100</f>
        <v>6.6298690524064483</v>
      </c>
      <c r="I9" s="178">
        <v>2700.7620740000002</v>
      </c>
      <c r="J9" s="178">
        <f>I9/$I$7*100</f>
        <v>6.9422251109237072</v>
      </c>
      <c r="K9" s="178">
        <f>I9/G9*100-100</f>
        <v>30.371183184295603</v>
      </c>
      <c r="L9" s="178"/>
      <c r="M9" s="177" t="s">
        <v>600</v>
      </c>
    </row>
    <row r="10" spans="1:13" x14ac:dyDescent="0.2">
      <c r="A10" s="177" t="s">
        <v>299</v>
      </c>
      <c r="B10" s="178">
        <v>1550.3252590000002</v>
      </c>
      <c r="C10" s="178">
        <f t="shared" si="0"/>
        <v>3.9964685885737183</v>
      </c>
      <c r="D10" s="178">
        <v>1909.8658990000001</v>
      </c>
      <c r="E10" s="178">
        <f t="shared" ref="E10:E25" si="1">D10/$D$7*100</f>
        <v>3.6048881486634321</v>
      </c>
      <c r="F10" s="178">
        <f t="shared" ref="F10:F25" si="2">D10/B10*100-100</f>
        <v>23.191303754665853</v>
      </c>
      <c r="G10" s="178">
        <v>1503.0227749999999</v>
      </c>
      <c r="H10" s="178">
        <f t="shared" ref="H10:H25" si="3">G10/$G$7*100</f>
        <v>4.8102294483294727</v>
      </c>
      <c r="I10" s="178">
        <v>1705.7703210000002</v>
      </c>
      <c r="J10" s="178">
        <f t="shared" ref="J10:J25" si="4">I10/$I$7*100</f>
        <v>4.3846296828272893</v>
      </c>
      <c r="K10" s="178">
        <f t="shared" ref="K10:K25" si="5">I10/G10*100-100</f>
        <v>13.489319614601342</v>
      </c>
      <c r="L10" s="178"/>
      <c r="M10" s="177" t="s">
        <v>601</v>
      </c>
    </row>
    <row r="11" spans="1:13" x14ac:dyDescent="0.2">
      <c r="A11" s="177" t="s">
        <v>300</v>
      </c>
      <c r="B11" s="178">
        <v>3721.1570230000002</v>
      </c>
      <c r="C11" s="178">
        <f t="shared" si="0"/>
        <v>9.5924949098503909</v>
      </c>
      <c r="D11" s="178">
        <v>9189.8517040000006</v>
      </c>
      <c r="E11" s="178">
        <f t="shared" si="1"/>
        <v>17.345923351513829</v>
      </c>
      <c r="F11" s="178">
        <f t="shared" si="2"/>
        <v>146.96221221514415</v>
      </c>
      <c r="G11" s="178">
        <v>1820.692215</v>
      </c>
      <c r="H11" s="178">
        <f t="shared" si="3"/>
        <v>5.8268892891108832</v>
      </c>
      <c r="I11" s="178">
        <v>3399.1705220000003</v>
      </c>
      <c r="J11" s="178">
        <f t="shared" si="4"/>
        <v>8.73746235601946</v>
      </c>
      <c r="K11" s="178">
        <f t="shared" si="5"/>
        <v>86.696603302607087</v>
      </c>
      <c r="L11" s="178"/>
      <c r="M11" s="177" t="s">
        <v>602</v>
      </c>
    </row>
    <row r="12" spans="1:13" x14ac:dyDescent="0.2">
      <c r="A12" s="177" t="s">
        <v>301</v>
      </c>
      <c r="B12" s="178">
        <v>4799.1216930000001</v>
      </c>
      <c r="C12" s="178">
        <f t="shared" si="0"/>
        <v>12.371300143292849</v>
      </c>
      <c r="D12" s="178">
        <v>5904.4667779999982</v>
      </c>
      <c r="E12" s="178">
        <f t="shared" si="1"/>
        <v>11.144731325552168</v>
      </c>
      <c r="F12" s="178">
        <f t="shared" si="2"/>
        <v>23.032237057298516</v>
      </c>
      <c r="G12" s="178">
        <v>1890.9657789999997</v>
      </c>
      <c r="H12" s="178">
        <f t="shared" si="3"/>
        <v>6.0517907161646836</v>
      </c>
      <c r="I12" s="178">
        <v>2759.1617779999997</v>
      </c>
      <c r="J12" s="178">
        <f t="shared" si="4"/>
        <v>7.092339738007035</v>
      </c>
      <c r="K12" s="178">
        <f t="shared" si="5"/>
        <v>45.912835051892301</v>
      </c>
      <c r="L12" s="178"/>
      <c r="M12" s="177" t="s">
        <v>603</v>
      </c>
    </row>
    <row r="13" spans="1:13" x14ac:dyDescent="0.2">
      <c r="A13" s="177" t="s">
        <v>358</v>
      </c>
      <c r="B13" s="178">
        <v>2647.7964949999996</v>
      </c>
      <c r="C13" s="178">
        <f t="shared" si="0"/>
        <v>6.8255583528508375</v>
      </c>
      <c r="D13" s="178">
        <v>3465.9254310000001</v>
      </c>
      <c r="E13" s="178">
        <f t="shared" si="1"/>
        <v>6.5419637666210297</v>
      </c>
      <c r="F13" s="178">
        <f t="shared" si="2"/>
        <v>30.898482475708562</v>
      </c>
      <c r="G13" s="178">
        <v>2383.7231689999999</v>
      </c>
      <c r="H13" s="178">
        <f t="shared" si="3"/>
        <v>7.6287968318970094</v>
      </c>
      <c r="I13" s="178">
        <v>2868.6580999999996</v>
      </c>
      <c r="J13" s="178">
        <f t="shared" si="4"/>
        <v>7.3737966362136813</v>
      </c>
      <c r="K13" s="178">
        <f t="shared" si="5"/>
        <v>20.34359263300847</v>
      </c>
      <c r="L13" s="178"/>
      <c r="M13" s="177" t="s">
        <v>604</v>
      </c>
    </row>
    <row r="14" spans="1:13" x14ac:dyDescent="0.2">
      <c r="A14" s="177" t="s">
        <v>359</v>
      </c>
      <c r="B14" s="178">
        <v>276.76516800000002</v>
      </c>
      <c r="C14" s="178">
        <f t="shared" si="0"/>
        <v>0.71345241516401559</v>
      </c>
      <c r="D14" s="178">
        <v>445.23407200000003</v>
      </c>
      <c r="E14" s="178">
        <f t="shared" si="1"/>
        <v>0.84038310248606696</v>
      </c>
      <c r="F14" s="178">
        <f t="shared" si="2"/>
        <v>60.870703209299819</v>
      </c>
      <c r="G14" s="178">
        <v>143.60421300000002</v>
      </c>
      <c r="H14" s="178">
        <f t="shared" si="3"/>
        <v>0.45958665814413774</v>
      </c>
      <c r="I14" s="178">
        <v>200.97144599999999</v>
      </c>
      <c r="J14" s="178">
        <f t="shared" si="4"/>
        <v>0.51659086612301397</v>
      </c>
      <c r="K14" s="178">
        <f t="shared" si="5"/>
        <v>39.948154585130425</v>
      </c>
      <c r="L14" s="178"/>
      <c r="M14" s="177" t="s">
        <v>605</v>
      </c>
    </row>
    <row r="15" spans="1:13" x14ac:dyDescent="0.2">
      <c r="A15" s="177" t="s">
        <v>360</v>
      </c>
      <c r="B15" s="178">
        <v>530.00839300000007</v>
      </c>
      <c r="C15" s="178">
        <f t="shared" si="0"/>
        <v>1.3662693567098327</v>
      </c>
      <c r="D15" s="178">
        <v>793.27208300000007</v>
      </c>
      <c r="E15" s="178">
        <f t="shared" si="1"/>
        <v>1.497307812118936</v>
      </c>
      <c r="F15" s="178">
        <f t="shared" si="2"/>
        <v>49.671607747539923</v>
      </c>
      <c r="G15" s="178">
        <v>961.56109700000002</v>
      </c>
      <c r="H15" s="178">
        <f t="shared" si="3"/>
        <v>3.0773515758318384</v>
      </c>
      <c r="I15" s="178">
        <v>1168.457365</v>
      </c>
      <c r="J15" s="178">
        <f t="shared" si="4"/>
        <v>3.0034834013841185</v>
      </c>
      <c r="K15" s="178">
        <f t="shared" si="5"/>
        <v>21.516705349821351</v>
      </c>
      <c r="L15" s="178"/>
      <c r="M15" s="177" t="s">
        <v>606</v>
      </c>
    </row>
    <row r="16" spans="1:13" x14ac:dyDescent="0.2">
      <c r="A16" s="177" t="s">
        <v>361</v>
      </c>
      <c r="B16" s="178">
        <v>672.09758299999999</v>
      </c>
      <c r="C16" s="178">
        <f t="shared" si="0"/>
        <v>1.7325505491978941</v>
      </c>
      <c r="D16" s="178">
        <v>928.61990300000002</v>
      </c>
      <c r="E16" s="178">
        <f t="shared" si="1"/>
        <v>1.7527779749826751</v>
      </c>
      <c r="F16" s="178">
        <f t="shared" si="2"/>
        <v>38.167421887604092</v>
      </c>
      <c r="G16" s="178">
        <v>1310.3940340000001</v>
      </c>
      <c r="H16" s="178">
        <f t="shared" si="3"/>
        <v>4.1937461468353687</v>
      </c>
      <c r="I16" s="178">
        <v>1870.6148470000001</v>
      </c>
      <c r="J16" s="178">
        <f t="shared" si="4"/>
        <v>4.8083574220503911</v>
      </c>
      <c r="K16" s="178">
        <f t="shared" si="5"/>
        <v>42.752088186018085</v>
      </c>
      <c r="L16" s="178"/>
      <c r="M16" s="177" t="s">
        <v>607</v>
      </c>
    </row>
    <row r="17" spans="1:13" x14ac:dyDescent="0.2">
      <c r="A17" s="177" t="s">
        <v>302</v>
      </c>
      <c r="B17" s="178">
        <v>1084.7610960000002</v>
      </c>
      <c r="C17" s="178">
        <f t="shared" si="0"/>
        <v>2.7963252363359707</v>
      </c>
      <c r="D17" s="178">
        <v>1424.8394130000001</v>
      </c>
      <c r="E17" s="178">
        <f t="shared" si="1"/>
        <v>2.6893965258826071</v>
      </c>
      <c r="F17" s="178">
        <f t="shared" si="2"/>
        <v>31.350526696986179</v>
      </c>
      <c r="G17" s="178">
        <v>1147.092365</v>
      </c>
      <c r="H17" s="178">
        <f t="shared" si="3"/>
        <v>3.6711203355364326</v>
      </c>
      <c r="I17" s="178">
        <v>1375.7091090000001</v>
      </c>
      <c r="J17" s="178">
        <f t="shared" si="4"/>
        <v>3.5362175786486101</v>
      </c>
      <c r="K17" s="178">
        <f t="shared" si="5"/>
        <v>19.930107720662946</v>
      </c>
      <c r="L17" s="178"/>
      <c r="M17" s="177" t="s">
        <v>608</v>
      </c>
    </row>
    <row r="18" spans="1:13" x14ac:dyDescent="0.2">
      <c r="A18" s="177" t="s">
        <v>303</v>
      </c>
      <c r="B18" s="178">
        <v>819.31925899999999</v>
      </c>
      <c r="C18" s="178">
        <f t="shared" si="0"/>
        <v>2.1120623969702055</v>
      </c>
      <c r="D18" s="178">
        <v>1200.9876319999998</v>
      </c>
      <c r="E18" s="178">
        <f t="shared" si="1"/>
        <v>2.2668743829370603</v>
      </c>
      <c r="F18" s="178">
        <f t="shared" si="2"/>
        <v>46.583595931314477</v>
      </c>
      <c r="G18" s="178">
        <v>1496.890985</v>
      </c>
      <c r="H18" s="178">
        <f t="shared" si="3"/>
        <v>4.7906054497317321</v>
      </c>
      <c r="I18" s="178">
        <v>1759.5600790000001</v>
      </c>
      <c r="J18" s="178">
        <f t="shared" si="4"/>
        <v>4.522894586756812</v>
      </c>
      <c r="K18" s="178">
        <f t="shared" si="5"/>
        <v>17.547643524621819</v>
      </c>
      <c r="L18" s="178"/>
      <c r="M18" s="177" t="s">
        <v>609</v>
      </c>
    </row>
    <row r="19" spans="1:13" x14ac:dyDescent="0.2">
      <c r="A19" s="177" t="s">
        <v>304</v>
      </c>
      <c r="B19" s="178">
        <v>312.14878199999998</v>
      </c>
      <c r="C19" s="178">
        <f t="shared" si="0"/>
        <v>0.80466521136939373</v>
      </c>
      <c r="D19" s="178">
        <v>440.08198700000003</v>
      </c>
      <c r="E19" s="178">
        <f t="shared" si="1"/>
        <v>0.83065849817372683</v>
      </c>
      <c r="F19" s="178">
        <f t="shared" si="2"/>
        <v>40.984688192696552</v>
      </c>
      <c r="G19" s="178">
        <v>774.10782200000006</v>
      </c>
      <c r="H19" s="178">
        <f t="shared" si="3"/>
        <v>2.4774316820093363</v>
      </c>
      <c r="I19" s="178">
        <v>990.18659400000001</v>
      </c>
      <c r="J19" s="178">
        <f t="shared" si="4"/>
        <v>2.5452439159832547</v>
      </c>
      <c r="K19" s="178">
        <f t="shared" si="5"/>
        <v>27.913265550234925</v>
      </c>
      <c r="L19" s="178"/>
      <c r="M19" s="177" t="s">
        <v>610</v>
      </c>
    </row>
    <row r="20" spans="1:13" x14ac:dyDescent="0.2">
      <c r="A20" s="177" t="s">
        <v>362</v>
      </c>
      <c r="B20" s="178">
        <v>633.16199099999994</v>
      </c>
      <c r="C20" s="178">
        <f t="shared" si="0"/>
        <v>1.6321813721479819</v>
      </c>
      <c r="D20" s="178">
        <v>776.00723699999992</v>
      </c>
      <c r="E20" s="178">
        <f t="shared" si="1"/>
        <v>1.4647202682675653</v>
      </c>
      <c r="F20" s="178">
        <f t="shared" si="2"/>
        <v>22.560616087266055</v>
      </c>
      <c r="G20" s="178">
        <v>1406.7104470000002</v>
      </c>
      <c r="H20" s="178">
        <f t="shared" si="3"/>
        <v>4.5019943343387574</v>
      </c>
      <c r="I20" s="178">
        <v>1741.0978199999997</v>
      </c>
      <c r="J20" s="178">
        <f t="shared" si="4"/>
        <v>4.4754379228514454</v>
      </c>
      <c r="K20" s="178">
        <f t="shared" si="5"/>
        <v>23.770874362462152</v>
      </c>
      <c r="L20" s="178"/>
      <c r="M20" s="177" t="s">
        <v>611</v>
      </c>
    </row>
    <row r="21" spans="1:13" x14ac:dyDescent="0.2">
      <c r="A21" s="177" t="s">
        <v>305</v>
      </c>
      <c r="B21" s="178">
        <v>3572.0162840000007</v>
      </c>
      <c r="C21" s="178">
        <f t="shared" si="0"/>
        <v>9.2080360517946129</v>
      </c>
      <c r="D21" s="178">
        <v>4900.6487110000007</v>
      </c>
      <c r="E21" s="178">
        <f t="shared" si="1"/>
        <v>9.2500161756365422</v>
      </c>
      <c r="F21" s="178">
        <f t="shared" si="2"/>
        <v>37.195587068045967</v>
      </c>
      <c r="G21" s="178">
        <v>2713.0711650000007</v>
      </c>
      <c r="H21" s="178">
        <f t="shared" si="3"/>
        <v>8.6828323764399062</v>
      </c>
      <c r="I21" s="178">
        <v>3633.1862330000004</v>
      </c>
      <c r="J21" s="178">
        <f t="shared" si="4"/>
        <v>9.3389924800147011</v>
      </c>
      <c r="K21" s="178">
        <f t="shared" si="5"/>
        <v>33.914151603170325</v>
      </c>
      <c r="L21" s="178"/>
      <c r="M21" s="177" t="s">
        <v>612</v>
      </c>
    </row>
    <row r="22" spans="1:13" x14ac:dyDescent="0.2">
      <c r="A22" s="177" t="s">
        <v>363</v>
      </c>
      <c r="B22" s="178">
        <v>7501.7446130000008</v>
      </c>
      <c r="C22" s="178">
        <f t="shared" si="0"/>
        <v>19.338191473894192</v>
      </c>
      <c r="D22" s="178">
        <v>8579.5327319999997</v>
      </c>
      <c r="E22" s="178">
        <f t="shared" si="1"/>
        <v>16.193941094424869</v>
      </c>
      <c r="F22" s="178">
        <f t="shared" si="2"/>
        <v>14.367166234001985</v>
      </c>
      <c r="G22" s="178">
        <v>4603.4932220000001</v>
      </c>
      <c r="H22" s="178">
        <f t="shared" si="3"/>
        <v>14.732882980864698</v>
      </c>
      <c r="I22" s="178">
        <v>5029.883844</v>
      </c>
      <c r="J22" s="178">
        <f t="shared" si="4"/>
        <v>12.929160351814929</v>
      </c>
      <c r="K22" s="178">
        <f t="shared" si="5"/>
        <v>9.262327572511424</v>
      </c>
      <c r="L22" s="178"/>
      <c r="M22" s="177" t="s">
        <v>613</v>
      </c>
    </row>
    <row r="23" spans="1:13" x14ac:dyDescent="0.2">
      <c r="A23" s="177" t="s">
        <v>364</v>
      </c>
      <c r="B23" s="178">
        <v>4390.6432730000006</v>
      </c>
      <c r="C23" s="178">
        <f t="shared" si="0"/>
        <v>11.318313897236839</v>
      </c>
      <c r="D23" s="178">
        <v>5291.1673110000011</v>
      </c>
      <c r="E23" s="178">
        <f t="shared" si="1"/>
        <v>9.9871233587690043</v>
      </c>
      <c r="F23" s="178">
        <f t="shared" si="2"/>
        <v>20.510070666358146</v>
      </c>
      <c r="G23" s="178">
        <v>4475.4233650000006</v>
      </c>
      <c r="H23" s="178">
        <f t="shared" si="3"/>
        <v>14.323012014282209</v>
      </c>
      <c r="I23" s="178">
        <v>4759.1726559999997</v>
      </c>
      <c r="J23" s="178">
        <f t="shared" si="4"/>
        <v>12.233305642792681</v>
      </c>
      <c r="K23" s="178">
        <f t="shared" si="5"/>
        <v>6.3401664570788512</v>
      </c>
      <c r="L23" s="178"/>
      <c r="M23" s="177" t="s">
        <v>614</v>
      </c>
    </row>
    <row r="24" spans="1:13" x14ac:dyDescent="0.2">
      <c r="A24" s="177" t="s">
        <v>326</v>
      </c>
      <c r="B24" s="178">
        <v>965.93540800000005</v>
      </c>
      <c r="C24" s="178">
        <f t="shared" si="0"/>
        <v>2.490013301565603</v>
      </c>
      <c r="D24" s="178">
        <v>1089.312034</v>
      </c>
      <c r="E24" s="178">
        <f t="shared" si="1"/>
        <v>2.0560857406895132</v>
      </c>
      <c r="F24" s="178">
        <f t="shared" si="2"/>
        <v>12.772761509535641</v>
      </c>
      <c r="G24" s="178">
        <v>937.84143400000005</v>
      </c>
      <c r="H24" s="178">
        <f t="shared" si="3"/>
        <v>3.0014398708564762</v>
      </c>
      <c r="I24" s="178">
        <v>1045.8955139999998</v>
      </c>
      <c r="J24" s="178">
        <f t="shared" si="4"/>
        <v>2.6884419662852741</v>
      </c>
      <c r="K24" s="178">
        <f t="shared" si="5"/>
        <v>11.521572419671926</v>
      </c>
      <c r="L24" s="178"/>
      <c r="M24" s="177" t="s">
        <v>615</v>
      </c>
    </row>
    <row r="25" spans="1:13" x14ac:dyDescent="0.2">
      <c r="A25" s="177" t="s">
        <v>306</v>
      </c>
      <c r="B25" s="178">
        <v>1259.1476160000004</v>
      </c>
      <c r="C25" s="178">
        <f t="shared" si="0"/>
        <v>3.2458633222342952</v>
      </c>
      <c r="D25" s="178">
        <v>1530.6757620000003</v>
      </c>
      <c r="E25" s="178">
        <f t="shared" si="1"/>
        <v>2.8891635359159684</v>
      </c>
      <c r="F25" s="178">
        <f t="shared" si="2"/>
        <v>21.564441098858396</v>
      </c>
      <c r="G25" s="178">
        <v>1606.19577</v>
      </c>
      <c r="H25" s="178">
        <f t="shared" si="3"/>
        <v>5.140421237220596</v>
      </c>
      <c r="I25" s="178">
        <v>1895.1484710000004</v>
      </c>
      <c r="J25" s="178">
        <f t="shared" si="4"/>
        <v>4.8714203413035895</v>
      </c>
      <c r="K25" s="178">
        <f t="shared" si="5"/>
        <v>17.989880585976167</v>
      </c>
      <c r="L25" s="178"/>
      <c r="M25" s="177" t="s">
        <v>616</v>
      </c>
    </row>
    <row r="27" spans="1:13" x14ac:dyDescent="0.2">
      <c r="A27" s="179"/>
    </row>
    <row r="28" spans="1:13" x14ac:dyDescent="0.2">
      <c r="A28" s="179" t="s">
        <v>365</v>
      </c>
    </row>
    <row r="32" spans="1:13" x14ac:dyDescent="0.2">
      <c r="A32" s="224"/>
      <c r="B32" s="224"/>
    </row>
    <row r="34" spans="1:3" x14ac:dyDescent="0.2">
      <c r="A34" s="224"/>
      <c r="B34" s="224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47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37.85546875" style="9" customWidth="1"/>
    <col min="2" max="2" width="12.85546875" style="207" customWidth="1"/>
    <col min="3" max="3" width="6.85546875" style="208" customWidth="1"/>
    <col min="4" max="4" width="12.85546875" style="9" customWidth="1"/>
    <col min="5" max="5" width="6.85546875" style="178" customWidth="1"/>
    <col min="6" max="6" width="12.85546875" style="9" customWidth="1"/>
    <col min="7" max="7" width="6.85546875" style="178" customWidth="1"/>
    <col min="8" max="8" width="12.85546875" style="9" customWidth="1"/>
    <col min="9" max="9" width="6.85546875" style="178" customWidth="1"/>
    <col min="10" max="11" width="10.7109375" style="9" customWidth="1"/>
    <col min="12" max="12" width="2.5703125" style="9" customWidth="1"/>
    <col min="13" max="13" width="37.85546875" style="179" customWidth="1"/>
    <col min="14" max="14" width="3.7109375" style="9" customWidth="1"/>
    <col min="15" max="16384" width="9.140625" style="9"/>
  </cols>
  <sheetData>
    <row r="1" spans="1:15" s="180" customFormat="1" ht="11.25" hidden="1" x14ac:dyDescent="0.2">
      <c r="B1" s="181"/>
      <c r="C1" s="182"/>
      <c r="E1" s="183"/>
      <c r="G1" s="183"/>
      <c r="I1" s="183"/>
    </row>
    <row r="2" spans="1:15" s="180" customFormat="1" ht="30" customHeight="1" x14ac:dyDescent="0.2">
      <c r="A2" s="273" t="s">
        <v>689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5" s="180" customFormat="1" ht="15" customHeight="1" x14ac:dyDescent="0.2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924</v>
      </c>
    </row>
    <row r="4" spans="1:15" s="188" customFormat="1" ht="33.75" customHeight="1" x14ac:dyDescent="0.2">
      <c r="A4" s="286" t="s">
        <v>307</v>
      </c>
      <c r="B4" s="277" t="s">
        <v>685</v>
      </c>
      <c r="C4" s="278"/>
      <c r="D4" s="278"/>
      <c r="E4" s="279"/>
      <c r="F4" s="277" t="s">
        <v>690</v>
      </c>
      <c r="G4" s="278"/>
      <c r="H4" s="278"/>
      <c r="I4" s="279"/>
      <c r="J4" s="277" t="s">
        <v>691</v>
      </c>
      <c r="K4" s="279"/>
      <c r="L4" s="187"/>
      <c r="M4" s="285" t="s">
        <v>617</v>
      </c>
    </row>
    <row r="5" spans="1:15" s="188" customFormat="1" ht="11.25" x14ac:dyDescent="0.2">
      <c r="A5" s="286"/>
      <c r="B5" s="282">
        <v>2021</v>
      </c>
      <c r="C5" s="283"/>
      <c r="D5" s="282">
        <v>2022</v>
      </c>
      <c r="E5" s="283"/>
      <c r="F5" s="282">
        <v>2021</v>
      </c>
      <c r="G5" s="283"/>
      <c r="H5" s="282">
        <v>2022</v>
      </c>
      <c r="I5" s="283"/>
      <c r="J5" s="172">
        <v>2021</v>
      </c>
      <c r="K5" s="189">
        <v>2022</v>
      </c>
      <c r="L5" s="190"/>
      <c r="M5" s="285"/>
    </row>
    <row r="6" spans="1:15" s="188" customFormat="1" ht="21" customHeight="1" x14ac:dyDescent="0.2">
      <c r="A6" s="286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4" t="s">
        <v>692</v>
      </c>
      <c r="K6" s="279"/>
      <c r="L6" s="192"/>
      <c r="M6" s="285"/>
      <c r="N6" s="193"/>
    </row>
    <row r="7" spans="1:15" s="188" customFormat="1" ht="12.75" customHeight="1" x14ac:dyDescent="0.2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 x14ac:dyDescent="0.2">
      <c r="A8" s="197" t="s">
        <v>693</v>
      </c>
      <c r="B8" s="198">
        <v>29612720.527000006</v>
      </c>
      <c r="C8" s="199"/>
      <c r="D8" s="198">
        <v>37190832.617999993</v>
      </c>
      <c r="E8" s="199"/>
      <c r="F8" s="198">
        <v>24023422.737</v>
      </c>
      <c r="G8" s="199"/>
      <c r="H8" s="198">
        <v>29430611.081999999</v>
      </c>
      <c r="I8" s="199"/>
      <c r="J8" s="200">
        <f>F8-B8</f>
        <v>-5589297.7900000066</v>
      </c>
      <c r="K8" s="200">
        <f>H8-D8</f>
        <v>-7760221.5359999947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 x14ac:dyDescent="0.2">
      <c r="A9" s="197" t="s">
        <v>695</v>
      </c>
      <c r="B9" s="198">
        <v>29143477.369000006</v>
      </c>
      <c r="C9" s="199"/>
      <c r="D9" s="198">
        <v>36652596.552999996</v>
      </c>
      <c r="E9" s="199"/>
      <c r="F9" s="198">
        <v>22408819.798000004</v>
      </c>
      <c r="G9" s="199"/>
      <c r="H9" s="198">
        <v>27646504.933000002</v>
      </c>
      <c r="I9" s="199"/>
      <c r="J9" s="200">
        <f>F9-B9</f>
        <v>-6734657.5710000023</v>
      </c>
      <c r="K9" s="200">
        <f>H9-D9</f>
        <v>-9006091.6199999936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 x14ac:dyDescent="0.2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 x14ac:dyDescent="0.2">
      <c r="A11" s="197" t="s">
        <v>697</v>
      </c>
      <c r="B11" s="198">
        <v>9179658.9109999985</v>
      </c>
      <c r="C11" s="204"/>
      <c r="D11" s="198">
        <v>15789060.800000001</v>
      </c>
      <c r="E11" s="199"/>
      <c r="F11" s="198">
        <v>7222961.477</v>
      </c>
      <c r="G11" s="204"/>
      <c r="H11" s="198">
        <v>9472795.6909999959</v>
      </c>
      <c r="I11" s="199"/>
      <c r="J11" s="200">
        <f>F11-B11</f>
        <v>-1956697.4339999985</v>
      </c>
      <c r="K11" s="200">
        <f>H11-D11</f>
        <v>-6316265.1090000048</v>
      </c>
      <c r="L11" s="196"/>
      <c r="M11" s="197" t="s">
        <v>698</v>
      </c>
      <c r="N11" s="162"/>
      <c r="O11" s="201"/>
    </row>
    <row r="12" spans="1:15" x14ac:dyDescent="0.2">
      <c r="A12" s="197" t="s">
        <v>699</v>
      </c>
      <c r="B12" s="198">
        <v>9648902.0690000001</v>
      </c>
      <c r="C12" s="204"/>
      <c r="D12" s="198">
        <v>16327296.865</v>
      </c>
      <c r="E12" s="204"/>
      <c r="F12" s="198">
        <v>8837564.4160000011</v>
      </c>
      <c r="G12" s="204"/>
      <c r="H12" s="198">
        <v>11256901.839999998</v>
      </c>
      <c r="I12" s="204"/>
      <c r="J12" s="200">
        <f>F12-B12</f>
        <v>-811337.652999999</v>
      </c>
      <c r="K12" s="200">
        <f>H12-D12</f>
        <v>-5070395.0250000022</v>
      </c>
      <c r="L12" s="200"/>
      <c r="M12" s="197" t="s">
        <v>700</v>
      </c>
      <c r="O12" s="97"/>
    </row>
    <row r="13" spans="1:15" x14ac:dyDescent="0.2">
      <c r="A13" s="179" t="s">
        <v>710</v>
      </c>
      <c r="B13" s="205">
        <v>214267.34999999998</v>
      </c>
      <c r="C13" s="206">
        <f>IF(B13=0,0,IF(OR(B13="x",B13="Ə"),"x",B13/$B$12*100))</f>
        <v>2.2206397004318066</v>
      </c>
      <c r="D13" s="205">
        <v>232694.125</v>
      </c>
      <c r="E13" s="206">
        <f>IF(D13=0,0,IF(OR(D13="x",D13="Ə"),"x",D13/$D$12*100))</f>
        <v>1.4251846274616016</v>
      </c>
      <c r="F13" s="205">
        <v>437127.03799999994</v>
      </c>
      <c r="G13" s="206">
        <f>IF(F13=0,0,IF(OR(F13="x",F13="Ə"),"x",F13/$F$12*100))</f>
        <v>4.9462387760207065</v>
      </c>
      <c r="H13" s="205">
        <v>554697.02300000004</v>
      </c>
      <c r="I13" s="206">
        <f>IF(H13=0,0,IF(OR(H13="x",H13="Ə"),"x",H13/$H$12*100))</f>
        <v>4.9276171266675997</v>
      </c>
      <c r="J13" s="205">
        <v>222859.68799999997</v>
      </c>
      <c r="K13" s="205">
        <v>322002.89800000004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 x14ac:dyDescent="0.2">
      <c r="A14" s="179" t="s">
        <v>711</v>
      </c>
      <c r="B14" s="205">
        <v>188187.05600000001</v>
      </c>
      <c r="C14" s="206">
        <f t="shared" ref="C14:C77" si="0">IF(B14=0,0,IF(OR(B14="x",B14="Ə"),"x",B14/$B$12*100))</f>
        <v>1.9503468338082479</v>
      </c>
      <c r="D14" s="205">
        <v>206958.72500000001</v>
      </c>
      <c r="E14" s="206">
        <f t="shared" ref="E14:E77" si="1">IF(D14=0,0,IF(OR(D14="x",D14="Ə"),"x",D14/$D$12*100))</f>
        <v>1.2675627001285616</v>
      </c>
      <c r="F14" s="205">
        <v>316547.95299999998</v>
      </c>
      <c r="G14" s="206">
        <f t="shared" ref="G14:G77" si="2">IF(F14=0,0,IF(OR(F14="x",F14="Ə"),"x",F14/$F$12*100))</f>
        <v>3.5818460618731627</v>
      </c>
      <c r="H14" s="205">
        <v>367120.61700000003</v>
      </c>
      <c r="I14" s="206">
        <f t="shared" ref="I14:I77" si="3">IF(H14=0,0,IF(OR(H14="x",H14="Ə"),"x",H14/$H$12*100))</f>
        <v>3.2612935798683318</v>
      </c>
      <c r="J14" s="205">
        <v>128360.89699999997</v>
      </c>
      <c r="K14" s="205">
        <v>160161.89200000002</v>
      </c>
      <c r="L14" s="205"/>
      <c r="M14" s="179" t="s">
        <v>925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 x14ac:dyDescent="0.2">
      <c r="A15" s="179" t="s">
        <v>712</v>
      </c>
      <c r="B15" s="205">
        <v>10524.83</v>
      </c>
      <c r="C15" s="206">
        <f t="shared" si="0"/>
        <v>0.10907800623051385</v>
      </c>
      <c r="D15" s="205">
        <v>8131.4809999999998</v>
      </c>
      <c r="E15" s="206">
        <f t="shared" si="1"/>
        <v>4.9802983722498757E-2</v>
      </c>
      <c r="F15" s="205">
        <v>6624.5860000000002</v>
      </c>
      <c r="G15" s="206">
        <f t="shared" si="2"/>
        <v>7.4959408363762456E-2</v>
      </c>
      <c r="H15" s="205">
        <v>8342.8729999999996</v>
      </c>
      <c r="I15" s="206">
        <f t="shared" si="3"/>
        <v>7.4113402769087317E-2</v>
      </c>
      <c r="J15" s="205">
        <v>-3900.2439999999997</v>
      </c>
      <c r="K15" s="205">
        <v>211.39199999999983</v>
      </c>
      <c r="L15" s="205"/>
      <c r="M15" s="179" t="s">
        <v>926</v>
      </c>
    </row>
    <row r="16" spans="1:15" x14ac:dyDescent="0.2">
      <c r="A16" s="179" t="s">
        <v>713</v>
      </c>
      <c r="B16" s="205">
        <v>44.555</v>
      </c>
      <c r="C16" s="206">
        <f t="shared" si="0"/>
        <v>4.6176238168222619E-4</v>
      </c>
      <c r="D16" s="205">
        <v>29.341999999999999</v>
      </c>
      <c r="E16" s="206">
        <f t="shared" si="1"/>
        <v>1.7971131561219395E-4</v>
      </c>
      <c r="F16" s="205">
        <v>67.887</v>
      </c>
      <c r="G16" s="206">
        <f t="shared" si="2"/>
        <v>7.6816413215720076E-4</v>
      </c>
      <c r="H16" s="205">
        <v>213.98500000000001</v>
      </c>
      <c r="I16" s="206">
        <f t="shared" si="3"/>
        <v>1.9009226787394644E-3</v>
      </c>
      <c r="J16" s="205">
        <v>23.332000000000001</v>
      </c>
      <c r="K16" s="205">
        <v>184.64300000000003</v>
      </c>
      <c r="L16" s="205"/>
      <c r="M16" s="179" t="s">
        <v>927</v>
      </c>
    </row>
    <row r="17" spans="1:18" x14ac:dyDescent="0.2">
      <c r="A17" s="179" t="s">
        <v>714</v>
      </c>
      <c r="B17" s="205">
        <v>15510.909</v>
      </c>
      <c r="C17" s="206">
        <f t="shared" si="0"/>
        <v>0.16075309801136295</v>
      </c>
      <c r="D17" s="205">
        <v>17574.577000000001</v>
      </c>
      <c r="E17" s="206">
        <f t="shared" si="1"/>
        <v>0.10763923229492894</v>
      </c>
      <c r="F17" s="205">
        <v>113886.61199999999</v>
      </c>
      <c r="G17" s="206">
        <f t="shared" si="2"/>
        <v>1.2886651416516248</v>
      </c>
      <c r="H17" s="205">
        <v>179019.54800000001</v>
      </c>
      <c r="I17" s="206">
        <f t="shared" si="3"/>
        <v>1.5903092213514411</v>
      </c>
      <c r="J17" s="205">
        <v>98375.702999999994</v>
      </c>
      <c r="K17" s="205">
        <v>161444.97100000002</v>
      </c>
      <c r="L17" s="205"/>
      <c r="M17" s="179" t="s">
        <v>928</v>
      </c>
    </row>
    <row r="18" spans="1:18" x14ac:dyDescent="0.2">
      <c r="A18" s="179" t="s">
        <v>715</v>
      </c>
      <c r="B18" s="205">
        <v>1267391.0989999999</v>
      </c>
      <c r="C18" s="206">
        <f t="shared" si="0"/>
        <v>13.135080965034094</v>
      </c>
      <c r="D18" s="205">
        <v>2098749.2009999999</v>
      </c>
      <c r="E18" s="206">
        <f t="shared" si="1"/>
        <v>12.854235568528077</v>
      </c>
      <c r="F18" s="205">
        <v>744800.68200000003</v>
      </c>
      <c r="G18" s="206">
        <f t="shared" si="2"/>
        <v>8.4276690606245861</v>
      </c>
      <c r="H18" s="205">
        <v>935760.75200000021</v>
      </c>
      <c r="I18" s="206">
        <f t="shared" si="3"/>
        <v>8.3127734904366939</v>
      </c>
      <c r="J18" s="205">
        <v>-522590.4169999999</v>
      </c>
      <c r="K18" s="205">
        <v>-1162988.4489999996</v>
      </c>
      <c r="L18" s="205"/>
      <c r="M18" s="179" t="s">
        <v>929</v>
      </c>
    </row>
    <row r="19" spans="1:18" x14ac:dyDescent="0.2">
      <c r="A19" s="179" t="s">
        <v>716</v>
      </c>
      <c r="B19" s="205">
        <v>13320.071</v>
      </c>
      <c r="C19" s="206">
        <f t="shared" si="0"/>
        <v>0.13804753022413538</v>
      </c>
      <c r="D19" s="205">
        <v>19276.503000000001</v>
      </c>
      <c r="E19" s="206">
        <f t="shared" si="1"/>
        <v>0.1180630398245656</v>
      </c>
      <c r="F19" s="205">
        <v>81521.270999999993</v>
      </c>
      <c r="G19" s="206">
        <f t="shared" si="2"/>
        <v>0.92244047299287013</v>
      </c>
      <c r="H19" s="205">
        <v>67762.554000000004</v>
      </c>
      <c r="I19" s="206">
        <f t="shared" si="3"/>
        <v>0.60196450997923967</v>
      </c>
      <c r="J19" s="205">
        <v>68201.2</v>
      </c>
      <c r="K19" s="205">
        <v>48486.051000000007</v>
      </c>
      <c r="L19" s="205"/>
      <c r="M19" s="179" t="s">
        <v>930</v>
      </c>
    </row>
    <row r="20" spans="1:18" x14ac:dyDescent="0.2">
      <c r="A20" s="179" t="s">
        <v>717</v>
      </c>
      <c r="B20" s="205">
        <v>66780.850000000006</v>
      </c>
      <c r="C20" s="206">
        <f t="shared" si="0"/>
        <v>0.69210827845951062</v>
      </c>
      <c r="D20" s="205">
        <v>432740.96299999999</v>
      </c>
      <c r="E20" s="206">
        <f t="shared" si="1"/>
        <v>2.6504140065441257</v>
      </c>
      <c r="F20" s="205">
        <v>417913.28100000002</v>
      </c>
      <c r="G20" s="206">
        <f t="shared" si="2"/>
        <v>4.7288286831990423</v>
      </c>
      <c r="H20" s="205">
        <v>638681.995</v>
      </c>
      <c r="I20" s="206">
        <f t="shared" si="3"/>
        <v>5.6736924961939623</v>
      </c>
      <c r="J20" s="205">
        <v>351132.43099999998</v>
      </c>
      <c r="K20" s="205">
        <v>205941.03200000001</v>
      </c>
      <c r="L20" s="205"/>
      <c r="M20" s="179" t="s">
        <v>931</v>
      </c>
    </row>
    <row r="21" spans="1:18" x14ac:dyDescent="0.2">
      <c r="A21" s="179" t="s">
        <v>718</v>
      </c>
      <c r="B21" s="205">
        <v>1467.72</v>
      </c>
      <c r="C21" s="206">
        <f t="shared" si="0"/>
        <v>1.5211264343903871E-2</v>
      </c>
      <c r="D21" s="205">
        <v>2391.7489999999998</v>
      </c>
      <c r="E21" s="206">
        <f t="shared" si="1"/>
        <v>1.4648775114312222E-2</v>
      </c>
      <c r="F21" s="205">
        <v>5301.1319999999996</v>
      </c>
      <c r="G21" s="206">
        <f t="shared" si="2"/>
        <v>5.998408328885893E-2</v>
      </c>
      <c r="H21" s="205">
        <v>3713.962</v>
      </c>
      <c r="I21" s="206">
        <f t="shared" si="3"/>
        <v>3.2992754603250594E-2</v>
      </c>
      <c r="J21" s="205">
        <v>3833.4119999999994</v>
      </c>
      <c r="K21" s="205">
        <v>1322.2130000000002</v>
      </c>
      <c r="L21" s="205"/>
      <c r="M21" s="179" t="s">
        <v>932</v>
      </c>
    </row>
    <row r="22" spans="1:18" x14ac:dyDescent="0.2">
      <c r="A22" s="179" t="s">
        <v>719</v>
      </c>
      <c r="B22" s="205">
        <v>134890.01699999999</v>
      </c>
      <c r="C22" s="206">
        <f t="shared" si="0"/>
        <v>1.3979830662120072</v>
      </c>
      <c r="D22" s="205">
        <v>392320.77799999999</v>
      </c>
      <c r="E22" s="206">
        <f t="shared" si="1"/>
        <v>2.4028519922425011</v>
      </c>
      <c r="F22" s="205">
        <v>104427.433</v>
      </c>
      <c r="G22" s="206">
        <f t="shared" si="2"/>
        <v>1.1816313645300165</v>
      </c>
      <c r="H22" s="205">
        <v>88896.577999999994</v>
      </c>
      <c r="I22" s="206">
        <f t="shared" si="3"/>
        <v>0.78970732145959632</v>
      </c>
      <c r="J22" s="205">
        <v>-30462.583999999988</v>
      </c>
      <c r="K22" s="205">
        <v>-303424.2</v>
      </c>
      <c r="L22" s="205"/>
      <c r="M22" s="179" t="s">
        <v>933</v>
      </c>
    </row>
    <row r="23" spans="1:18" x14ac:dyDescent="0.2">
      <c r="A23" s="179" t="s">
        <v>720</v>
      </c>
      <c r="B23" s="205">
        <v>811.47900000000004</v>
      </c>
      <c r="C23" s="206">
        <f t="shared" si="0"/>
        <v>8.4100656654721405E-3</v>
      </c>
      <c r="D23" s="205">
        <v>51122.358999999997</v>
      </c>
      <c r="E23" s="206">
        <f t="shared" si="1"/>
        <v>0.31310975370080035</v>
      </c>
      <c r="F23" s="205">
        <v>3037.3380000000002</v>
      </c>
      <c r="G23" s="206">
        <f t="shared" si="2"/>
        <v>3.4368496307659611E-2</v>
      </c>
      <c r="H23" s="205">
        <v>4215.9170000000004</v>
      </c>
      <c r="I23" s="206">
        <f t="shared" si="3"/>
        <v>3.7451841189724736E-2</v>
      </c>
      <c r="J23" s="205">
        <v>2225.8590000000004</v>
      </c>
      <c r="K23" s="205">
        <v>-46906.441999999995</v>
      </c>
      <c r="L23" s="205"/>
      <c r="M23" s="179" t="s">
        <v>934</v>
      </c>
    </row>
    <row r="24" spans="1:18" x14ac:dyDescent="0.2">
      <c r="A24" s="179" t="s">
        <v>721</v>
      </c>
      <c r="B24" s="205">
        <v>111188.273</v>
      </c>
      <c r="C24" s="206">
        <f t="shared" si="0"/>
        <v>1.1523411907892169</v>
      </c>
      <c r="D24" s="205">
        <v>13994.146000000001</v>
      </c>
      <c r="E24" s="206">
        <f t="shared" si="1"/>
        <v>8.5710121618469137E-2</v>
      </c>
      <c r="F24" s="205">
        <v>2383.5079999999998</v>
      </c>
      <c r="G24" s="206">
        <f t="shared" si="2"/>
        <v>2.697019096895938E-2</v>
      </c>
      <c r="H24" s="205">
        <v>2593.299</v>
      </c>
      <c r="I24" s="206">
        <f t="shared" si="3"/>
        <v>2.3037413285288098E-2</v>
      </c>
      <c r="J24" s="205">
        <v>-108804.765</v>
      </c>
      <c r="K24" s="205">
        <v>-11400.847000000002</v>
      </c>
      <c r="L24" s="205"/>
      <c r="M24" s="179" t="s">
        <v>935</v>
      </c>
    </row>
    <row r="25" spans="1:18" x14ac:dyDescent="0.2">
      <c r="A25" s="179" t="s">
        <v>722</v>
      </c>
      <c r="B25" s="205">
        <v>4.492</v>
      </c>
      <c r="C25" s="206">
        <f t="shared" si="0"/>
        <v>4.6554519549243859E-5</v>
      </c>
      <c r="D25" s="205">
        <v>4.9210000000000003</v>
      </c>
      <c r="E25" s="206">
        <f t="shared" si="1"/>
        <v>3.0139710453534406E-5</v>
      </c>
      <c r="F25" s="205">
        <v>6927.9340000000002</v>
      </c>
      <c r="G25" s="206">
        <f t="shared" si="2"/>
        <v>7.8391892538370589E-2</v>
      </c>
      <c r="H25" s="205">
        <v>16156.79</v>
      </c>
      <c r="I25" s="206">
        <f t="shared" si="3"/>
        <v>0.14352785721723949</v>
      </c>
      <c r="J25" s="205">
        <v>6923.442</v>
      </c>
      <c r="K25" s="205">
        <v>16151.869000000001</v>
      </c>
      <c r="L25" s="205"/>
      <c r="M25" s="179" t="s">
        <v>936</v>
      </c>
    </row>
    <row r="26" spans="1:18" x14ac:dyDescent="0.2">
      <c r="A26" s="179" t="s">
        <v>723</v>
      </c>
      <c r="B26" s="205">
        <v>436.327</v>
      </c>
      <c r="C26" s="206">
        <f t="shared" si="0"/>
        <v>4.5220378119685935E-3</v>
      </c>
      <c r="D26" s="205">
        <v>212.244</v>
      </c>
      <c r="E26" s="206">
        <f t="shared" si="1"/>
        <v>1.2999334902458761E-3</v>
      </c>
      <c r="F26" s="205">
        <v>1228.0519999999999</v>
      </c>
      <c r="G26" s="206">
        <f t="shared" si="2"/>
        <v>1.3895819506295971E-2</v>
      </c>
      <c r="H26" s="205">
        <v>1395.8050000000001</v>
      </c>
      <c r="I26" s="206">
        <f t="shared" si="3"/>
        <v>1.2399548471144883E-2</v>
      </c>
      <c r="J26" s="205">
        <v>791.72499999999991</v>
      </c>
      <c r="K26" s="205">
        <v>1183.5610000000001</v>
      </c>
      <c r="L26" s="205"/>
      <c r="M26" s="179" t="s">
        <v>937</v>
      </c>
    </row>
    <row r="27" spans="1:18" x14ac:dyDescent="0.2">
      <c r="A27" s="179" t="s">
        <v>724</v>
      </c>
      <c r="B27" s="205">
        <v>20458.592000000001</v>
      </c>
      <c r="C27" s="206">
        <f t="shared" si="0"/>
        <v>0.21203025850712467</v>
      </c>
      <c r="D27" s="205">
        <v>9519.5339999999997</v>
      </c>
      <c r="E27" s="206">
        <f t="shared" si="1"/>
        <v>5.8304409350249164E-2</v>
      </c>
      <c r="F27" s="205">
        <v>13921.286</v>
      </c>
      <c r="G27" s="206">
        <f t="shared" si="2"/>
        <v>0.15752401164732849</v>
      </c>
      <c r="H27" s="205">
        <v>22783.023000000001</v>
      </c>
      <c r="I27" s="206">
        <f t="shared" si="3"/>
        <v>0.20239159338711976</v>
      </c>
      <c r="J27" s="205">
        <v>-6537.3060000000005</v>
      </c>
      <c r="K27" s="205">
        <v>13263.489000000001</v>
      </c>
      <c r="L27" s="205"/>
      <c r="M27" s="179" t="s">
        <v>938</v>
      </c>
    </row>
    <row r="28" spans="1:18" x14ac:dyDescent="0.2">
      <c r="A28" s="179" t="s">
        <v>725</v>
      </c>
      <c r="B28" s="205">
        <v>30.742999999999999</v>
      </c>
      <c r="C28" s="206">
        <f t="shared" si="0"/>
        <v>3.1861656155440869E-4</v>
      </c>
      <c r="D28" s="205">
        <v>8638.5030000000006</v>
      </c>
      <c r="E28" s="206">
        <f t="shared" si="1"/>
        <v>5.2908347728508089E-2</v>
      </c>
      <c r="F28" s="205">
        <v>21756.965</v>
      </c>
      <c r="G28" s="206">
        <f t="shared" si="2"/>
        <v>0.24618734275486609</v>
      </c>
      <c r="H28" s="205">
        <v>17601.901000000002</v>
      </c>
      <c r="I28" s="206">
        <f t="shared" si="3"/>
        <v>0.15636541252810643</v>
      </c>
      <c r="J28" s="205">
        <v>21726.222000000002</v>
      </c>
      <c r="K28" s="205">
        <v>8963.398000000001</v>
      </c>
      <c r="L28" s="205"/>
      <c r="M28" s="179" t="s">
        <v>939</v>
      </c>
    </row>
    <row r="29" spans="1:18" x14ac:dyDescent="0.2">
      <c r="A29" s="179" t="s">
        <v>726</v>
      </c>
      <c r="B29" s="205">
        <v>700188.49800000002</v>
      </c>
      <c r="C29" s="206">
        <f t="shared" si="0"/>
        <v>7.2566649862637345</v>
      </c>
      <c r="D29" s="205">
        <v>941956.11399999994</v>
      </c>
      <c r="E29" s="206">
        <f t="shared" si="1"/>
        <v>5.7692104320049671</v>
      </c>
      <c r="F29" s="205">
        <v>25216.473999999998</v>
      </c>
      <c r="G29" s="206">
        <f t="shared" si="2"/>
        <v>0.28533284526160557</v>
      </c>
      <c r="H29" s="205">
        <v>16473.143</v>
      </c>
      <c r="I29" s="206">
        <f t="shared" si="3"/>
        <v>0.14633815977203193</v>
      </c>
      <c r="J29" s="205">
        <v>-674972.02399999998</v>
      </c>
      <c r="K29" s="205">
        <v>-925482.9709999999</v>
      </c>
      <c r="L29" s="205"/>
      <c r="M29" s="179" t="s">
        <v>940</v>
      </c>
      <c r="R29" s="212"/>
    </row>
    <row r="30" spans="1:18" x14ac:dyDescent="0.2">
      <c r="A30" s="179" t="s">
        <v>727</v>
      </c>
      <c r="B30" s="205">
        <v>196855.34</v>
      </c>
      <c r="C30" s="206">
        <f t="shared" si="0"/>
        <v>2.0401838322357624</v>
      </c>
      <c r="D30" s="205">
        <v>214934.76300000001</v>
      </c>
      <c r="E30" s="206">
        <f t="shared" si="1"/>
        <v>1.3164136401583093</v>
      </c>
      <c r="F30" s="205">
        <v>56165.142</v>
      </c>
      <c r="G30" s="206">
        <f t="shared" si="2"/>
        <v>0.63552738465267211</v>
      </c>
      <c r="H30" s="205">
        <v>51191.353999999999</v>
      </c>
      <c r="I30" s="206">
        <f t="shared" si="3"/>
        <v>0.45475526683636791</v>
      </c>
      <c r="J30" s="205">
        <v>-140690.198</v>
      </c>
      <c r="K30" s="205">
        <v>-163743.40900000001</v>
      </c>
      <c r="L30" s="205"/>
      <c r="M30" s="179" t="s">
        <v>941</v>
      </c>
    </row>
    <row r="31" spans="1:18" x14ac:dyDescent="0.2">
      <c r="A31" s="179" t="s">
        <v>728</v>
      </c>
      <c r="B31" s="205">
        <v>20958.697</v>
      </c>
      <c r="C31" s="206">
        <f t="shared" si="0"/>
        <v>0.2172132834401555</v>
      </c>
      <c r="D31" s="205">
        <v>11636.624</v>
      </c>
      <c r="E31" s="206">
        <f t="shared" si="1"/>
        <v>7.1270977040570879E-2</v>
      </c>
      <c r="F31" s="205">
        <v>5000.866</v>
      </c>
      <c r="G31" s="206">
        <f t="shared" si="2"/>
        <v>5.6586472976040358E-2</v>
      </c>
      <c r="H31" s="205">
        <v>4294.4309999999996</v>
      </c>
      <c r="I31" s="206">
        <f t="shared" si="3"/>
        <v>3.8149315513619157E-2</v>
      </c>
      <c r="J31" s="205">
        <v>-15957.831</v>
      </c>
      <c r="K31" s="205">
        <v>-7342.1930000000002</v>
      </c>
      <c r="L31" s="205"/>
      <c r="M31" s="179" t="s">
        <v>942</v>
      </c>
    </row>
    <row r="32" spans="1:18" x14ac:dyDescent="0.2">
      <c r="A32" s="179" t="s">
        <v>729</v>
      </c>
      <c r="B32" s="205">
        <v>83690.046000000017</v>
      </c>
      <c r="C32" s="206">
        <f t="shared" si="0"/>
        <v>0.86735304598934071</v>
      </c>
      <c r="D32" s="205">
        <v>467188.16299999994</v>
      </c>
      <c r="E32" s="206">
        <f t="shared" si="1"/>
        <v>2.8613932046613764</v>
      </c>
      <c r="F32" s="205">
        <v>714951.26500000001</v>
      </c>
      <c r="G32" s="206">
        <f t="shared" si="2"/>
        <v>8.0899129143049162</v>
      </c>
      <c r="H32" s="205">
        <v>1019295.037</v>
      </c>
      <c r="I32" s="206">
        <f t="shared" si="3"/>
        <v>9.0548452095234779</v>
      </c>
      <c r="J32" s="205">
        <v>631261.21900000004</v>
      </c>
      <c r="K32" s="205">
        <v>552106.87400000007</v>
      </c>
      <c r="L32" s="205"/>
      <c r="M32" s="179" t="s">
        <v>729</v>
      </c>
    </row>
    <row r="33" spans="1:13" x14ac:dyDescent="0.2">
      <c r="A33" s="179" t="s">
        <v>717</v>
      </c>
      <c r="B33" s="205">
        <v>66780.850000000006</v>
      </c>
      <c r="C33" s="206">
        <f t="shared" si="0"/>
        <v>0.69210827845951062</v>
      </c>
      <c r="D33" s="205">
        <v>432740.96299999999</v>
      </c>
      <c r="E33" s="206">
        <f t="shared" si="1"/>
        <v>2.6504140065441257</v>
      </c>
      <c r="F33" s="205">
        <v>417913.28100000002</v>
      </c>
      <c r="G33" s="206">
        <f t="shared" si="2"/>
        <v>4.7288286831990423</v>
      </c>
      <c r="H33" s="205">
        <v>638681.995</v>
      </c>
      <c r="I33" s="206">
        <f t="shared" si="3"/>
        <v>5.6736924961939623</v>
      </c>
      <c r="J33" s="205">
        <v>351132.43099999998</v>
      </c>
      <c r="K33" s="205">
        <v>205941.03200000001</v>
      </c>
      <c r="L33" s="205"/>
      <c r="M33" s="179" t="s">
        <v>931</v>
      </c>
    </row>
    <row r="34" spans="1:13" x14ac:dyDescent="0.2">
      <c r="A34" s="179" t="s">
        <v>730</v>
      </c>
      <c r="B34" s="205">
        <v>4080.2109999999998</v>
      </c>
      <c r="C34" s="206">
        <f t="shared" si="0"/>
        <v>4.2286790464056062E-2</v>
      </c>
      <c r="D34" s="205">
        <v>4516.7520000000004</v>
      </c>
      <c r="E34" s="206">
        <f t="shared" si="1"/>
        <v>2.7663807655034022E-2</v>
      </c>
      <c r="F34" s="205">
        <v>134656.64300000001</v>
      </c>
      <c r="G34" s="206">
        <f t="shared" si="2"/>
        <v>1.523684995791492</v>
      </c>
      <c r="H34" s="205">
        <v>175492.15700000001</v>
      </c>
      <c r="I34" s="206">
        <f t="shared" si="3"/>
        <v>1.5589738588321922</v>
      </c>
      <c r="J34" s="205">
        <v>130576.43200000002</v>
      </c>
      <c r="K34" s="205">
        <v>170975.405</v>
      </c>
      <c r="L34" s="205"/>
      <c r="M34" s="179" t="s">
        <v>943</v>
      </c>
    </row>
    <row r="35" spans="1:13" x14ac:dyDescent="0.2">
      <c r="A35" s="179" t="s">
        <v>731</v>
      </c>
      <c r="B35" s="205">
        <v>113.94799999999999</v>
      </c>
      <c r="C35" s="206">
        <f t="shared" si="0"/>
        <v>1.1809426521810415E-3</v>
      </c>
      <c r="D35" s="205">
        <v>48.088999999999999</v>
      </c>
      <c r="E35" s="206">
        <f t="shared" si="1"/>
        <v>2.945313017679366E-4</v>
      </c>
      <c r="F35" s="205">
        <v>44513.817000000003</v>
      </c>
      <c r="G35" s="206">
        <f t="shared" si="2"/>
        <v>0.50368874165612643</v>
      </c>
      <c r="H35" s="205">
        <v>62410.735000000001</v>
      </c>
      <c r="I35" s="206">
        <f t="shared" si="3"/>
        <v>0.55442195274574779</v>
      </c>
      <c r="J35" s="205">
        <v>44399.869000000006</v>
      </c>
      <c r="K35" s="205">
        <v>62362.646000000001</v>
      </c>
      <c r="L35" s="205"/>
      <c r="M35" s="179" t="s">
        <v>944</v>
      </c>
    </row>
    <row r="36" spans="1:13" x14ac:dyDescent="0.2">
      <c r="A36" s="179" t="s">
        <v>732</v>
      </c>
      <c r="B36" s="205">
        <v>11131.183000000001</v>
      </c>
      <c r="C36" s="206">
        <f t="shared" si="0"/>
        <v>0.11536217199014046</v>
      </c>
      <c r="D36" s="205">
        <v>29173.746999999999</v>
      </c>
      <c r="E36" s="206">
        <f t="shared" si="1"/>
        <v>0.17868081435169031</v>
      </c>
      <c r="F36" s="205">
        <v>89978.165999999997</v>
      </c>
      <c r="G36" s="206">
        <f t="shared" si="2"/>
        <v>1.0181330711106182</v>
      </c>
      <c r="H36" s="205">
        <v>112800.41499999999</v>
      </c>
      <c r="I36" s="206">
        <f t="shared" si="3"/>
        <v>1.0020555975639565</v>
      </c>
      <c r="J36" s="205">
        <v>78846.982999999993</v>
      </c>
      <c r="K36" s="205">
        <v>83626.667999999991</v>
      </c>
      <c r="L36" s="205"/>
      <c r="M36" s="179" t="s">
        <v>945</v>
      </c>
    </row>
    <row r="37" spans="1:13" x14ac:dyDescent="0.2">
      <c r="A37" s="179" t="s">
        <v>733</v>
      </c>
      <c r="B37" s="205">
        <v>1583.854</v>
      </c>
      <c r="C37" s="206">
        <f t="shared" si="0"/>
        <v>1.6414862423452376E-2</v>
      </c>
      <c r="D37" s="205">
        <v>708.61199999999997</v>
      </c>
      <c r="E37" s="206">
        <f t="shared" si="1"/>
        <v>4.3400448087583662E-3</v>
      </c>
      <c r="F37" s="205">
        <v>27889.358</v>
      </c>
      <c r="G37" s="206">
        <f t="shared" si="2"/>
        <v>0.31557742254763776</v>
      </c>
      <c r="H37" s="205">
        <v>29909.735000000001</v>
      </c>
      <c r="I37" s="206">
        <f t="shared" si="3"/>
        <v>0.26570130418761834</v>
      </c>
      <c r="J37" s="205">
        <v>26305.504000000001</v>
      </c>
      <c r="K37" s="205">
        <v>29201.123</v>
      </c>
      <c r="L37" s="205"/>
      <c r="M37" s="179" t="s">
        <v>946</v>
      </c>
    </row>
    <row r="38" spans="1:13" x14ac:dyDescent="0.2">
      <c r="A38" s="179" t="s">
        <v>734</v>
      </c>
      <c r="B38" s="205">
        <v>9638462.4879999999</v>
      </c>
      <c r="C38" s="206">
        <f t="shared" si="0"/>
        <v>99.891805503617448</v>
      </c>
      <c r="D38" s="205">
        <v>16257051.529999999</v>
      </c>
      <c r="E38" s="206">
        <f t="shared" si="1"/>
        <v>99.569767515218132</v>
      </c>
      <c r="F38" s="205">
        <v>8682441.6609999966</v>
      </c>
      <c r="G38" s="206">
        <f t="shared" si="2"/>
        <v>98.244734095299364</v>
      </c>
      <c r="H38" s="205">
        <v>10684110.10600001</v>
      </c>
      <c r="I38" s="206">
        <f t="shared" si="3"/>
        <v>94.911639613266914</v>
      </c>
      <c r="J38" s="205">
        <v>-956020.82700000331</v>
      </c>
      <c r="K38" s="205">
        <v>-5572941.4239999894</v>
      </c>
      <c r="L38" s="205"/>
      <c r="M38" s="179" t="s">
        <v>947</v>
      </c>
    </row>
    <row r="39" spans="1:13" x14ac:dyDescent="0.2">
      <c r="A39" s="179" t="s">
        <v>735</v>
      </c>
      <c r="B39" s="205">
        <v>1921903.7220000005</v>
      </c>
      <c r="C39" s="206">
        <f t="shared" si="0"/>
        <v>19.918366962959386</v>
      </c>
      <c r="D39" s="205">
        <v>2240021.983</v>
      </c>
      <c r="E39" s="206">
        <f t="shared" si="1"/>
        <v>13.719490749272905</v>
      </c>
      <c r="F39" s="205">
        <v>2764101.3300000005</v>
      </c>
      <c r="G39" s="206">
        <f t="shared" si="2"/>
        <v>31.276731912649179</v>
      </c>
      <c r="H39" s="205">
        <v>3135421.3810000005</v>
      </c>
      <c r="I39" s="206">
        <f t="shared" si="3"/>
        <v>27.853324347723024</v>
      </c>
      <c r="J39" s="205">
        <v>842197.60800000001</v>
      </c>
      <c r="K39" s="205">
        <v>895399.39800000051</v>
      </c>
      <c r="L39" s="205"/>
      <c r="M39" s="179" t="s">
        <v>948</v>
      </c>
    </row>
    <row r="40" spans="1:13" x14ac:dyDescent="0.2">
      <c r="A40" s="179" t="s">
        <v>736</v>
      </c>
      <c r="B40" s="205">
        <v>110.075</v>
      </c>
      <c r="C40" s="206">
        <f t="shared" si="0"/>
        <v>1.14080337029898E-3</v>
      </c>
      <c r="D40" s="205">
        <v>133.672</v>
      </c>
      <c r="E40" s="206">
        <f t="shared" si="1"/>
        <v>8.1870257584735844E-4</v>
      </c>
      <c r="F40" s="205">
        <v>4155.7700000000004</v>
      </c>
      <c r="G40" s="206">
        <f t="shared" si="2"/>
        <v>4.7023928815457021E-2</v>
      </c>
      <c r="H40" s="205">
        <v>4786.0370000000003</v>
      </c>
      <c r="I40" s="206">
        <f t="shared" si="3"/>
        <v>4.2516467390640418E-2</v>
      </c>
      <c r="J40" s="205">
        <v>4045.6950000000006</v>
      </c>
      <c r="K40" s="205">
        <v>4652.3650000000007</v>
      </c>
      <c r="L40" s="205"/>
      <c r="M40" s="179" t="s">
        <v>949</v>
      </c>
    </row>
    <row r="41" spans="1:13" x14ac:dyDescent="0.2">
      <c r="A41" s="179" t="s">
        <v>737</v>
      </c>
      <c r="B41" s="205">
        <v>854.50199999999995</v>
      </c>
      <c r="C41" s="206">
        <f t="shared" si="0"/>
        <v>8.8559505930249256E-3</v>
      </c>
      <c r="D41" s="205">
        <v>2642.9839999999999</v>
      </c>
      <c r="E41" s="206">
        <f t="shared" si="1"/>
        <v>1.6187517271555409E-2</v>
      </c>
      <c r="F41" s="205">
        <v>4488.7560000000003</v>
      </c>
      <c r="G41" s="206">
        <f t="shared" si="2"/>
        <v>5.0791776882251803E-2</v>
      </c>
      <c r="H41" s="205">
        <v>6140.3</v>
      </c>
      <c r="I41" s="206">
        <f t="shared" si="3"/>
        <v>5.4546980041890472E-2</v>
      </c>
      <c r="J41" s="205">
        <v>3634.2540000000004</v>
      </c>
      <c r="K41" s="205">
        <v>3497.3160000000003</v>
      </c>
      <c r="L41" s="205"/>
      <c r="M41" s="179" t="s">
        <v>950</v>
      </c>
    </row>
    <row r="42" spans="1:13" x14ac:dyDescent="0.2">
      <c r="A42" s="179" t="s">
        <v>738</v>
      </c>
      <c r="B42" s="205">
        <v>3684.8470000000002</v>
      </c>
      <c r="C42" s="206">
        <f t="shared" si="0"/>
        <v>3.8189288000327823E-2</v>
      </c>
      <c r="D42" s="205">
        <v>2379.16</v>
      </c>
      <c r="E42" s="206">
        <f t="shared" si="1"/>
        <v>1.4571671108033103E-2</v>
      </c>
      <c r="F42" s="205">
        <v>1265.7660000000001</v>
      </c>
      <c r="G42" s="206">
        <f t="shared" si="2"/>
        <v>1.4322566042159639E-2</v>
      </c>
      <c r="H42" s="205">
        <v>2321.1390000000001</v>
      </c>
      <c r="I42" s="206">
        <f t="shared" si="3"/>
        <v>2.0619696546985262E-2</v>
      </c>
      <c r="J42" s="205">
        <v>-2419.0810000000001</v>
      </c>
      <c r="K42" s="205">
        <v>-58.020999999999731</v>
      </c>
      <c r="L42" s="205"/>
      <c r="M42" s="179" t="s">
        <v>951</v>
      </c>
    </row>
    <row r="43" spans="1:13" x14ac:dyDescent="0.2">
      <c r="A43" s="179" t="s">
        <v>739</v>
      </c>
      <c r="B43" s="205">
        <v>4677.1059999999998</v>
      </c>
      <c r="C43" s="206">
        <f t="shared" si="0"/>
        <v>4.8472934708567617E-2</v>
      </c>
      <c r="D43" s="205">
        <v>3030.8130000000001</v>
      </c>
      <c r="E43" s="206">
        <f t="shared" si="1"/>
        <v>1.8562858414714074E-2</v>
      </c>
      <c r="F43" s="205">
        <v>6416.0540000000001</v>
      </c>
      <c r="G43" s="206">
        <f t="shared" si="2"/>
        <v>7.2599798971581253E-2</v>
      </c>
      <c r="H43" s="205">
        <v>1882.5060000000001</v>
      </c>
      <c r="I43" s="206">
        <f t="shared" si="3"/>
        <v>1.6723127080230455E-2</v>
      </c>
      <c r="J43" s="205">
        <v>1738.9480000000003</v>
      </c>
      <c r="K43" s="205">
        <v>-1148.307</v>
      </c>
      <c r="L43" s="205"/>
      <c r="M43" s="179" t="s">
        <v>952</v>
      </c>
    </row>
    <row r="44" spans="1:13" x14ac:dyDescent="0.2">
      <c r="A44" s="179" t="s">
        <v>711</v>
      </c>
      <c r="B44" s="205">
        <v>188187.05600000001</v>
      </c>
      <c r="C44" s="206">
        <f t="shared" si="0"/>
        <v>1.9503468338082479</v>
      </c>
      <c r="D44" s="205">
        <v>206958.72500000001</v>
      </c>
      <c r="E44" s="206">
        <f t="shared" si="1"/>
        <v>1.2675627001285616</v>
      </c>
      <c r="F44" s="205">
        <v>316547.95299999998</v>
      </c>
      <c r="G44" s="206">
        <f t="shared" si="2"/>
        <v>3.5818460618731627</v>
      </c>
      <c r="H44" s="205">
        <v>367120.61700000003</v>
      </c>
      <c r="I44" s="206">
        <f t="shared" si="3"/>
        <v>3.2612935798683318</v>
      </c>
      <c r="J44" s="205">
        <v>128360.89699999997</v>
      </c>
      <c r="K44" s="205">
        <v>160161.89200000002</v>
      </c>
      <c r="L44" s="205"/>
      <c r="M44" s="179" t="s">
        <v>925</v>
      </c>
    </row>
    <row r="45" spans="1:13" x14ac:dyDescent="0.2">
      <c r="A45" s="179" t="s">
        <v>740</v>
      </c>
      <c r="B45" s="205" t="s">
        <v>741</v>
      </c>
      <c r="C45" s="206" t="str">
        <f t="shared" si="0"/>
        <v>x</v>
      </c>
      <c r="D45" s="205">
        <v>387.01100000000002</v>
      </c>
      <c r="E45" s="206">
        <f t="shared" si="1"/>
        <v>2.3703311282935995E-3</v>
      </c>
      <c r="F45" s="205">
        <v>1089.452</v>
      </c>
      <c r="G45" s="206">
        <f t="shared" si="2"/>
        <v>1.2327514105895483E-2</v>
      </c>
      <c r="H45" s="205">
        <v>986.60599999999999</v>
      </c>
      <c r="I45" s="206">
        <f t="shared" si="3"/>
        <v>8.7644541457598795E-3</v>
      </c>
      <c r="J45" s="205">
        <v>1089.452</v>
      </c>
      <c r="K45" s="205">
        <v>599.59500000000003</v>
      </c>
      <c r="L45" s="205"/>
      <c r="M45" s="179" t="s">
        <v>953</v>
      </c>
    </row>
    <row r="46" spans="1:13" x14ac:dyDescent="0.2">
      <c r="A46" s="179" t="s">
        <v>742</v>
      </c>
      <c r="B46" s="205">
        <v>469243.158</v>
      </c>
      <c r="C46" s="206">
        <f t="shared" si="0"/>
        <v>4.8631767080275878</v>
      </c>
      <c r="D46" s="205">
        <v>538236.06499999994</v>
      </c>
      <c r="E46" s="206">
        <f t="shared" si="1"/>
        <v>3.2965411816195327</v>
      </c>
      <c r="F46" s="205">
        <v>1614602.939</v>
      </c>
      <c r="G46" s="206">
        <f t="shared" si="2"/>
        <v>18.26977279030449</v>
      </c>
      <c r="H46" s="205">
        <v>1784106.149</v>
      </c>
      <c r="I46" s="206">
        <f t="shared" si="3"/>
        <v>15.848998013471178</v>
      </c>
      <c r="J46" s="205">
        <v>1145359.781</v>
      </c>
      <c r="K46" s="205">
        <v>1245870.084</v>
      </c>
      <c r="L46" s="205"/>
      <c r="M46" s="179" t="s">
        <v>954</v>
      </c>
    </row>
    <row r="47" spans="1:13" x14ac:dyDescent="0.2">
      <c r="A47" s="179" t="s">
        <v>743</v>
      </c>
      <c r="B47" s="205">
        <v>24.050999999999998</v>
      </c>
      <c r="C47" s="206">
        <f t="shared" si="0"/>
        <v>2.4926152040936417E-4</v>
      </c>
      <c r="D47" s="205">
        <v>58.997</v>
      </c>
      <c r="E47" s="206">
        <f t="shared" si="1"/>
        <v>3.6133966625221889E-4</v>
      </c>
      <c r="F47" s="205">
        <v>258166.524</v>
      </c>
      <c r="G47" s="206">
        <f t="shared" si="2"/>
        <v>2.9212406478486481</v>
      </c>
      <c r="H47" s="205">
        <v>253079.41</v>
      </c>
      <c r="I47" s="206">
        <f t="shared" si="3"/>
        <v>2.2482154823515814</v>
      </c>
      <c r="J47" s="205">
        <v>258142.473</v>
      </c>
      <c r="K47" s="205">
        <v>253020.413</v>
      </c>
      <c r="L47" s="205"/>
      <c r="M47" s="179" t="s">
        <v>955</v>
      </c>
    </row>
    <row r="48" spans="1:13" x14ac:dyDescent="0.2">
      <c r="A48" s="179" t="s">
        <v>712</v>
      </c>
      <c r="B48" s="205">
        <v>10524.83</v>
      </c>
      <c r="C48" s="206">
        <f t="shared" si="0"/>
        <v>0.10907800623051385</v>
      </c>
      <c r="D48" s="205">
        <v>8131.4809999999998</v>
      </c>
      <c r="E48" s="206">
        <f t="shared" si="1"/>
        <v>4.9802983722498757E-2</v>
      </c>
      <c r="F48" s="205">
        <v>6624.5860000000002</v>
      </c>
      <c r="G48" s="206">
        <f t="shared" si="2"/>
        <v>7.4959408363762456E-2</v>
      </c>
      <c r="H48" s="205">
        <v>8342.8729999999996</v>
      </c>
      <c r="I48" s="206">
        <f t="shared" si="3"/>
        <v>7.4113402769087317E-2</v>
      </c>
      <c r="J48" s="205">
        <v>-3900.2439999999997</v>
      </c>
      <c r="K48" s="205">
        <v>211.39199999999983</v>
      </c>
      <c r="L48" s="205"/>
      <c r="M48" s="179" t="s">
        <v>926</v>
      </c>
    </row>
    <row r="49" spans="1:13" x14ac:dyDescent="0.2">
      <c r="A49" s="179" t="s">
        <v>713</v>
      </c>
      <c r="B49" s="205">
        <v>44.555</v>
      </c>
      <c r="C49" s="206">
        <f t="shared" si="0"/>
        <v>4.6176238168222619E-4</v>
      </c>
      <c r="D49" s="205">
        <v>29.341999999999999</v>
      </c>
      <c r="E49" s="206">
        <f t="shared" si="1"/>
        <v>1.7971131561219395E-4</v>
      </c>
      <c r="F49" s="205">
        <v>67.887</v>
      </c>
      <c r="G49" s="206">
        <f t="shared" si="2"/>
        <v>7.6816413215720076E-4</v>
      </c>
      <c r="H49" s="205">
        <v>213.98500000000001</v>
      </c>
      <c r="I49" s="206">
        <f t="shared" si="3"/>
        <v>1.9009226787394644E-3</v>
      </c>
      <c r="J49" s="205">
        <v>23.332000000000001</v>
      </c>
      <c r="K49" s="205">
        <v>184.64300000000003</v>
      </c>
      <c r="L49" s="205"/>
      <c r="M49" s="179" t="s">
        <v>927</v>
      </c>
    </row>
    <row r="50" spans="1:13" x14ac:dyDescent="0.2">
      <c r="A50" s="179" t="s">
        <v>744</v>
      </c>
      <c r="B50" s="205">
        <v>10178.628000000001</v>
      </c>
      <c r="C50" s="206">
        <f t="shared" si="0"/>
        <v>0.10549001251346415</v>
      </c>
      <c r="D50" s="205">
        <v>17093.627</v>
      </c>
      <c r="E50" s="206">
        <f t="shared" si="1"/>
        <v>0.10469355179449663</v>
      </c>
      <c r="F50" s="205">
        <v>8256.9</v>
      </c>
      <c r="G50" s="206">
        <f t="shared" si="2"/>
        <v>9.3429587738577208E-2</v>
      </c>
      <c r="H50" s="205">
        <v>8504.8870000000006</v>
      </c>
      <c r="I50" s="206">
        <f t="shared" si="3"/>
        <v>7.5552644243364941E-2</v>
      </c>
      <c r="J50" s="205">
        <v>-1921.728000000001</v>
      </c>
      <c r="K50" s="205">
        <v>-8588.74</v>
      </c>
      <c r="L50" s="205"/>
      <c r="M50" s="179" t="s">
        <v>956</v>
      </c>
    </row>
    <row r="51" spans="1:13" x14ac:dyDescent="0.2">
      <c r="A51" s="179" t="s">
        <v>745</v>
      </c>
      <c r="B51" s="205">
        <v>6.3929999999999998</v>
      </c>
      <c r="C51" s="206">
        <f t="shared" si="0"/>
        <v>6.6256242982706137E-5</v>
      </c>
      <c r="D51" s="205">
        <v>8.3490000000000002</v>
      </c>
      <c r="E51" s="206">
        <f t="shared" si="1"/>
        <v>5.1135225071440507E-5</v>
      </c>
      <c r="F51" s="205">
        <v>383.68200000000002</v>
      </c>
      <c r="G51" s="206">
        <f t="shared" si="2"/>
        <v>4.3414902787623421E-3</v>
      </c>
      <c r="H51" s="205">
        <v>1116.6469999999999</v>
      </c>
      <c r="I51" s="206">
        <f t="shared" si="3"/>
        <v>9.9196654272326861E-3</v>
      </c>
      <c r="J51" s="205">
        <v>377.28900000000004</v>
      </c>
      <c r="K51" s="205">
        <v>1108.298</v>
      </c>
      <c r="L51" s="205"/>
      <c r="M51" s="179" t="s">
        <v>957</v>
      </c>
    </row>
    <row r="52" spans="1:13" x14ac:dyDescent="0.2">
      <c r="A52" s="179" t="s">
        <v>746</v>
      </c>
      <c r="B52" s="205">
        <v>1246.2650000000001</v>
      </c>
      <c r="C52" s="206">
        <f t="shared" si="0"/>
        <v>1.2916132748450222E-2</v>
      </c>
      <c r="D52" s="205">
        <v>2148.7249999999999</v>
      </c>
      <c r="E52" s="206">
        <f t="shared" si="1"/>
        <v>1.3160322971808719E-2</v>
      </c>
      <c r="F52" s="205">
        <v>10816.279</v>
      </c>
      <c r="G52" s="206">
        <f t="shared" si="2"/>
        <v>0.12238981795049356</v>
      </c>
      <c r="H52" s="205">
        <v>10805.9</v>
      </c>
      <c r="I52" s="206">
        <f t="shared" si="3"/>
        <v>9.5993552698510523E-2</v>
      </c>
      <c r="J52" s="205">
        <v>9570.014000000001</v>
      </c>
      <c r="K52" s="205">
        <v>8657.1749999999993</v>
      </c>
      <c r="L52" s="205"/>
      <c r="M52" s="179" t="s">
        <v>958</v>
      </c>
    </row>
    <row r="53" spans="1:13" x14ac:dyDescent="0.2">
      <c r="A53" s="179" t="s">
        <v>714</v>
      </c>
      <c r="B53" s="205">
        <v>15510.909</v>
      </c>
      <c r="C53" s="206">
        <f t="shared" si="0"/>
        <v>0.16075309801136295</v>
      </c>
      <c r="D53" s="205">
        <v>17574.577000000001</v>
      </c>
      <c r="E53" s="206">
        <f t="shared" si="1"/>
        <v>0.10763923229492894</v>
      </c>
      <c r="F53" s="205">
        <v>113886.61199999999</v>
      </c>
      <c r="G53" s="206">
        <f t="shared" si="2"/>
        <v>1.2886651416516248</v>
      </c>
      <c r="H53" s="205">
        <v>179019.54800000001</v>
      </c>
      <c r="I53" s="206">
        <f t="shared" si="3"/>
        <v>1.5903092213514411</v>
      </c>
      <c r="J53" s="205">
        <v>98375.702999999994</v>
      </c>
      <c r="K53" s="205">
        <v>161444.97100000002</v>
      </c>
      <c r="L53" s="205"/>
      <c r="M53" s="179" t="s">
        <v>928</v>
      </c>
    </row>
    <row r="54" spans="1:13" x14ac:dyDescent="0.2">
      <c r="A54" s="179" t="s">
        <v>747</v>
      </c>
      <c r="B54" s="205">
        <v>450748.924</v>
      </c>
      <c r="C54" s="206">
        <f t="shared" si="0"/>
        <v>4.6715048072481373</v>
      </c>
      <c r="D54" s="205">
        <v>523715.07900000003</v>
      </c>
      <c r="E54" s="206">
        <f t="shared" si="1"/>
        <v>3.2076043164417589</v>
      </c>
      <c r="F54" s="205">
        <v>82953.073999999993</v>
      </c>
      <c r="G54" s="206">
        <f t="shared" si="2"/>
        <v>0.93864180327576796</v>
      </c>
      <c r="H54" s="205">
        <v>47467.87</v>
      </c>
      <c r="I54" s="206">
        <f t="shared" si="3"/>
        <v>0.42167792412765687</v>
      </c>
      <c r="J54" s="205">
        <v>-367795.85</v>
      </c>
      <c r="K54" s="205">
        <v>-476247.20900000003</v>
      </c>
      <c r="L54" s="205"/>
      <c r="M54" s="179" t="s">
        <v>959</v>
      </c>
    </row>
    <row r="55" spans="1:13" x14ac:dyDescent="0.2">
      <c r="A55" s="179" t="s">
        <v>748</v>
      </c>
      <c r="B55" s="205">
        <v>393.01400000000001</v>
      </c>
      <c r="C55" s="206">
        <f t="shared" si="0"/>
        <v>4.0731473611145428E-3</v>
      </c>
      <c r="D55" s="205">
        <v>634.01400000000001</v>
      </c>
      <c r="E55" s="206">
        <f t="shared" si="1"/>
        <v>3.8831535020294981E-3</v>
      </c>
      <c r="F55" s="205">
        <v>646.505</v>
      </c>
      <c r="G55" s="206">
        <f t="shared" si="2"/>
        <v>7.3154205114424132E-3</v>
      </c>
      <c r="H55" s="205">
        <v>501.63600000000002</v>
      </c>
      <c r="I55" s="206">
        <f t="shared" si="3"/>
        <v>4.4562527694565037E-3</v>
      </c>
      <c r="J55" s="205">
        <v>253.49099999999999</v>
      </c>
      <c r="K55" s="205">
        <v>-132.37799999999999</v>
      </c>
      <c r="L55" s="205"/>
      <c r="M55" s="179" t="s">
        <v>960</v>
      </c>
    </row>
    <row r="56" spans="1:13" x14ac:dyDescent="0.2">
      <c r="A56" s="179" t="s">
        <v>749</v>
      </c>
      <c r="B56" s="205">
        <v>550121.53500000003</v>
      </c>
      <c r="C56" s="206">
        <f t="shared" si="0"/>
        <v>5.7013899723102268</v>
      </c>
      <c r="D56" s="205">
        <v>789288.35199999996</v>
      </c>
      <c r="E56" s="206">
        <f t="shared" si="1"/>
        <v>4.8341642742587565</v>
      </c>
      <c r="F56" s="205">
        <v>305407.05699999997</v>
      </c>
      <c r="G56" s="206">
        <f t="shared" si="2"/>
        <v>3.4557830938926415</v>
      </c>
      <c r="H56" s="205">
        <v>428935.09100000001</v>
      </c>
      <c r="I56" s="206">
        <f t="shared" si="3"/>
        <v>3.8104186844361796</v>
      </c>
      <c r="J56" s="205">
        <v>-244714.47800000006</v>
      </c>
      <c r="K56" s="205">
        <v>-360353.26099999994</v>
      </c>
      <c r="L56" s="205"/>
      <c r="M56" s="179" t="s">
        <v>961</v>
      </c>
    </row>
    <row r="57" spans="1:13" x14ac:dyDescent="0.2">
      <c r="A57" s="179" t="s">
        <v>750</v>
      </c>
      <c r="B57" s="205">
        <v>177357.78400000001</v>
      </c>
      <c r="C57" s="206">
        <f t="shared" si="0"/>
        <v>1.8381136292160662</v>
      </c>
      <c r="D57" s="205">
        <v>108286.182</v>
      </c>
      <c r="E57" s="206">
        <f t="shared" si="1"/>
        <v>0.6632217377766163</v>
      </c>
      <c r="F57" s="205">
        <v>16586.465</v>
      </c>
      <c r="G57" s="206">
        <f t="shared" si="2"/>
        <v>0.18768140427888677</v>
      </c>
      <c r="H57" s="205">
        <v>10131.048000000001</v>
      </c>
      <c r="I57" s="206">
        <f t="shared" si="3"/>
        <v>8.9998546171919033E-2</v>
      </c>
      <c r="J57" s="205">
        <v>-160771.31900000002</v>
      </c>
      <c r="K57" s="205">
        <v>-98155.134000000005</v>
      </c>
      <c r="L57" s="205"/>
      <c r="M57" s="179" t="s">
        <v>962</v>
      </c>
    </row>
    <row r="58" spans="1:13" x14ac:dyDescent="0.2">
      <c r="A58" s="179" t="s">
        <v>751</v>
      </c>
      <c r="B58" s="205" t="s">
        <v>752</v>
      </c>
      <c r="C58" s="206" t="str">
        <f t="shared" si="0"/>
        <v>x</v>
      </c>
      <c r="D58" s="205">
        <v>3.7879999999999998</v>
      </c>
      <c r="E58" s="206">
        <f t="shared" si="1"/>
        <v>2.3200411135539182E-5</v>
      </c>
      <c r="F58" s="205">
        <v>2.13</v>
      </c>
      <c r="G58" s="206">
        <f t="shared" si="2"/>
        <v>2.4101663079747778E-5</v>
      </c>
      <c r="H58" s="205">
        <v>4.3129999999999997</v>
      </c>
      <c r="I58" s="206">
        <f t="shared" si="3"/>
        <v>3.8314272091049879E-5</v>
      </c>
      <c r="J58" s="205">
        <v>1.6619999999999999</v>
      </c>
      <c r="K58" s="205">
        <v>0.52499999999999991</v>
      </c>
      <c r="L58" s="205"/>
      <c r="M58" s="179" t="s">
        <v>963</v>
      </c>
    </row>
    <row r="59" spans="1:13" x14ac:dyDescent="0.2">
      <c r="A59" s="179" t="s">
        <v>753</v>
      </c>
      <c r="B59" s="205">
        <v>25.126999999999999</v>
      </c>
      <c r="C59" s="206">
        <f t="shared" si="0"/>
        <v>2.6041304824440123E-4</v>
      </c>
      <c r="D59" s="205">
        <v>24.899000000000001</v>
      </c>
      <c r="E59" s="206">
        <f t="shared" si="1"/>
        <v>1.5249921775707236E-4</v>
      </c>
      <c r="F59" s="205">
        <v>509.39299999999997</v>
      </c>
      <c r="G59" s="206">
        <f t="shared" si="2"/>
        <v>5.7639523291934088E-3</v>
      </c>
      <c r="H59" s="205">
        <v>1665.46</v>
      </c>
      <c r="I59" s="206">
        <f t="shared" si="3"/>
        <v>1.4795012194936225E-2</v>
      </c>
      <c r="J59" s="205">
        <v>484.26599999999996</v>
      </c>
      <c r="K59" s="205">
        <v>1640.5610000000001</v>
      </c>
      <c r="L59" s="205"/>
      <c r="M59" s="179" t="s">
        <v>964</v>
      </c>
    </row>
    <row r="60" spans="1:13" x14ac:dyDescent="0.2">
      <c r="A60" s="179" t="s">
        <v>754</v>
      </c>
      <c r="B60" s="205">
        <v>38964.495000000003</v>
      </c>
      <c r="C60" s="206">
        <f t="shared" si="0"/>
        <v>0.40382309532589372</v>
      </c>
      <c r="D60" s="205">
        <v>19256.141</v>
      </c>
      <c r="E60" s="206">
        <f t="shared" si="1"/>
        <v>0.11793832842764325</v>
      </c>
      <c r="F60" s="205">
        <v>11227.546</v>
      </c>
      <c r="G60" s="206">
        <f t="shared" si="2"/>
        <v>0.12704344173914081</v>
      </c>
      <c r="H60" s="205">
        <v>18289.359</v>
      </c>
      <c r="I60" s="206">
        <f t="shared" si="3"/>
        <v>0.16247240368580848</v>
      </c>
      <c r="J60" s="205">
        <v>-27736.949000000001</v>
      </c>
      <c r="K60" s="205">
        <v>-966.78199999999924</v>
      </c>
      <c r="L60" s="205"/>
      <c r="M60" s="179" t="s">
        <v>965</v>
      </c>
    </row>
    <row r="61" spans="1:13" x14ac:dyDescent="0.2">
      <c r="A61" s="179" t="s">
        <v>755</v>
      </c>
      <c r="B61" s="205">
        <v>1430869.4190000005</v>
      </c>
      <c r="C61" s="206">
        <f t="shared" si="0"/>
        <v>14.82934958576374</v>
      </c>
      <c r="D61" s="205">
        <v>2779312.6390000004</v>
      </c>
      <c r="E61" s="206">
        <f t="shared" si="1"/>
        <v>17.022490997624182</v>
      </c>
      <c r="F61" s="205">
        <v>1800034.7289999998</v>
      </c>
      <c r="G61" s="206">
        <f t="shared" si="2"/>
        <v>20.367995572865304</v>
      </c>
      <c r="H61" s="205">
        <v>2004712.8500000008</v>
      </c>
      <c r="I61" s="206">
        <f t="shared" si="3"/>
        <v>17.808744168635311</v>
      </c>
      <c r="J61" s="205">
        <v>369165.30999999936</v>
      </c>
      <c r="K61" s="205">
        <v>-774599.78899999964</v>
      </c>
      <c r="L61" s="205"/>
      <c r="M61" s="179" t="s">
        <v>755</v>
      </c>
    </row>
    <row r="62" spans="1:13" x14ac:dyDescent="0.2">
      <c r="A62" s="179" t="s">
        <v>717</v>
      </c>
      <c r="B62" s="205">
        <v>66780.850000000006</v>
      </c>
      <c r="C62" s="206">
        <f t="shared" si="0"/>
        <v>0.69210827845951062</v>
      </c>
      <c r="D62" s="205">
        <v>432740.96299999999</v>
      </c>
      <c r="E62" s="206">
        <f t="shared" si="1"/>
        <v>2.6504140065441257</v>
      </c>
      <c r="F62" s="205">
        <v>417913.28100000002</v>
      </c>
      <c r="G62" s="206">
        <f t="shared" si="2"/>
        <v>4.7288286831990423</v>
      </c>
      <c r="H62" s="205">
        <v>638681.995</v>
      </c>
      <c r="I62" s="206">
        <f t="shared" si="3"/>
        <v>5.6736924961939623</v>
      </c>
      <c r="J62" s="205">
        <v>351132.43099999998</v>
      </c>
      <c r="K62" s="205">
        <v>205941.03200000001</v>
      </c>
      <c r="L62" s="205"/>
      <c r="M62" s="179" t="s">
        <v>931</v>
      </c>
    </row>
    <row r="63" spans="1:13" x14ac:dyDescent="0.2">
      <c r="A63" s="179" t="s">
        <v>756</v>
      </c>
      <c r="B63" s="205">
        <v>80.796999999999997</v>
      </c>
      <c r="C63" s="206">
        <f t="shared" si="0"/>
        <v>8.3736988335268378E-4</v>
      </c>
      <c r="D63" s="205">
        <v>1388.2460000000001</v>
      </c>
      <c r="E63" s="206">
        <f t="shared" si="1"/>
        <v>8.5026076972723689E-3</v>
      </c>
      <c r="F63" s="205">
        <v>4085.5039999999999</v>
      </c>
      <c r="G63" s="206">
        <f t="shared" si="2"/>
        <v>4.6228845501860037E-2</v>
      </c>
      <c r="H63" s="205">
        <v>5703.5190000000002</v>
      </c>
      <c r="I63" s="206">
        <f t="shared" si="3"/>
        <v>5.0666862704027996E-2</v>
      </c>
      <c r="J63" s="205">
        <v>4004.7069999999999</v>
      </c>
      <c r="K63" s="205">
        <v>4315.2730000000001</v>
      </c>
      <c r="L63" s="205"/>
      <c r="M63" s="179" t="s">
        <v>966</v>
      </c>
    </row>
    <row r="64" spans="1:13" x14ac:dyDescent="0.2">
      <c r="A64" s="179" t="s">
        <v>757</v>
      </c>
      <c r="B64" s="205">
        <v>0.93799999999999994</v>
      </c>
      <c r="C64" s="206">
        <f t="shared" si="0"/>
        <v>9.7213132985731831E-6</v>
      </c>
      <c r="D64" s="205" t="s">
        <v>752</v>
      </c>
      <c r="E64" s="206" t="str">
        <f t="shared" si="1"/>
        <v>x</v>
      </c>
      <c r="F64" s="205">
        <v>1452.1990000000001</v>
      </c>
      <c r="G64" s="206">
        <f t="shared" si="2"/>
        <v>1.6432117851054768E-2</v>
      </c>
      <c r="H64" s="205">
        <v>138.06800000000001</v>
      </c>
      <c r="I64" s="206">
        <f t="shared" si="3"/>
        <v>1.226518645737787E-3</v>
      </c>
      <c r="J64" s="205">
        <v>1451.261</v>
      </c>
      <c r="K64" s="205">
        <v>138.00300000000001</v>
      </c>
      <c r="L64" s="205"/>
      <c r="M64" s="179" t="s">
        <v>967</v>
      </c>
    </row>
    <row r="65" spans="1:13" x14ac:dyDescent="0.2">
      <c r="A65" s="179" t="s">
        <v>758</v>
      </c>
      <c r="B65" s="205">
        <v>2009.7729999999999</v>
      </c>
      <c r="C65" s="206">
        <f t="shared" si="0"/>
        <v>2.0829033040525927E-2</v>
      </c>
      <c r="D65" s="205">
        <v>5560.7950000000001</v>
      </c>
      <c r="E65" s="206">
        <f t="shared" si="1"/>
        <v>3.4058270918809558E-2</v>
      </c>
      <c r="F65" s="205">
        <v>9949.8320000000003</v>
      </c>
      <c r="G65" s="206">
        <f t="shared" si="2"/>
        <v>0.11258568007703898</v>
      </c>
      <c r="H65" s="205">
        <v>5183.8310000000001</v>
      </c>
      <c r="I65" s="206">
        <f t="shared" si="3"/>
        <v>4.6050246095065896E-2</v>
      </c>
      <c r="J65" s="205">
        <v>7940.0590000000002</v>
      </c>
      <c r="K65" s="205">
        <v>-376.96399999999994</v>
      </c>
      <c r="L65" s="205"/>
      <c r="M65" s="179" t="s">
        <v>968</v>
      </c>
    </row>
    <row r="66" spans="1:13" x14ac:dyDescent="0.2">
      <c r="A66" s="179" t="s">
        <v>759</v>
      </c>
      <c r="B66" s="205">
        <v>1.097</v>
      </c>
      <c r="C66" s="206">
        <f t="shared" si="0"/>
        <v>1.136916917754241E-5</v>
      </c>
      <c r="D66" s="205">
        <v>149.94900000000001</v>
      </c>
      <c r="E66" s="206">
        <f t="shared" si="1"/>
        <v>9.1839452200711863E-4</v>
      </c>
      <c r="F66" s="205">
        <v>50.488</v>
      </c>
      <c r="G66" s="206">
        <f t="shared" si="2"/>
        <v>5.7128862233347694E-4</v>
      </c>
      <c r="H66" s="205">
        <v>1403.7619999999999</v>
      </c>
      <c r="I66" s="206">
        <f t="shared" si="3"/>
        <v>1.2470233994684991E-2</v>
      </c>
      <c r="J66" s="205">
        <v>49.390999999999998</v>
      </c>
      <c r="K66" s="205">
        <v>1253.8129999999999</v>
      </c>
      <c r="L66" s="205"/>
      <c r="M66" s="179" t="s">
        <v>969</v>
      </c>
    </row>
    <row r="67" spans="1:13" x14ac:dyDescent="0.2">
      <c r="A67" s="179" t="s">
        <v>760</v>
      </c>
      <c r="B67" s="205">
        <v>51595.896999999997</v>
      </c>
      <c r="C67" s="206">
        <f t="shared" si="0"/>
        <v>0.53473334718327525</v>
      </c>
      <c r="D67" s="205">
        <v>332939.53499999997</v>
      </c>
      <c r="E67" s="206">
        <f t="shared" si="1"/>
        <v>2.0391589480663241</v>
      </c>
      <c r="F67" s="205">
        <v>1514.0619999999999</v>
      </c>
      <c r="G67" s="206">
        <f t="shared" si="2"/>
        <v>1.7132118406501917E-2</v>
      </c>
      <c r="H67" s="205">
        <v>3465.837</v>
      </c>
      <c r="I67" s="206">
        <f t="shared" si="3"/>
        <v>3.0788551319552063E-2</v>
      </c>
      <c r="J67" s="205">
        <v>-50081.834999999999</v>
      </c>
      <c r="K67" s="205">
        <v>-329473.69799999997</v>
      </c>
      <c r="L67" s="205"/>
      <c r="M67" s="179" t="s">
        <v>970</v>
      </c>
    </row>
    <row r="68" spans="1:13" x14ac:dyDescent="0.2">
      <c r="A68" s="179" t="s">
        <v>761</v>
      </c>
      <c r="B68" s="205">
        <v>1401.9860000000001</v>
      </c>
      <c r="C68" s="206">
        <f t="shared" si="0"/>
        <v>1.4530005486368257E-2</v>
      </c>
      <c r="D68" s="205">
        <v>1338.6410000000001</v>
      </c>
      <c r="E68" s="206">
        <f t="shared" si="1"/>
        <v>8.1987913312801773E-3</v>
      </c>
      <c r="F68" s="205">
        <v>39.996000000000002</v>
      </c>
      <c r="G68" s="206">
        <f t="shared" si="2"/>
        <v>4.5256812982985556E-4</v>
      </c>
      <c r="H68" s="205">
        <v>353.23899999999998</v>
      </c>
      <c r="I68" s="206">
        <f t="shared" si="3"/>
        <v>3.1379770830443706E-3</v>
      </c>
      <c r="J68" s="205">
        <v>-1361.99</v>
      </c>
      <c r="K68" s="205">
        <v>-985.40200000000004</v>
      </c>
      <c r="L68" s="205"/>
      <c r="M68" s="179" t="s">
        <v>971</v>
      </c>
    </row>
    <row r="69" spans="1:13" x14ac:dyDescent="0.2">
      <c r="A69" s="179" t="s">
        <v>718</v>
      </c>
      <c r="B69" s="205">
        <v>1467.72</v>
      </c>
      <c r="C69" s="206">
        <f t="shared" si="0"/>
        <v>1.5211264343903871E-2</v>
      </c>
      <c r="D69" s="205">
        <v>2391.7489999999998</v>
      </c>
      <c r="E69" s="206">
        <f t="shared" si="1"/>
        <v>1.4648775114312222E-2</v>
      </c>
      <c r="F69" s="205">
        <v>5301.1319999999996</v>
      </c>
      <c r="G69" s="206">
        <f t="shared" si="2"/>
        <v>5.998408328885893E-2</v>
      </c>
      <c r="H69" s="205">
        <v>3713.962</v>
      </c>
      <c r="I69" s="206">
        <f t="shared" si="3"/>
        <v>3.2992754603250594E-2</v>
      </c>
      <c r="J69" s="205">
        <v>3833.4119999999994</v>
      </c>
      <c r="K69" s="205">
        <v>1322.2130000000002</v>
      </c>
      <c r="L69" s="205"/>
      <c r="M69" s="179" t="s">
        <v>932</v>
      </c>
    </row>
    <row r="70" spans="1:13" x14ac:dyDescent="0.2">
      <c r="A70" s="179" t="s">
        <v>762</v>
      </c>
      <c r="B70" s="205">
        <v>16949.115000000002</v>
      </c>
      <c r="C70" s="206">
        <f t="shared" si="0"/>
        <v>0.17565848299418574</v>
      </c>
      <c r="D70" s="205">
        <v>50508.048000000003</v>
      </c>
      <c r="E70" s="206">
        <f t="shared" si="1"/>
        <v>0.30934727541012347</v>
      </c>
      <c r="F70" s="205">
        <v>23117.878000000001</v>
      </c>
      <c r="G70" s="206">
        <f t="shared" si="2"/>
        <v>0.26158652895526457</v>
      </c>
      <c r="H70" s="205">
        <v>41242.116000000002</v>
      </c>
      <c r="I70" s="206">
        <f t="shared" si="3"/>
        <v>0.36637181869572033</v>
      </c>
      <c r="J70" s="205">
        <v>6168.762999999999</v>
      </c>
      <c r="K70" s="205">
        <v>-9265.9320000000007</v>
      </c>
      <c r="L70" s="205"/>
      <c r="M70" s="179" t="s">
        <v>972</v>
      </c>
    </row>
    <row r="71" spans="1:13" x14ac:dyDescent="0.2">
      <c r="A71" s="179" t="s">
        <v>763</v>
      </c>
      <c r="B71" s="205">
        <v>5018.6130000000003</v>
      </c>
      <c r="C71" s="206">
        <f t="shared" si="0"/>
        <v>5.2012270039757211E-2</v>
      </c>
      <c r="D71" s="205">
        <v>4062.8290000000002</v>
      </c>
      <c r="E71" s="206">
        <f t="shared" si="1"/>
        <v>2.4883659760663021E-2</v>
      </c>
      <c r="F71" s="205">
        <v>14093.12</v>
      </c>
      <c r="G71" s="206">
        <f t="shared" si="2"/>
        <v>0.15946837088378174</v>
      </c>
      <c r="H71" s="205">
        <v>19295.546999999999</v>
      </c>
      <c r="I71" s="206">
        <f t="shared" si="3"/>
        <v>0.17141081333263186</v>
      </c>
      <c r="J71" s="205">
        <v>9074.5070000000014</v>
      </c>
      <c r="K71" s="205">
        <v>15232.717999999999</v>
      </c>
      <c r="L71" s="205"/>
      <c r="M71" s="179" t="s">
        <v>973</v>
      </c>
    </row>
    <row r="72" spans="1:13" x14ac:dyDescent="0.2">
      <c r="A72" s="179" t="s">
        <v>730</v>
      </c>
      <c r="B72" s="205">
        <v>4080.2109999999998</v>
      </c>
      <c r="C72" s="206">
        <f t="shared" si="0"/>
        <v>4.2286790464056062E-2</v>
      </c>
      <c r="D72" s="205">
        <v>4516.7520000000004</v>
      </c>
      <c r="E72" s="206">
        <f t="shared" si="1"/>
        <v>2.7663807655034022E-2</v>
      </c>
      <c r="F72" s="205">
        <v>134656.64300000001</v>
      </c>
      <c r="G72" s="206">
        <f t="shared" si="2"/>
        <v>1.523684995791492</v>
      </c>
      <c r="H72" s="205">
        <v>175492.15700000001</v>
      </c>
      <c r="I72" s="206">
        <f t="shared" si="3"/>
        <v>1.5589738588321922</v>
      </c>
      <c r="J72" s="205">
        <v>130576.43200000002</v>
      </c>
      <c r="K72" s="205">
        <v>170975.405</v>
      </c>
      <c r="L72" s="205"/>
      <c r="M72" s="179" t="s">
        <v>974</v>
      </c>
    </row>
    <row r="73" spans="1:13" x14ac:dyDescent="0.2">
      <c r="A73" s="179" t="s">
        <v>764</v>
      </c>
      <c r="B73" s="205">
        <v>15.289</v>
      </c>
      <c r="C73" s="206">
        <f t="shared" si="0"/>
        <v>1.5845326121736181E-4</v>
      </c>
      <c r="D73" s="205">
        <v>21.745000000000001</v>
      </c>
      <c r="E73" s="206">
        <f t="shared" si="1"/>
        <v>1.33181874377587E-4</v>
      </c>
      <c r="F73" s="205">
        <v>138.40199999999999</v>
      </c>
      <c r="G73" s="206">
        <f t="shared" si="2"/>
        <v>1.566064964114203E-3</v>
      </c>
      <c r="H73" s="205">
        <v>490.29500000000002</v>
      </c>
      <c r="I73" s="206">
        <f t="shared" si="3"/>
        <v>4.3555056885882923E-3</v>
      </c>
      <c r="J73" s="205">
        <v>123.11299999999999</v>
      </c>
      <c r="K73" s="205">
        <v>468.55</v>
      </c>
      <c r="L73" s="205"/>
      <c r="M73" s="179" t="s">
        <v>975</v>
      </c>
    </row>
    <row r="74" spans="1:13" x14ac:dyDescent="0.2">
      <c r="A74" s="179" t="s">
        <v>719</v>
      </c>
      <c r="B74" s="205">
        <v>134890.01699999999</v>
      </c>
      <c r="C74" s="206">
        <f t="shared" si="0"/>
        <v>1.3979830662120072</v>
      </c>
      <c r="D74" s="205">
        <v>392320.77799999999</v>
      </c>
      <c r="E74" s="206">
        <f t="shared" si="1"/>
        <v>2.4028519922425011</v>
      </c>
      <c r="F74" s="205">
        <v>104427.433</v>
      </c>
      <c r="G74" s="206">
        <f t="shared" si="2"/>
        <v>1.1816313645300165</v>
      </c>
      <c r="H74" s="205">
        <v>88896.577999999994</v>
      </c>
      <c r="I74" s="206">
        <f t="shared" si="3"/>
        <v>0.78970732145959632</v>
      </c>
      <c r="J74" s="205">
        <v>-30462.583999999988</v>
      </c>
      <c r="K74" s="205">
        <v>-303424.2</v>
      </c>
      <c r="L74" s="205"/>
      <c r="M74" s="179" t="s">
        <v>933</v>
      </c>
    </row>
    <row r="75" spans="1:13" x14ac:dyDescent="0.2">
      <c r="A75" s="179" t="s">
        <v>765</v>
      </c>
      <c r="B75" s="205">
        <v>69518.131999999998</v>
      </c>
      <c r="C75" s="206">
        <f t="shared" si="0"/>
        <v>0.72047712271169073</v>
      </c>
      <c r="D75" s="205">
        <v>142822.91099999999</v>
      </c>
      <c r="E75" s="206">
        <f t="shared" si="1"/>
        <v>0.87474927528366464</v>
      </c>
      <c r="F75" s="205">
        <v>95072.968999999997</v>
      </c>
      <c r="G75" s="206">
        <f t="shared" si="2"/>
        <v>1.0757824726898146</v>
      </c>
      <c r="H75" s="205">
        <v>77994.763000000006</v>
      </c>
      <c r="I75" s="206">
        <f t="shared" si="3"/>
        <v>0.69286171371642724</v>
      </c>
      <c r="J75" s="205">
        <v>25554.837</v>
      </c>
      <c r="K75" s="205">
        <v>-64828.147999999986</v>
      </c>
      <c r="L75" s="205"/>
      <c r="M75" s="179" t="s">
        <v>976</v>
      </c>
    </row>
    <row r="76" spans="1:13" x14ac:dyDescent="0.2">
      <c r="A76" s="179" t="s">
        <v>766</v>
      </c>
      <c r="B76" s="205" t="s">
        <v>741</v>
      </c>
      <c r="C76" s="206" t="str">
        <f t="shared" si="0"/>
        <v>x</v>
      </c>
      <c r="D76" s="205" t="s">
        <v>741</v>
      </c>
      <c r="E76" s="206" t="str">
        <f t="shared" si="1"/>
        <v>x</v>
      </c>
      <c r="F76" s="205" t="s">
        <v>752</v>
      </c>
      <c r="G76" s="206" t="str">
        <f t="shared" si="2"/>
        <v>x</v>
      </c>
      <c r="H76" s="205" t="s">
        <v>741</v>
      </c>
      <c r="I76" s="206" t="str">
        <f t="shared" si="3"/>
        <v>x</v>
      </c>
      <c r="J76" s="205" t="s">
        <v>752</v>
      </c>
      <c r="K76" s="205" t="s">
        <v>741</v>
      </c>
      <c r="L76" s="205"/>
      <c r="M76" s="179" t="s">
        <v>977</v>
      </c>
    </row>
    <row r="77" spans="1:13" x14ac:dyDescent="0.2">
      <c r="A77" s="179" t="s">
        <v>767</v>
      </c>
      <c r="B77" s="205" t="s">
        <v>741</v>
      </c>
      <c r="C77" s="206" t="str">
        <f t="shared" si="0"/>
        <v>x</v>
      </c>
      <c r="D77" s="205" t="s">
        <v>741</v>
      </c>
      <c r="E77" s="206" t="str">
        <f t="shared" si="1"/>
        <v>x</v>
      </c>
      <c r="F77" s="205">
        <v>36.479999999999997</v>
      </c>
      <c r="G77" s="206">
        <f t="shared" si="2"/>
        <v>4.1278341274610287E-4</v>
      </c>
      <c r="H77" s="205" t="s">
        <v>752</v>
      </c>
      <c r="I77" s="206" t="str">
        <f t="shared" si="3"/>
        <v>x</v>
      </c>
      <c r="J77" s="205">
        <v>36.479999999999997</v>
      </c>
      <c r="K77" s="205" t="s">
        <v>752</v>
      </c>
      <c r="L77" s="205"/>
      <c r="M77" s="179" t="s">
        <v>978</v>
      </c>
    </row>
    <row r="78" spans="1:13" x14ac:dyDescent="0.2">
      <c r="A78" s="179" t="s">
        <v>768</v>
      </c>
      <c r="B78" s="205">
        <v>2163.395</v>
      </c>
      <c r="C78" s="206">
        <f t="shared" ref="C78:C141" si="4">IF(B78=0,0,IF(OR(B78="x",B78="Ə"),"x",B78/$B$12*100))</f>
        <v>2.2421152008066877E-2</v>
      </c>
      <c r="D78" s="205">
        <v>6074.643</v>
      </c>
      <c r="E78" s="206">
        <f t="shared" ref="E78:E141" si="5">IF(D78=0,0,IF(OR(D78="x",D78="Ə"),"x",D78/$D$12*100))</f>
        <v>3.7205442212678234E-2</v>
      </c>
      <c r="F78" s="205">
        <v>4043.5709999999999</v>
      </c>
      <c r="G78" s="206">
        <f t="shared" ref="G78:G141" si="6">IF(F78=0,0,IF(OR(F78="x",F78="Ə"),"x",F78/$F$12*100))</f>
        <v>4.5754359568562823E-2</v>
      </c>
      <c r="H78" s="205">
        <v>1786.144</v>
      </c>
      <c r="I78" s="206">
        <f t="shared" ref="I78:I141" si="7">IF(H78=0,0,IF(OR(H78="x",H78="Ə"),"x",H78/$H$12*100))</f>
        <v>1.5867101138371482E-2</v>
      </c>
      <c r="J78" s="205">
        <v>1880.1759999999999</v>
      </c>
      <c r="K78" s="205">
        <v>-4288.4989999999998</v>
      </c>
      <c r="L78" s="205"/>
      <c r="M78" s="179" t="s">
        <v>979</v>
      </c>
    </row>
    <row r="79" spans="1:13" x14ac:dyDescent="0.2">
      <c r="A79" s="179" t="s">
        <v>720</v>
      </c>
      <c r="B79" s="205">
        <v>811.47900000000004</v>
      </c>
      <c r="C79" s="206">
        <f t="shared" si="4"/>
        <v>8.4100656654721405E-3</v>
      </c>
      <c r="D79" s="205">
        <v>51122.358999999997</v>
      </c>
      <c r="E79" s="206">
        <f t="shared" si="5"/>
        <v>0.31310975370080035</v>
      </c>
      <c r="F79" s="205">
        <v>3037.3380000000002</v>
      </c>
      <c r="G79" s="206">
        <f t="shared" si="6"/>
        <v>3.4368496307659611E-2</v>
      </c>
      <c r="H79" s="205">
        <v>4215.9170000000004</v>
      </c>
      <c r="I79" s="206">
        <f t="shared" si="7"/>
        <v>3.7451841189724736E-2</v>
      </c>
      <c r="J79" s="205">
        <v>2225.8590000000004</v>
      </c>
      <c r="K79" s="205">
        <v>-46906.441999999995</v>
      </c>
      <c r="L79" s="205"/>
      <c r="M79" s="179" t="s">
        <v>934</v>
      </c>
    </row>
    <row r="80" spans="1:13" x14ac:dyDescent="0.2">
      <c r="A80" s="179" t="s">
        <v>769</v>
      </c>
      <c r="B80" s="205">
        <v>1845.846</v>
      </c>
      <c r="C80" s="206">
        <f t="shared" si="4"/>
        <v>1.9130114357055559E-2</v>
      </c>
      <c r="D80" s="205">
        <v>3914.806</v>
      </c>
      <c r="E80" s="206">
        <f t="shared" si="5"/>
        <v>2.3977061435025242E-2</v>
      </c>
      <c r="F80" s="205">
        <v>11883.489</v>
      </c>
      <c r="G80" s="206">
        <f t="shared" si="6"/>
        <v>0.13446565638022953</v>
      </c>
      <c r="H80" s="205">
        <v>17785.830999999998</v>
      </c>
      <c r="I80" s="206">
        <f t="shared" si="7"/>
        <v>0.15799934344990257</v>
      </c>
      <c r="J80" s="205">
        <v>10037.643</v>
      </c>
      <c r="K80" s="205">
        <v>13871.024999999998</v>
      </c>
      <c r="L80" s="205"/>
      <c r="M80" s="179" t="s">
        <v>980</v>
      </c>
    </row>
    <row r="81" spans="1:13" x14ac:dyDescent="0.2">
      <c r="A81" s="179" t="s">
        <v>770</v>
      </c>
      <c r="B81" s="205">
        <v>364.71</v>
      </c>
      <c r="C81" s="206">
        <f t="shared" si="4"/>
        <v>3.7798082869111142E-3</v>
      </c>
      <c r="D81" s="205">
        <v>4034.7249999999999</v>
      </c>
      <c r="E81" s="206">
        <f t="shared" si="5"/>
        <v>2.4711530839186462E-2</v>
      </c>
      <c r="F81" s="205">
        <v>686.41899999999998</v>
      </c>
      <c r="G81" s="206">
        <f t="shared" si="6"/>
        <v>7.7670607838203724E-3</v>
      </c>
      <c r="H81" s="205">
        <v>2597.9789999999998</v>
      </c>
      <c r="I81" s="206">
        <f t="shared" si="7"/>
        <v>2.3078987779465262E-2</v>
      </c>
      <c r="J81" s="205">
        <v>321.709</v>
      </c>
      <c r="K81" s="205">
        <v>-1436.7460000000001</v>
      </c>
      <c r="L81" s="205"/>
      <c r="M81" s="179" t="s">
        <v>981</v>
      </c>
    </row>
    <row r="82" spans="1:13" x14ac:dyDescent="0.2">
      <c r="A82" s="179" t="s">
        <v>771</v>
      </c>
      <c r="B82" s="205">
        <v>1.1599999999999999</v>
      </c>
      <c r="C82" s="206">
        <f t="shared" si="4"/>
        <v>1.202209320505852E-5</v>
      </c>
      <c r="D82" s="205">
        <v>706.505</v>
      </c>
      <c r="E82" s="206">
        <f t="shared" si="5"/>
        <v>4.3271400394176637E-3</v>
      </c>
      <c r="F82" s="205">
        <v>8169.8909999999996</v>
      </c>
      <c r="G82" s="206">
        <f t="shared" si="6"/>
        <v>9.2445051774771678E-2</v>
      </c>
      <c r="H82" s="205">
        <v>9909.3060000000005</v>
      </c>
      <c r="I82" s="206">
        <f t="shared" si="7"/>
        <v>8.8028714657424803E-2</v>
      </c>
      <c r="J82" s="205">
        <v>8168.7309999999998</v>
      </c>
      <c r="K82" s="205">
        <v>9202.8010000000013</v>
      </c>
      <c r="L82" s="205"/>
      <c r="M82" s="179" t="s">
        <v>982</v>
      </c>
    </row>
    <row r="83" spans="1:13" x14ac:dyDescent="0.2">
      <c r="A83" s="179" t="s">
        <v>721</v>
      </c>
      <c r="B83" s="205">
        <v>111188.273</v>
      </c>
      <c r="C83" s="206">
        <f t="shared" si="4"/>
        <v>1.1523411907892169</v>
      </c>
      <c r="D83" s="205">
        <v>13994.146000000001</v>
      </c>
      <c r="E83" s="206">
        <f t="shared" si="5"/>
        <v>8.5710121618469137E-2</v>
      </c>
      <c r="F83" s="205">
        <v>2383.5079999999998</v>
      </c>
      <c r="G83" s="206">
        <f t="shared" si="6"/>
        <v>2.697019096895938E-2</v>
      </c>
      <c r="H83" s="205">
        <v>2593.299</v>
      </c>
      <c r="I83" s="206">
        <f t="shared" si="7"/>
        <v>2.3037413285288098E-2</v>
      </c>
      <c r="J83" s="205">
        <v>-108804.765</v>
      </c>
      <c r="K83" s="205">
        <v>-11400.847000000002</v>
      </c>
      <c r="L83" s="205"/>
      <c r="M83" s="179" t="s">
        <v>935</v>
      </c>
    </row>
    <row r="84" spans="1:13" x14ac:dyDescent="0.2">
      <c r="A84" s="179" t="s">
        <v>731</v>
      </c>
      <c r="B84" s="205">
        <v>113.94799999999999</v>
      </c>
      <c r="C84" s="206">
        <f t="shared" si="4"/>
        <v>1.1809426521810415E-3</v>
      </c>
      <c r="D84" s="205">
        <v>48.088999999999999</v>
      </c>
      <c r="E84" s="206">
        <f t="shared" si="5"/>
        <v>2.945313017679366E-4</v>
      </c>
      <c r="F84" s="205">
        <v>44513.817000000003</v>
      </c>
      <c r="G84" s="206">
        <f t="shared" si="6"/>
        <v>0.50368874165612643</v>
      </c>
      <c r="H84" s="205">
        <v>62410.735000000001</v>
      </c>
      <c r="I84" s="206">
        <f t="shared" si="7"/>
        <v>0.55442195274574779</v>
      </c>
      <c r="J84" s="205">
        <v>44399.869000000006</v>
      </c>
      <c r="K84" s="205">
        <v>62362.646000000001</v>
      </c>
      <c r="L84" s="205"/>
      <c r="M84" s="179" t="s">
        <v>944</v>
      </c>
    </row>
    <row r="85" spans="1:13" x14ac:dyDescent="0.2">
      <c r="A85" s="179" t="s">
        <v>772</v>
      </c>
      <c r="B85" s="205" t="s">
        <v>741</v>
      </c>
      <c r="C85" s="206" t="str">
        <f t="shared" si="4"/>
        <v>x</v>
      </c>
      <c r="D85" s="205">
        <v>1.042</v>
      </c>
      <c r="E85" s="206">
        <f t="shared" si="5"/>
        <v>6.3819504760379703E-6</v>
      </c>
      <c r="F85" s="205" t="s">
        <v>741</v>
      </c>
      <c r="G85" s="206" t="str">
        <f t="shared" si="6"/>
        <v>x</v>
      </c>
      <c r="H85" s="205" t="s">
        <v>741</v>
      </c>
      <c r="I85" s="206" t="str">
        <f t="shared" si="7"/>
        <v>x</v>
      </c>
      <c r="J85" s="205" t="s">
        <v>741</v>
      </c>
      <c r="K85" s="205">
        <v>-1.042</v>
      </c>
      <c r="L85" s="205"/>
      <c r="M85" s="179" t="s">
        <v>983</v>
      </c>
    </row>
    <row r="86" spans="1:13" x14ac:dyDescent="0.2">
      <c r="A86" s="179" t="s">
        <v>773</v>
      </c>
      <c r="B86" s="205">
        <v>3195.0529999999999</v>
      </c>
      <c r="C86" s="206">
        <f t="shared" si="4"/>
        <v>3.3113124966467102E-2</v>
      </c>
      <c r="D86" s="205">
        <v>1996.9659999999999</v>
      </c>
      <c r="E86" s="206">
        <f t="shared" si="5"/>
        <v>1.2230842720087945E-2</v>
      </c>
      <c r="F86" s="205">
        <v>6775.81</v>
      </c>
      <c r="G86" s="206">
        <f t="shared" si="6"/>
        <v>7.6670558550415879E-2</v>
      </c>
      <c r="H86" s="205">
        <v>6806.4870000000001</v>
      </c>
      <c r="I86" s="206">
        <f t="shared" si="7"/>
        <v>6.0465011570181748E-2</v>
      </c>
      <c r="J86" s="205">
        <v>3580.7570000000005</v>
      </c>
      <c r="K86" s="205">
        <v>4809.5210000000006</v>
      </c>
      <c r="L86" s="205"/>
      <c r="M86" s="179" t="s">
        <v>984</v>
      </c>
    </row>
    <row r="87" spans="1:13" x14ac:dyDescent="0.2">
      <c r="A87" s="179" t="s">
        <v>774</v>
      </c>
      <c r="B87" s="205">
        <v>272</v>
      </c>
      <c r="C87" s="206">
        <f t="shared" si="4"/>
        <v>2.8189735791171702E-3</v>
      </c>
      <c r="D87" s="205" t="s">
        <v>741</v>
      </c>
      <c r="E87" s="206" t="str">
        <f t="shared" si="5"/>
        <v>x</v>
      </c>
      <c r="F87" s="205">
        <v>375.70800000000003</v>
      </c>
      <c r="G87" s="206">
        <f t="shared" si="6"/>
        <v>4.2512617992328076E-3</v>
      </c>
      <c r="H87" s="205">
        <v>156.12700000000001</v>
      </c>
      <c r="I87" s="206">
        <f t="shared" si="7"/>
        <v>1.3869446693158696E-3</v>
      </c>
      <c r="J87" s="205">
        <v>103.70800000000003</v>
      </c>
      <c r="K87" s="205">
        <v>156.12700000000001</v>
      </c>
      <c r="L87" s="205"/>
      <c r="M87" s="179" t="s">
        <v>985</v>
      </c>
    </row>
    <row r="88" spans="1:13" x14ac:dyDescent="0.2">
      <c r="A88" s="179" t="s">
        <v>775</v>
      </c>
      <c r="B88" s="205">
        <v>159.339</v>
      </c>
      <c r="C88" s="206">
        <f t="shared" si="4"/>
        <v>1.6513692320696723E-3</v>
      </c>
      <c r="D88" s="205">
        <v>169.553</v>
      </c>
      <c r="E88" s="206">
        <f t="shared" si="5"/>
        <v>1.0384633868173376E-3</v>
      </c>
      <c r="F88" s="205">
        <v>601.58100000000002</v>
      </c>
      <c r="G88" s="206">
        <f t="shared" si="6"/>
        <v>6.8070904118205412E-3</v>
      </c>
      <c r="H88" s="205">
        <v>1241.0930000000001</v>
      </c>
      <c r="I88" s="206">
        <f t="shared" si="7"/>
        <v>1.1025173867910359E-2</v>
      </c>
      <c r="J88" s="205">
        <v>442.24200000000002</v>
      </c>
      <c r="K88" s="205">
        <v>1071.54</v>
      </c>
      <c r="L88" s="205"/>
      <c r="M88" s="179" t="s">
        <v>986</v>
      </c>
    </row>
    <row r="89" spans="1:13" x14ac:dyDescent="0.2">
      <c r="A89" s="179" t="s">
        <v>776</v>
      </c>
      <c r="B89" s="205" t="s">
        <v>752</v>
      </c>
      <c r="C89" s="206" t="str">
        <f t="shared" si="4"/>
        <v>x</v>
      </c>
      <c r="D89" s="205" t="s">
        <v>752</v>
      </c>
      <c r="E89" s="206" t="str">
        <f t="shared" si="5"/>
        <v>x</v>
      </c>
      <c r="F89" s="205">
        <v>0.55100000000000005</v>
      </c>
      <c r="G89" s="206">
        <f t="shared" si="6"/>
        <v>6.2347494633525963E-6</v>
      </c>
      <c r="H89" s="205" t="s">
        <v>741</v>
      </c>
      <c r="I89" s="206" t="str">
        <f t="shared" si="7"/>
        <v>x</v>
      </c>
      <c r="J89" s="205" t="s">
        <v>752</v>
      </c>
      <c r="K89" s="205" t="s">
        <v>752</v>
      </c>
      <c r="L89" s="205"/>
      <c r="M89" s="179" t="s">
        <v>987</v>
      </c>
    </row>
    <row r="90" spans="1:13" x14ac:dyDescent="0.2">
      <c r="A90" s="179" t="s">
        <v>725</v>
      </c>
      <c r="B90" s="205">
        <v>30.742999999999999</v>
      </c>
      <c r="C90" s="206">
        <f t="shared" si="4"/>
        <v>3.1861656155440869E-4</v>
      </c>
      <c r="D90" s="205">
        <v>8638.5030000000006</v>
      </c>
      <c r="E90" s="206">
        <f t="shared" si="5"/>
        <v>5.2908347728508089E-2</v>
      </c>
      <c r="F90" s="205">
        <v>21756.965</v>
      </c>
      <c r="G90" s="206">
        <f t="shared" si="6"/>
        <v>0.24618734275486609</v>
      </c>
      <c r="H90" s="205">
        <v>17601.901000000002</v>
      </c>
      <c r="I90" s="206">
        <f t="shared" si="7"/>
        <v>0.15636541252810643</v>
      </c>
      <c r="J90" s="205">
        <v>21726.222000000002</v>
      </c>
      <c r="K90" s="205">
        <v>8963.398000000001</v>
      </c>
      <c r="L90" s="205"/>
      <c r="M90" s="179" t="s">
        <v>939</v>
      </c>
    </row>
    <row r="91" spans="1:13" x14ac:dyDescent="0.2">
      <c r="A91" s="179" t="s">
        <v>777</v>
      </c>
      <c r="B91" s="205">
        <v>116401.77499999999</v>
      </c>
      <c r="C91" s="206">
        <f t="shared" si="4"/>
        <v>1.206373265762285</v>
      </c>
      <c r="D91" s="205">
        <v>160946.81599999999</v>
      </c>
      <c r="E91" s="206">
        <f t="shared" si="5"/>
        <v>0.98575298367370012</v>
      </c>
      <c r="F91" s="205">
        <v>496101.95400000003</v>
      </c>
      <c r="G91" s="206">
        <f t="shared" si="6"/>
        <v>5.61355969413734</v>
      </c>
      <c r="H91" s="205">
        <v>353573.39199999999</v>
      </c>
      <c r="I91" s="206">
        <f t="shared" si="7"/>
        <v>3.1409476339539624</v>
      </c>
      <c r="J91" s="205">
        <v>379700.179</v>
      </c>
      <c r="K91" s="205">
        <v>192626.576</v>
      </c>
      <c r="L91" s="205"/>
      <c r="M91" s="179" t="s">
        <v>988</v>
      </c>
    </row>
    <row r="92" spans="1:13" x14ac:dyDescent="0.2">
      <c r="A92" s="179" t="s">
        <v>778</v>
      </c>
      <c r="B92" s="205">
        <v>3545.8739999999998</v>
      </c>
      <c r="C92" s="206">
        <f t="shared" si="4"/>
        <v>3.6748989414994548E-2</v>
      </c>
      <c r="D92" s="205">
        <v>5092.5230000000001</v>
      </c>
      <c r="E92" s="206">
        <f t="shared" si="5"/>
        <v>3.1190239524073238E-2</v>
      </c>
      <c r="F92" s="205">
        <v>2858.9540000000002</v>
      </c>
      <c r="G92" s="206">
        <f t="shared" si="6"/>
        <v>3.2350021628402469E-2</v>
      </c>
      <c r="H92" s="205">
        <v>2768.4520000000002</v>
      </c>
      <c r="I92" s="206">
        <f t="shared" si="7"/>
        <v>2.4593374263624214E-2</v>
      </c>
      <c r="J92" s="205">
        <v>-686.91999999999962</v>
      </c>
      <c r="K92" s="205">
        <v>-2324.0709999999999</v>
      </c>
      <c r="L92" s="205"/>
      <c r="M92" s="179" t="s">
        <v>989</v>
      </c>
    </row>
    <row r="93" spans="1:13" x14ac:dyDescent="0.2">
      <c r="A93" s="179" t="s">
        <v>779</v>
      </c>
      <c r="B93" s="205">
        <v>1211.1010000000001</v>
      </c>
      <c r="C93" s="206">
        <f t="shared" si="4"/>
        <v>1.2551697502361707E-2</v>
      </c>
      <c r="D93" s="205">
        <v>1818.615</v>
      </c>
      <c r="E93" s="206">
        <f t="shared" si="5"/>
        <v>1.1138494112264676E-2</v>
      </c>
      <c r="F93" s="205">
        <v>2809.0369999999998</v>
      </c>
      <c r="G93" s="206">
        <f t="shared" si="6"/>
        <v>3.178519406222792E-2</v>
      </c>
      <c r="H93" s="205">
        <v>9942.25</v>
      </c>
      <c r="I93" s="206">
        <f t="shared" si="7"/>
        <v>8.8321370669427468E-2</v>
      </c>
      <c r="J93" s="205">
        <v>1597.9359999999997</v>
      </c>
      <c r="K93" s="205">
        <v>8123.6350000000002</v>
      </c>
      <c r="L93" s="205"/>
      <c r="M93" s="179" t="s">
        <v>990</v>
      </c>
    </row>
    <row r="94" spans="1:13" x14ac:dyDescent="0.2">
      <c r="A94" s="179" t="s">
        <v>780</v>
      </c>
      <c r="B94" s="205">
        <v>5142.1480000000001</v>
      </c>
      <c r="C94" s="206">
        <f t="shared" si="4"/>
        <v>5.3292571146728675E-2</v>
      </c>
      <c r="D94" s="205">
        <v>5754.2669999999998</v>
      </c>
      <c r="E94" s="206">
        <f t="shared" si="5"/>
        <v>3.5243231305085963E-2</v>
      </c>
      <c r="F94" s="205">
        <v>4646.4549999999999</v>
      </c>
      <c r="G94" s="206">
        <f t="shared" si="6"/>
        <v>5.2576193861600701E-2</v>
      </c>
      <c r="H94" s="205">
        <v>5703.3059999999996</v>
      </c>
      <c r="I94" s="206">
        <f t="shared" si="7"/>
        <v>5.0664970531536596E-2</v>
      </c>
      <c r="J94" s="205">
        <v>-495.69300000000021</v>
      </c>
      <c r="K94" s="205">
        <v>-50.96100000000024</v>
      </c>
      <c r="L94" s="205"/>
      <c r="M94" s="179" t="s">
        <v>991</v>
      </c>
    </row>
    <row r="95" spans="1:13" x14ac:dyDescent="0.2">
      <c r="A95" s="179" t="s">
        <v>781</v>
      </c>
      <c r="B95" s="205">
        <v>2537.6039999999998</v>
      </c>
      <c r="C95" s="206">
        <f t="shared" si="4"/>
        <v>2.6299406728904587E-2</v>
      </c>
      <c r="D95" s="205">
        <v>2450.4479999999999</v>
      </c>
      <c r="E95" s="206">
        <f t="shared" si="5"/>
        <v>1.5008289616224847E-2</v>
      </c>
      <c r="F95" s="205">
        <v>7170.1670000000004</v>
      </c>
      <c r="G95" s="206">
        <f t="shared" si="6"/>
        <v>8.1132840027946448E-2</v>
      </c>
      <c r="H95" s="205">
        <v>10006.535</v>
      </c>
      <c r="I95" s="206">
        <f t="shared" si="7"/>
        <v>8.8892442540833255E-2</v>
      </c>
      <c r="J95" s="205">
        <v>4632.5630000000001</v>
      </c>
      <c r="K95" s="205">
        <v>7556.0869999999995</v>
      </c>
      <c r="L95" s="205"/>
      <c r="M95" s="179" t="s">
        <v>992</v>
      </c>
    </row>
    <row r="96" spans="1:13" x14ac:dyDescent="0.2">
      <c r="A96" s="179" t="s">
        <v>782</v>
      </c>
      <c r="B96" s="205">
        <v>2704.8139999999999</v>
      </c>
      <c r="C96" s="206">
        <f t="shared" si="4"/>
        <v>2.8032350008919963E-2</v>
      </c>
      <c r="D96" s="205">
        <v>1043.614</v>
      </c>
      <c r="E96" s="206">
        <f t="shared" si="5"/>
        <v>6.3918357620920243E-3</v>
      </c>
      <c r="F96" s="205">
        <v>634.96299999999997</v>
      </c>
      <c r="G96" s="206">
        <f t="shared" si="6"/>
        <v>7.1848189174206056E-3</v>
      </c>
      <c r="H96" s="205">
        <v>1604.694</v>
      </c>
      <c r="I96" s="206">
        <f t="shared" si="7"/>
        <v>1.4255201145113656E-2</v>
      </c>
      <c r="J96" s="205">
        <v>-2069.8509999999997</v>
      </c>
      <c r="K96" s="205">
        <v>561.07999999999993</v>
      </c>
      <c r="L96" s="205"/>
      <c r="M96" s="179" t="s">
        <v>993</v>
      </c>
    </row>
    <row r="97" spans="1:14" x14ac:dyDescent="0.2">
      <c r="A97" s="179" t="s">
        <v>732</v>
      </c>
      <c r="B97" s="205">
        <v>11131.183000000001</v>
      </c>
      <c r="C97" s="206">
        <f t="shared" si="4"/>
        <v>0.11536217199014046</v>
      </c>
      <c r="D97" s="205">
        <v>29173.746999999999</v>
      </c>
      <c r="E97" s="206">
        <f t="shared" si="5"/>
        <v>0.17868081435169031</v>
      </c>
      <c r="F97" s="205">
        <v>89978.165999999997</v>
      </c>
      <c r="G97" s="206">
        <f t="shared" si="6"/>
        <v>1.0181330711106182</v>
      </c>
      <c r="H97" s="205">
        <v>112800.41499999999</v>
      </c>
      <c r="I97" s="206">
        <f t="shared" si="7"/>
        <v>1.0020555975639565</v>
      </c>
      <c r="J97" s="205">
        <v>78846.982999999993</v>
      </c>
      <c r="K97" s="205">
        <v>83626.667999999991</v>
      </c>
      <c r="L97" s="205"/>
      <c r="M97" s="179" t="s">
        <v>945</v>
      </c>
    </row>
    <row r="98" spans="1:14" x14ac:dyDescent="0.2">
      <c r="A98" s="179" t="s">
        <v>783</v>
      </c>
      <c r="B98" s="205">
        <v>9031.7389999999996</v>
      </c>
      <c r="C98" s="206">
        <f t="shared" si="4"/>
        <v>9.3603800053243133E-2</v>
      </c>
      <c r="D98" s="205">
        <v>14716.884</v>
      </c>
      <c r="E98" s="206">
        <f t="shared" si="5"/>
        <v>9.0136684116694413E-2</v>
      </c>
      <c r="F98" s="205">
        <v>1308.4290000000001</v>
      </c>
      <c r="G98" s="206">
        <f t="shared" si="6"/>
        <v>1.4805312169845689E-2</v>
      </c>
      <c r="H98" s="205">
        <v>1196.2539999999999</v>
      </c>
      <c r="I98" s="206">
        <f t="shared" si="7"/>
        <v>1.0626849349874051E-2</v>
      </c>
      <c r="J98" s="205">
        <v>-7723.3099999999995</v>
      </c>
      <c r="K98" s="205">
        <v>-13520.630000000001</v>
      </c>
      <c r="L98" s="205"/>
      <c r="M98" s="179" t="s">
        <v>994</v>
      </c>
    </row>
    <row r="99" spans="1:14" x14ac:dyDescent="0.2">
      <c r="A99" s="179" t="s">
        <v>784</v>
      </c>
      <c r="B99" s="205">
        <v>2.335</v>
      </c>
      <c r="C99" s="206">
        <f t="shared" si="4"/>
        <v>2.4199644511906589E-5</v>
      </c>
      <c r="D99" s="205">
        <v>2.4369999999999998</v>
      </c>
      <c r="E99" s="206">
        <f t="shared" si="5"/>
        <v>1.4925924481866154E-5</v>
      </c>
      <c r="F99" s="205">
        <v>1371.9829999999999</v>
      </c>
      <c r="G99" s="206">
        <f t="shared" si="6"/>
        <v>1.5524446956404508E-2</v>
      </c>
      <c r="H99" s="205">
        <v>640.404</v>
      </c>
      <c r="I99" s="206">
        <f t="shared" si="7"/>
        <v>5.6889898224430115E-3</v>
      </c>
      <c r="J99" s="205">
        <v>1369.6479999999999</v>
      </c>
      <c r="K99" s="205">
        <v>637.96699999999998</v>
      </c>
      <c r="L99" s="205"/>
      <c r="M99" s="179" t="s">
        <v>995</v>
      </c>
    </row>
    <row r="100" spans="1:14" x14ac:dyDescent="0.2">
      <c r="A100" s="179" t="s">
        <v>726</v>
      </c>
      <c r="B100" s="205">
        <v>700188.49800000002</v>
      </c>
      <c r="C100" s="206">
        <f t="shared" si="4"/>
        <v>7.2566649862637345</v>
      </c>
      <c r="D100" s="205">
        <v>941956.11399999994</v>
      </c>
      <c r="E100" s="206">
        <f t="shared" si="5"/>
        <v>5.7692104320049671</v>
      </c>
      <c r="F100" s="205">
        <v>25216.473999999998</v>
      </c>
      <c r="G100" s="206">
        <f t="shared" si="6"/>
        <v>0.28533284526160557</v>
      </c>
      <c r="H100" s="205">
        <v>16473.143</v>
      </c>
      <c r="I100" s="206">
        <f t="shared" si="7"/>
        <v>0.14633815977203193</v>
      </c>
      <c r="J100" s="205">
        <v>-674972.02399999998</v>
      </c>
      <c r="K100" s="205">
        <v>-925482.9709999999</v>
      </c>
      <c r="L100" s="205"/>
      <c r="M100" s="179" t="s">
        <v>940</v>
      </c>
    </row>
    <row r="101" spans="1:14" x14ac:dyDescent="0.2">
      <c r="A101" s="179" t="s">
        <v>785</v>
      </c>
      <c r="B101" s="205">
        <v>18.225999999999999</v>
      </c>
      <c r="C101" s="206">
        <f t="shared" si="4"/>
        <v>1.8889195754775566E-4</v>
      </c>
      <c r="D101" s="205">
        <v>0.89500000000000002</v>
      </c>
      <c r="E101" s="206">
        <f t="shared" si="5"/>
        <v>5.4816177313377961E-6</v>
      </c>
      <c r="F101" s="205">
        <v>3020.2190000000001</v>
      </c>
      <c r="G101" s="206">
        <f t="shared" si="6"/>
        <v>3.4174789091574072E-2</v>
      </c>
      <c r="H101" s="205">
        <v>9758.8070000000007</v>
      </c>
      <c r="I101" s="206">
        <f t="shared" si="7"/>
        <v>8.6691765982388647E-2</v>
      </c>
      <c r="J101" s="205">
        <v>3001.9929999999999</v>
      </c>
      <c r="K101" s="205">
        <v>9757.9120000000003</v>
      </c>
      <c r="L101" s="205"/>
      <c r="M101" s="179" t="s">
        <v>996</v>
      </c>
    </row>
    <row r="102" spans="1:14" x14ac:dyDescent="0.2">
      <c r="A102" s="179" t="s">
        <v>786</v>
      </c>
      <c r="B102" s="205">
        <v>861.78700000000003</v>
      </c>
      <c r="C102" s="206">
        <f t="shared" si="4"/>
        <v>8.9314514111273856E-3</v>
      </c>
      <c r="D102" s="205">
        <v>7.5819999999999999</v>
      </c>
      <c r="E102" s="206">
        <f t="shared" si="5"/>
        <v>4.6437570546372249E-5</v>
      </c>
      <c r="F102" s="205">
        <v>2919.3629999999998</v>
      </c>
      <c r="G102" s="206">
        <f t="shared" si="6"/>
        <v>3.303356968708062E-2</v>
      </c>
      <c r="H102" s="205">
        <v>3454.578</v>
      </c>
      <c r="I102" s="206">
        <f t="shared" si="7"/>
        <v>3.0688532680675847E-2</v>
      </c>
      <c r="J102" s="205">
        <v>2057.576</v>
      </c>
      <c r="K102" s="205">
        <v>3446.9960000000001</v>
      </c>
      <c r="L102" s="205"/>
      <c r="M102" s="179" t="s">
        <v>997</v>
      </c>
    </row>
    <row r="103" spans="1:14" x14ac:dyDescent="0.2">
      <c r="A103" s="179" t="s">
        <v>787</v>
      </c>
      <c r="B103" s="205">
        <v>21.797000000000001</v>
      </c>
      <c r="C103" s="206">
        <f t="shared" si="4"/>
        <v>2.2590134964712118E-4</v>
      </c>
      <c r="D103" s="205">
        <v>2.423</v>
      </c>
      <c r="E103" s="206">
        <f t="shared" si="5"/>
        <v>1.4840178506180424E-5</v>
      </c>
      <c r="F103" s="205">
        <v>2400.585</v>
      </c>
      <c r="G103" s="206">
        <f t="shared" si="6"/>
        <v>2.7163422940984189E-2</v>
      </c>
      <c r="H103" s="205">
        <v>3421.3809999999999</v>
      </c>
      <c r="I103" s="206">
        <f t="shared" si="7"/>
        <v>3.0393629158624699E-2</v>
      </c>
      <c r="J103" s="205">
        <v>2378.788</v>
      </c>
      <c r="K103" s="205">
        <v>3418.9580000000001</v>
      </c>
      <c r="L103" s="205"/>
      <c r="M103" s="179" t="s">
        <v>998</v>
      </c>
      <c r="N103" s="76"/>
    </row>
    <row r="104" spans="1:14" x14ac:dyDescent="0.2">
      <c r="A104" s="179" t="s">
        <v>788</v>
      </c>
      <c r="B104" s="205" t="s">
        <v>741</v>
      </c>
      <c r="C104" s="206" t="str">
        <f t="shared" si="4"/>
        <v>x</v>
      </c>
      <c r="D104" s="205" t="s">
        <v>741</v>
      </c>
      <c r="E104" s="206" t="str">
        <f t="shared" si="5"/>
        <v>x</v>
      </c>
      <c r="F104" s="205">
        <v>36.664999999999999</v>
      </c>
      <c r="G104" s="206">
        <f t="shared" si="6"/>
        <v>4.1487674968025933E-4</v>
      </c>
      <c r="H104" s="205" t="s">
        <v>741</v>
      </c>
      <c r="I104" s="206" t="str">
        <f t="shared" si="7"/>
        <v>x</v>
      </c>
      <c r="J104" s="205">
        <v>36.664999999999999</v>
      </c>
      <c r="K104" s="205" t="s">
        <v>741</v>
      </c>
      <c r="L104" s="205"/>
      <c r="M104" s="179" t="s">
        <v>999</v>
      </c>
    </row>
    <row r="105" spans="1:14" x14ac:dyDescent="0.2">
      <c r="A105" s="179" t="s">
        <v>789</v>
      </c>
      <c r="B105" s="205">
        <v>1659.6849999999999</v>
      </c>
      <c r="C105" s="206">
        <f t="shared" si="4"/>
        <v>1.7200765311239267E-2</v>
      </c>
      <c r="D105" s="205">
        <v>3265.4110000000001</v>
      </c>
      <c r="E105" s="206">
        <f t="shared" si="5"/>
        <v>1.999970372927987E-2</v>
      </c>
      <c r="F105" s="205">
        <v>1388.827</v>
      </c>
      <c r="G105" s="206">
        <f t="shared" si="6"/>
        <v>1.5715042455425765E-2</v>
      </c>
      <c r="H105" s="205">
        <v>720.44799999999998</v>
      </c>
      <c r="I105" s="206">
        <f t="shared" si="7"/>
        <v>6.4000558078953634E-3</v>
      </c>
      <c r="J105" s="205">
        <v>-270.85799999999995</v>
      </c>
      <c r="K105" s="205">
        <v>-2544.9630000000002</v>
      </c>
      <c r="L105" s="205"/>
      <c r="M105" s="179" t="s">
        <v>1000</v>
      </c>
    </row>
    <row r="106" spans="1:14" x14ac:dyDescent="0.2">
      <c r="A106" s="179" t="s">
        <v>790</v>
      </c>
      <c r="B106" s="205">
        <v>6337.5749999999998</v>
      </c>
      <c r="C106" s="206">
        <f t="shared" si="4"/>
        <v>6.5681825296593749E-2</v>
      </c>
      <c r="D106" s="205">
        <v>9356.8719999999994</v>
      </c>
      <c r="E106" s="206">
        <f t="shared" si="5"/>
        <v>5.7308151357606855E-2</v>
      </c>
      <c r="F106" s="205">
        <v>18259.468000000001</v>
      </c>
      <c r="G106" s="206">
        <f t="shared" si="6"/>
        <v>0.20661199331053337</v>
      </c>
      <c r="H106" s="205">
        <v>19886.758000000002</v>
      </c>
      <c r="I106" s="206">
        <f t="shared" si="7"/>
        <v>0.17666280014395155</v>
      </c>
      <c r="J106" s="205">
        <v>11921.893</v>
      </c>
      <c r="K106" s="205">
        <v>10529.886000000002</v>
      </c>
      <c r="L106" s="205"/>
      <c r="M106" s="179" t="s">
        <v>1001</v>
      </c>
    </row>
    <row r="107" spans="1:14" x14ac:dyDescent="0.2">
      <c r="A107" s="179" t="s">
        <v>791</v>
      </c>
      <c r="B107" s="205" t="s">
        <v>752</v>
      </c>
      <c r="C107" s="206" t="str">
        <f t="shared" si="4"/>
        <v>x</v>
      </c>
      <c r="D107" s="205" t="s">
        <v>741</v>
      </c>
      <c r="E107" s="206" t="str">
        <f t="shared" si="5"/>
        <v>x</v>
      </c>
      <c r="F107" s="205">
        <v>157.381</v>
      </c>
      <c r="G107" s="206">
        <f t="shared" si="6"/>
        <v>1.7808187028891015E-3</v>
      </c>
      <c r="H107" s="205">
        <v>335.005</v>
      </c>
      <c r="I107" s="206">
        <f t="shared" si="7"/>
        <v>2.9759964576541076E-3</v>
      </c>
      <c r="J107" s="205">
        <v>157.244</v>
      </c>
      <c r="K107" s="205">
        <v>335.005</v>
      </c>
      <c r="L107" s="205"/>
      <c r="M107" s="179" t="s">
        <v>1002</v>
      </c>
    </row>
    <row r="108" spans="1:14" x14ac:dyDescent="0.2">
      <c r="A108" s="179" t="s">
        <v>792</v>
      </c>
      <c r="B108" s="205" t="s">
        <v>741</v>
      </c>
      <c r="C108" s="206" t="str">
        <f t="shared" si="4"/>
        <v>x</v>
      </c>
      <c r="D108" s="205" t="s">
        <v>752</v>
      </c>
      <c r="E108" s="206" t="str">
        <f t="shared" si="5"/>
        <v>x</v>
      </c>
      <c r="F108" s="205" t="s">
        <v>741</v>
      </c>
      <c r="G108" s="206" t="str">
        <f t="shared" si="6"/>
        <v>x</v>
      </c>
      <c r="H108" s="205">
        <v>10.461</v>
      </c>
      <c r="I108" s="206">
        <f t="shared" si="7"/>
        <v>9.2929654612676298E-5</v>
      </c>
      <c r="J108" s="205" t="s">
        <v>741</v>
      </c>
      <c r="K108" s="205">
        <v>10.398</v>
      </c>
      <c r="L108" s="205"/>
      <c r="M108" s="179" t="s">
        <v>1003</v>
      </c>
    </row>
    <row r="109" spans="1:14" x14ac:dyDescent="0.2">
      <c r="A109" s="179" t="s">
        <v>733</v>
      </c>
      <c r="B109" s="205">
        <v>1583.854</v>
      </c>
      <c r="C109" s="206">
        <f t="shared" si="4"/>
        <v>1.6414862423452376E-2</v>
      </c>
      <c r="D109" s="205">
        <v>708.61199999999997</v>
      </c>
      <c r="E109" s="206">
        <f t="shared" si="5"/>
        <v>4.3400448087583662E-3</v>
      </c>
      <c r="F109" s="205">
        <v>27889.358</v>
      </c>
      <c r="G109" s="206">
        <f t="shared" si="6"/>
        <v>0.31557742254763776</v>
      </c>
      <c r="H109" s="205">
        <v>29909.735000000001</v>
      </c>
      <c r="I109" s="206">
        <f t="shared" si="7"/>
        <v>0.26570130418761834</v>
      </c>
      <c r="J109" s="205">
        <v>26305.504000000001</v>
      </c>
      <c r="K109" s="205">
        <v>29201.123</v>
      </c>
      <c r="L109" s="205"/>
      <c r="M109" s="179" t="s">
        <v>946</v>
      </c>
    </row>
    <row r="110" spans="1:14" x14ac:dyDescent="0.2">
      <c r="A110" s="179" t="s">
        <v>793</v>
      </c>
      <c r="B110" s="205">
        <v>42.746000000000002</v>
      </c>
      <c r="C110" s="206">
        <f t="shared" si="4"/>
        <v>4.4301413460640652E-4</v>
      </c>
      <c r="D110" s="205">
        <v>13174.674000000001</v>
      </c>
      <c r="E110" s="206">
        <f t="shared" si="5"/>
        <v>8.0691091176530783E-2</v>
      </c>
      <c r="F110" s="205">
        <v>930.95500000000004</v>
      </c>
      <c r="G110" s="206">
        <f t="shared" si="6"/>
        <v>1.0534067489392769E-2</v>
      </c>
      <c r="H110" s="205">
        <v>1136.328</v>
      </c>
      <c r="I110" s="206">
        <f t="shared" si="7"/>
        <v>1.009450038874995E-2</v>
      </c>
      <c r="J110" s="205">
        <v>888.20900000000006</v>
      </c>
      <c r="K110" s="205">
        <v>-12038.346000000001</v>
      </c>
      <c r="L110" s="205"/>
      <c r="M110" s="179" t="s">
        <v>1004</v>
      </c>
    </row>
    <row r="111" spans="1:14" x14ac:dyDescent="0.2">
      <c r="A111" s="179" t="s">
        <v>794</v>
      </c>
      <c r="B111" s="205">
        <v>882.85400000000004</v>
      </c>
      <c r="C111" s="206">
        <f t="shared" si="4"/>
        <v>9.1497871331540827E-3</v>
      </c>
      <c r="D111" s="205" t="s">
        <v>741</v>
      </c>
      <c r="E111" s="206" t="str">
        <f t="shared" si="5"/>
        <v>x</v>
      </c>
      <c r="F111" s="205">
        <v>6.7030000000000003</v>
      </c>
      <c r="G111" s="206">
        <f t="shared" si="6"/>
        <v>7.5846689025140565E-5</v>
      </c>
      <c r="H111" s="205">
        <v>27.699000000000002</v>
      </c>
      <c r="I111" s="206">
        <f t="shared" si="7"/>
        <v>2.4606237483190143E-4</v>
      </c>
      <c r="J111" s="205">
        <v>-876.15100000000007</v>
      </c>
      <c r="K111" s="205">
        <v>27.699000000000002</v>
      </c>
      <c r="L111" s="205"/>
      <c r="M111" s="179" t="s">
        <v>1005</v>
      </c>
    </row>
    <row r="112" spans="1:14" x14ac:dyDescent="0.2">
      <c r="A112" s="179" t="s">
        <v>795</v>
      </c>
      <c r="B112" s="205">
        <v>12.35</v>
      </c>
      <c r="C112" s="206">
        <f t="shared" si="4"/>
        <v>1.2799383714006269E-4</v>
      </c>
      <c r="D112" s="205">
        <v>26.861999999999998</v>
      </c>
      <c r="E112" s="206">
        <f t="shared" si="5"/>
        <v>1.6452202849072162E-4</v>
      </c>
      <c r="F112" s="205">
        <v>2762.9639999999999</v>
      </c>
      <c r="G112" s="206">
        <f t="shared" si="6"/>
        <v>3.1263862642944715E-2</v>
      </c>
      <c r="H112" s="205">
        <v>3797.1379999999999</v>
      </c>
      <c r="I112" s="206">
        <f t="shared" si="7"/>
        <v>3.3731643519421504E-2</v>
      </c>
      <c r="J112" s="205">
        <v>2750.614</v>
      </c>
      <c r="K112" s="205">
        <v>3770.2759999999998</v>
      </c>
      <c r="L112" s="205"/>
      <c r="M112" s="179" t="s">
        <v>1006</v>
      </c>
    </row>
    <row r="113" spans="1:13" x14ac:dyDescent="0.2">
      <c r="A113" s="179" t="s">
        <v>796</v>
      </c>
      <c r="B113" s="205">
        <v>24292.473999999998</v>
      </c>
      <c r="C113" s="206">
        <f t="shared" si="4"/>
        <v>0.2517641263874662</v>
      </c>
      <c r="D113" s="205">
        <v>26933.273000000001</v>
      </c>
      <c r="E113" s="206">
        <f t="shared" si="5"/>
        <v>0.16495855512822516</v>
      </c>
      <c r="F113" s="205">
        <v>66529.947</v>
      </c>
      <c r="G113" s="206">
        <f t="shared" si="6"/>
        <v>0.75280862314905006</v>
      </c>
      <c r="H113" s="205">
        <v>76595.248999999996</v>
      </c>
      <c r="I113" s="206">
        <f t="shared" si="7"/>
        <v>0.68042921657030286</v>
      </c>
      <c r="J113" s="205">
        <v>42237.472999999998</v>
      </c>
      <c r="K113" s="205">
        <v>49661.975999999995</v>
      </c>
      <c r="L113" s="205"/>
      <c r="M113" s="179" t="s">
        <v>1007</v>
      </c>
    </row>
    <row r="114" spans="1:13" x14ac:dyDescent="0.2">
      <c r="A114" s="179" t="s">
        <v>797</v>
      </c>
      <c r="B114" s="205">
        <v>3345.6030000000001</v>
      </c>
      <c r="C114" s="206">
        <f t="shared" si="4"/>
        <v>3.4673406114761551E-2</v>
      </c>
      <c r="D114" s="205">
        <v>7259.5429999999997</v>
      </c>
      <c r="E114" s="206">
        <f t="shared" si="5"/>
        <v>4.4462614111965559E-2</v>
      </c>
      <c r="F114" s="205">
        <v>2075.6480000000001</v>
      </c>
      <c r="G114" s="206">
        <f t="shared" si="6"/>
        <v>2.3486652003827383E-2</v>
      </c>
      <c r="H114" s="205">
        <v>1396.991</v>
      </c>
      <c r="I114" s="206">
        <f t="shared" si="7"/>
        <v>1.2410084229712003E-2</v>
      </c>
      <c r="J114" s="205">
        <v>-1269.9549999999999</v>
      </c>
      <c r="K114" s="205">
        <v>-5862.5519999999997</v>
      </c>
      <c r="L114" s="205"/>
      <c r="M114" s="179" t="s">
        <v>1008</v>
      </c>
    </row>
    <row r="115" spans="1:13" x14ac:dyDescent="0.2">
      <c r="A115" s="179" t="s">
        <v>798</v>
      </c>
      <c r="B115" s="205">
        <v>4836.4260000000004</v>
      </c>
      <c r="C115" s="206">
        <f t="shared" si="4"/>
        <v>5.0124107027041689E-2</v>
      </c>
      <c r="D115" s="205">
        <v>13923.496999999999</v>
      </c>
      <c r="E115" s="206">
        <f t="shared" si="5"/>
        <v>8.5277416801596201E-2</v>
      </c>
      <c r="F115" s="205">
        <v>3422.4580000000001</v>
      </c>
      <c r="G115" s="206">
        <f t="shared" si="6"/>
        <v>3.8726258037834478E-2</v>
      </c>
      <c r="H115" s="205">
        <v>2462.62</v>
      </c>
      <c r="I115" s="206">
        <f t="shared" si="7"/>
        <v>2.1876534369780029E-2</v>
      </c>
      <c r="J115" s="205">
        <v>-1413.9680000000003</v>
      </c>
      <c r="K115" s="205">
        <v>-11460.877</v>
      </c>
      <c r="L115" s="205"/>
      <c r="M115" s="179" t="s">
        <v>1009</v>
      </c>
    </row>
    <row r="116" spans="1:13" x14ac:dyDescent="0.2">
      <c r="A116" s="179" t="s">
        <v>799</v>
      </c>
      <c r="B116" s="205" t="s">
        <v>741</v>
      </c>
      <c r="C116" s="206" t="str">
        <f t="shared" si="4"/>
        <v>x</v>
      </c>
      <c r="D116" s="205" t="s">
        <v>741</v>
      </c>
      <c r="E116" s="206" t="str">
        <f t="shared" si="5"/>
        <v>x</v>
      </c>
      <c r="F116" s="205">
        <v>17425.575000000001</v>
      </c>
      <c r="G116" s="206">
        <f t="shared" si="6"/>
        <v>0.19717621484548167</v>
      </c>
      <c r="H116" s="205">
        <v>31778.925999999999</v>
      </c>
      <c r="I116" s="206">
        <f t="shared" si="7"/>
        <v>0.28230614827853917</v>
      </c>
      <c r="J116" s="205">
        <v>17425.575000000001</v>
      </c>
      <c r="K116" s="205">
        <v>31778.925999999999</v>
      </c>
      <c r="L116" s="205"/>
      <c r="M116" s="179" t="s">
        <v>1010</v>
      </c>
    </row>
    <row r="117" spans="1:13" x14ac:dyDescent="0.2">
      <c r="A117" s="179" t="s">
        <v>800</v>
      </c>
      <c r="B117" s="205" t="s">
        <v>741</v>
      </c>
      <c r="C117" s="206" t="str">
        <f t="shared" si="4"/>
        <v>x</v>
      </c>
      <c r="D117" s="205" t="s">
        <v>741</v>
      </c>
      <c r="E117" s="206" t="str">
        <f t="shared" si="5"/>
        <v>x</v>
      </c>
      <c r="F117" s="205">
        <v>205.9</v>
      </c>
      <c r="G117" s="206">
        <f t="shared" si="6"/>
        <v>2.3298274310422857E-3</v>
      </c>
      <c r="H117" s="205">
        <v>397.71800000000002</v>
      </c>
      <c r="I117" s="206">
        <f t="shared" si="7"/>
        <v>3.5331035630670484E-3</v>
      </c>
      <c r="J117" s="205">
        <v>205.9</v>
      </c>
      <c r="K117" s="205">
        <v>397.71800000000002</v>
      </c>
      <c r="L117" s="205"/>
      <c r="M117" s="179" t="s">
        <v>1011</v>
      </c>
    </row>
    <row r="118" spans="1:13" x14ac:dyDescent="0.2">
      <c r="A118" s="179" t="s">
        <v>801</v>
      </c>
      <c r="B118" s="205">
        <v>59518.963000000003</v>
      </c>
      <c r="C118" s="206">
        <f t="shared" si="4"/>
        <v>0.61684700056416331</v>
      </c>
      <c r="D118" s="205">
        <v>76671.111999999994</v>
      </c>
      <c r="E118" s="206">
        <f t="shared" si="5"/>
        <v>0.46958852181071054</v>
      </c>
      <c r="F118" s="205">
        <v>101898.5</v>
      </c>
      <c r="G118" s="206">
        <f t="shared" si="6"/>
        <v>1.1530156410007886</v>
      </c>
      <c r="H118" s="205">
        <v>112555.769</v>
      </c>
      <c r="I118" s="206">
        <f t="shared" si="7"/>
        <v>0.99988229976428422</v>
      </c>
      <c r="J118" s="205">
        <v>42379.536999999997</v>
      </c>
      <c r="K118" s="205">
        <v>35884.657000000007</v>
      </c>
      <c r="L118" s="205"/>
      <c r="M118" s="179" t="s">
        <v>1012</v>
      </c>
    </row>
    <row r="119" spans="1:13" x14ac:dyDescent="0.2">
      <c r="A119" s="179" t="s">
        <v>802</v>
      </c>
      <c r="B119" s="205">
        <v>80.897000000000006</v>
      </c>
      <c r="C119" s="206">
        <f t="shared" si="4"/>
        <v>8.3840627069794755E-4</v>
      </c>
      <c r="D119" s="205">
        <v>44.04</v>
      </c>
      <c r="E119" s="206">
        <f t="shared" si="5"/>
        <v>2.6973234065711337E-4</v>
      </c>
      <c r="F119" s="205">
        <v>370.81900000000002</v>
      </c>
      <c r="G119" s="206">
        <f t="shared" si="6"/>
        <v>4.1959411274971794E-3</v>
      </c>
      <c r="H119" s="205">
        <v>1064.1310000000001</v>
      </c>
      <c r="I119" s="206">
        <f t="shared" si="7"/>
        <v>9.4531427485557637E-3</v>
      </c>
      <c r="J119" s="205">
        <v>289.92200000000003</v>
      </c>
      <c r="K119" s="205">
        <v>1020.0910000000001</v>
      </c>
      <c r="L119" s="205"/>
      <c r="M119" s="179" t="s">
        <v>1013</v>
      </c>
    </row>
    <row r="120" spans="1:13" x14ac:dyDescent="0.2">
      <c r="A120" s="179" t="s">
        <v>803</v>
      </c>
      <c r="B120" s="205">
        <v>1520.53</v>
      </c>
      <c r="C120" s="206">
        <f t="shared" si="4"/>
        <v>1.5758580500937612E-2</v>
      </c>
      <c r="D120" s="205">
        <v>3517.9140000000002</v>
      </c>
      <c r="E120" s="206">
        <f t="shared" si="5"/>
        <v>2.1546212022035164E-2</v>
      </c>
      <c r="F120" s="205">
        <v>158.70599999999999</v>
      </c>
      <c r="G120" s="206">
        <f t="shared" si="6"/>
        <v>1.7958115214715734E-3</v>
      </c>
      <c r="H120" s="205">
        <v>2133.7379999999998</v>
      </c>
      <c r="I120" s="206">
        <f t="shared" si="7"/>
        <v>1.8954931208674378E-2</v>
      </c>
      <c r="J120" s="205">
        <v>-1361.8240000000001</v>
      </c>
      <c r="K120" s="205">
        <v>-1384.1760000000004</v>
      </c>
      <c r="L120" s="205"/>
      <c r="M120" s="179" t="s">
        <v>1014</v>
      </c>
    </row>
    <row r="121" spans="1:13" x14ac:dyDescent="0.2">
      <c r="A121" s="179" t="s">
        <v>804</v>
      </c>
      <c r="B121" s="205">
        <v>2356250.4770000004</v>
      </c>
      <c r="C121" s="206">
        <f t="shared" si="4"/>
        <v>24.419881766342762</v>
      </c>
      <c r="D121" s="205">
        <v>5224392.3670000006</v>
      </c>
      <c r="E121" s="206">
        <f t="shared" si="5"/>
        <v>31.997901490964288</v>
      </c>
      <c r="F121" s="205">
        <v>2536111.8539999994</v>
      </c>
      <c r="G121" s="206">
        <f t="shared" si="6"/>
        <v>28.69695466556924</v>
      </c>
      <c r="H121" s="205">
        <v>3993466.7080000006</v>
      </c>
      <c r="I121" s="206">
        <f t="shared" si="7"/>
        <v>35.475717606506208</v>
      </c>
      <c r="J121" s="205">
        <v>179861.37699999893</v>
      </c>
      <c r="K121" s="205">
        <v>-1230925.659</v>
      </c>
      <c r="L121" s="205"/>
      <c r="M121" s="179" t="s">
        <v>804</v>
      </c>
    </row>
    <row r="122" spans="1:13" x14ac:dyDescent="0.2">
      <c r="A122" s="179" t="s">
        <v>805</v>
      </c>
      <c r="B122" s="205">
        <v>163.798</v>
      </c>
      <c r="C122" s="206">
        <f t="shared" si="4"/>
        <v>1.697581743794979E-3</v>
      </c>
      <c r="D122" s="205">
        <v>5.6959999999999997</v>
      </c>
      <c r="E122" s="206">
        <f t="shared" si="5"/>
        <v>3.48863626789945E-5</v>
      </c>
      <c r="F122" s="205">
        <v>87.203999999999994</v>
      </c>
      <c r="G122" s="206">
        <f t="shared" si="6"/>
        <v>9.8674245408747669E-4</v>
      </c>
      <c r="H122" s="205">
        <v>276.84800000000001</v>
      </c>
      <c r="I122" s="206">
        <f t="shared" si="7"/>
        <v>2.4593622999914164E-3</v>
      </c>
      <c r="J122" s="205">
        <v>-76.594000000000008</v>
      </c>
      <c r="K122" s="205">
        <v>271.15199999999999</v>
      </c>
      <c r="L122" s="205"/>
      <c r="M122" s="179" t="s">
        <v>1015</v>
      </c>
    </row>
    <row r="123" spans="1:13" x14ac:dyDescent="0.2">
      <c r="A123" s="179" t="s">
        <v>806</v>
      </c>
      <c r="B123" s="205" t="s">
        <v>752</v>
      </c>
      <c r="C123" s="206" t="str">
        <f t="shared" si="4"/>
        <v>x</v>
      </c>
      <c r="D123" s="205" t="s">
        <v>741</v>
      </c>
      <c r="E123" s="206" t="str">
        <f t="shared" si="5"/>
        <v>x</v>
      </c>
      <c r="F123" s="205" t="s">
        <v>752</v>
      </c>
      <c r="G123" s="206" t="str">
        <f t="shared" si="6"/>
        <v>x</v>
      </c>
      <c r="H123" s="205">
        <v>29.448</v>
      </c>
      <c r="I123" s="206">
        <f t="shared" si="7"/>
        <v>2.6159950951477786E-4</v>
      </c>
      <c r="J123" s="205" t="s">
        <v>752</v>
      </c>
      <c r="K123" s="205">
        <v>29.448</v>
      </c>
      <c r="L123" s="205"/>
      <c r="M123" s="179" t="s">
        <v>1016</v>
      </c>
    </row>
    <row r="124" spans="1:13" x14ac:dyDescent="0.2">
      <c r="A124" s="179" t="s">
        <v>807</v>
      </c>
      <c r="B124" s="205">
        <v>62527.92</v>
      </c>
      <c r="C124" s="206">
        <f t="shared" si="4"/>
        <v>0.64803145013658858</v>
      </c>
      <c r="D124" s="205">
        <v>81704.532000000007</v>
      </c>
      <c r="E124" s="206">
        <f t="shared" si="5"/>
        <v>0.50041677244900151</v>
      </c>
      <c r="F124" s="205">
        <v>42394.091999999997</v>
      </c>
      <c r="G124" s="206">
        <f t="shared" si="6"/>
        <v>0.47970334364123507</v>
      </c>
      <c r="H124" s="205">
        <v>79072.948999999993</v>
      </c>
      <c r="I124" s="206">
        <f t="shared" si="7"/>
        <v>0.70243971319909826</v>
      </c>
      <c r="J124" s="205">
        <v>-20133.828000000001</v>
      </c>
      <c r="K124" s="205">
        <v>-2631.5830000000133</v>
      </c>
      <c r="L124" s="205"/>
      <c r="M124" s="179" t="s">
        <v>1017</v>
      </c>
    </row>
    <row r="125" spans="1:13" x14ac:dyDescent="0.2">
      <c r="A125" s="179" t="s">
        <v>808</v>
      </c>
      <c r="B125" s="205">
        <v>1.002</v>
      </c>
      <c r="C125" s="206">
        <f t="shared" si="4"/>
        <v>1.0384601199541929E-5</v>
      </c>
      <c r="D125" s="205" t="s">
        <v>741</v>
      </c>
      <c r="E125" s="206" t="str">
        <f t="shared" si="5"/>
        <v>x</v>
      </c>
      <c r="F125" s="205">
        <v>714.27800000000002</v>
      </c>
      <c r="G125" s="206">
        <f t="shared" si="6"/>
        <v>8.082294695434783E-3</v>
      </c>
      <c r="H125" s="205">
        <v>489.59100000000001</v>
      </c>
      <c r="I125" s="206">
        <f t="shared" si="7"/>
        <v>4.3492517475838639E-3</v>
      </c>
      <c r="J125" s="205">
        <v>713.27600000000007</v>
      </c>
      <c r="K125" s="205">
        <v>489.59100000000001</v>
      </c>
      <c r="L125" s="205"/>
      <c r="M125" s="179" t="s">
        <v>1018</v>
      </c>
    </row>
    <row r="126" spans="1:13" x14ac:dyDescent="0.2">
      <c r="A126" s="179" t="s">
        <v>809</v>
      </c>
      <c r="B126" s="205">
        <v>4.96</v>
      </c>
      <c r="C126" s="206">
        <f t="shared" si="4"/>
        <v>5.1404812325077814E-5</v>
      </c>
      <c r="D126" s="205">
        <v>1.196</v>
      </c>
      <c r="E126" s="206">
        <f t="shared" si="5"/>
        <v>7.3251562085810088E-6</v>
      </c>
      <c r="F126" s="205">
        <v>747.39599999999996</v>
      </c>
      <c r="G126" s="206">
        <f t="shared" si="6"/>
        <v>8.4570359526531334E-3</v>
      </c>
      <c r="H126" s="205">
        <v>1120.414</v>
      </c>
      <c r="I126" s="206">
        <f t="shared" si="7"/>
        <v>9.953129341669734E-3</v>
      </c>
      <c r="J126" s="205">
        <v>742.43599999999992</v>
      </c>
      <c r="K126" s="205">
        <v>1119.2180000000001</v>
      </c>
      <c r="L126" s="205"/>
      <c r="M126" s="179" t="s">
        <v>1019</v>
      </c>
    </row>
    <row r="127" spans="1:13" x14ac:dyDescent="0.2">
      <c r="A127" s="179" t="s">
        <v>810</v>
      </c>
      <c r="B127" s="205">
        <v>1.0089999999999999</v>
      </c>
      <c r="C127" s="206">
        <f t="shared" si="4"/>
        <v>1.0457148313710385E-5</v>
      </c>
      <c r="D127" s="205">
        <v>39.911999999999999</v>
      </c>
      <c r="E127" s="206">
        <f t="shared" si="5"/>
        <v>2.4444952725492076E-4</v>
      </c>
      <c r="F127" s="205">
        <v>3153.0540000000001</v>
      </c>
      <c r="G127" s="206">
        <f t="shared" si="6"/>
        <v>3.567786158697233E-2</v>
      </c>
      <c r="H127" s="205">
        <v>3705.2080000000001</v>
      </c>
      <c r="I127" s="206">
        <f t="shared" si="7"/>
        <v>3.2914988978885867E-2</v>
      </c>
      <c r="J127" s="205">
        <v>3152.0450000000001</v>
      </c>
      <c r="K127" s="205">
        <v>3665.2960000000003</v>
      </c>
      <c r="L127" s="205"/>
      <c r="M127" s="179" t="s">
        <v>1020</v>
      </c>
    </row>
    <row r="128" spans="1:13" x14ac:dyDescent="0.2">
      <c r="A128" s="179" t="s">
        <v>811</v>
      </c>
      <c r="B128" s="205">
        <v>12.449</v>
      </c>
      <c r="C128" s="206">
        <f t="shared" si="4"/>
        <v>1.2901986061187372E-4</v>
      </c>
      <c r="D128" s="205">
        <v>15.852</v>
      </c>
      <c r="E128" s="206">
        <f t="shared" si="5"/>
        <v>9.7088943326443288E-5</v>
      </c>
      <c r="F128" s="205">
        <v>550.51499999999999</v>
      </c>
      <c r="G128" s="206">
        <f t="shared" si="6"/>
        <v>6.2292615259846714E-3</v>
      </c>
      <c r="H128" s="205">
        <v>576.39400000000001</v>
      </c>
      <c r="I128" s="206">
        <f t="shared" si="7"/>
        <v>5.1203608967420834E-3</v>
      </c>
      <c r="J128" s="205">
        <v>538.06600000000003</v>
      </c>
      <c r="K128" s="205">
        <v>560.54200000000003</v>
      </c>
      <c r="L128" s="205"/>
      <c r="M128" s="179" t="s">
        <v>1021</v>
      </c>
    </row>
    <row r="129" spans="1:13" x14ac:dyDescent="0.2">
      <c r="A129" s="179" t="s">
        <v>812</v>
      </c>
      <c r="B129" s="205">
        <v>246.43799999999999</v>
      </c>
      <c r="C129" s="206">
        <f t="shared" si="4"/>
        <v>2.554052245920872E-3</v>
      </c>
      <c r="D129" s="205">
        <v>1458.501</v>
      </c>
      <c r="E129" s="206">
        <f t="shared" si="5"/>
        <v>8.9328993774010108E-3</v>
      </c>
      <c r="F129" s="205">
        <v>2969.7220000000002</v>
      </c>
      <c r="G129" s="206">
        <f t="shared" si="6"/>
        <v>3.3603398631227584E-2</v>
      </c>
      <c r="H129" s="205">
        <v>2245.2669999999998</v>
      </c>
      <c r="I129" s="206">
        <f t="shared" si="7"/>
        <v>1.9945692268735285E-2</v>
      </c>
      <c r="J129" s="205">
        <v>2723.2840000000001</v>
      </c>
      <c r="K129" s="205">
        <v>786.76599999999985</v>
      </c>
      <c r="L129" s="205"/>
      <c r="M129" s="179" t="s">
        <v>1022</v>
      </c>
    </row>
    <row r="130" spans="1:13" x14ac:dyDescent="0.2">
      <c r="A130" s="179" t="s">
        <v>813</v>
      </c>
      <c r="B130" s="205">
        <v>2.36</v>
      </c>
      <c r="C130" s="206">
        <f t="shared" si="4"/>
        <v>2.4458741348222504E-5</v>
      </c>
      <c r="D130" s="205">
        <v>4.4950000000000001</v>
      </c>
      <c r="E130" s="206">
        <f t="shared" si="5"/>
        <v>2.7530582907668591E-5</v>
      </c>
      <c r="F130" s="205">
        <v>713.55200000000002</v>
      </c>
      <c r="G130" s="206">
        <f t="shared" si="6"/>
        <v>8.0740797623850662E-3</v>
      </c>
      <c r="H130" s="205">
        <v>901.86300000000006</v>
      </c>
      <c r="I130" s="206">
        <f t="shared" si="7"/>
        <v>8.0116448807907529E-3</v>
      </c>
      <c r="J130" s="205">
        <v>711.19200000000001</v>
      </c>
      <c r="K130" s="205">
        <v>897.36800000000005</v>
      </c>
      <c r="L130" s="205"/>
      <c r="M130" s="179" t="s">
        <v>1023</v>
      </c>
    </row>
    <row r="131" spans="1:13" x14ac:dyDescent="0.2">
      <c r="A131" s="179" t="s">
        <v>814</v>
      </c>
      <c r="B131" s="205">
        <v>1180885.0589999999</v>
      </c>
      <c r="C131" s="206">
        <f t="shared" si="4"/>
        <v>12.238543313585369</v>
      </c>
      <c r="D131" s="205">
        <v>2460535.139</v>
      </c>
      <c r="E131" s="206">
        <f t="shared" si="5"/>
        <v>15.070070443041461</v>
      </c>
      <c r="F131" s="205">
        <v>342329.72499999998</v>
      </c>
      <c r="G131" s="206">
        <f t="shared" si="6"/>
        <v>3.873575443254794</v>
      </c>
      <c r="H131" s="205">
        <v>411245.505</v>
      </c>
      <c r="I131" s="206">
        <f t="shared" si="7"/>
        <v>3.6532743275657817</v>
      </c>
      <c r="J131" s="205">
        <v>-838555.33399999992</v>
      </c>
      <c r="K131" s="205">
        <v>-2049289.6340000001</v>
      </c>
      <c r="L131" s="205"/>
      <c r="M131" s="179" t="s">
        <v>1024</v>
      </c>
    </row>
    <row r="132" spans="1:13" x14ac:dyDescent="0.2">
      <c r="A132" s="179" t="s">
        <v>815</v>
      </c>
      <c r="B132" s="205">
        <v>38.265999999999998</v>
      </c>
      <c r="C132" s="206">
        <f t="shared" si="4"/>
        <v>3.9658398153859427E-4</v>
      </c>
      <c r="D132" s="205">
        <v>513.55200000000002</v>
      </c>
      <c r="E132" s="206">
        <f t="shared" si="5"/>
        <v>3.1453583789541758E-3</v>
      </c>
      <c r="F132" s="205">
        <v>796.51099999999997</v>
      </c>
      <c r="G132" s="206">
        <f t="shared" si="6"/>
        <v>9.012788620334734E-3</v>
      </c>
      <c r="H132" s="205">
        <v>3124.027</v>
      </c>
      <c r="I132" s="206">
        <f t="shared" si="7"/>
        <v>2.7752103060001459E-2</v>
      </c>
      <c r="J132" s="205">
        <v>758.245</v>
      </c>
      <c r="K132" s="205">
        <v>2610.4749999999999</v>
      </c>
      <c r="L132" s="205"/>
      <c r="M132" s="179" t="s">
        <v>1025</v>
      </c>
    </row>
    <row r="133" spans="1:13" x14ac:dyDescent="0.2">
      <c r="A133" s="179" t="s">
        <v>816</v>
      </c>
      <c r="B133" s="205">
        <v>1429.24</v>
      </c>
      <c r="C133" s="206">
        <f t="shared" si="4"/>
        <v>1.4812462493446414E-2</v>
      </c>
      <c r="D133" s="205">
        <v>1451.518</v>
      </c>
      <c r="E133" s="206">
        <f t="shared" si="5"/>
        <v>8.8901305096714799E-3</v>
      </c>
      <c r="F133" s="205">
        <v>39.155999999999999</v>
      </c>
      <c r="G133" s="206">
        <f t="shared" si="6"/>
        <v>4.4306324861530716E-4</v>
      </c>
      <c r="H133" s="205">
        <v>2.6019999999999999</v>
      </c>
      <c r="I133" s="206">
        <f t="shared" si="7"/>
        <v>2.3114708087389703E-5</v>
      </c>
      <c r="J133" s="205">
        <v>-1390.0840000000001</v>
      </c>
      <c r="K133" s="205">
        <v>-1448.9159999999999</v>
      </c>
      <c r="L133" s="205"/>
      <c r="M133" s="179" t="s">
        <v>1026</v>
      </c>
    </row>
    <row r="134" spans="1:13" x14ac:dyDescent="0.2">
      <c r="A134" s="179" t="s">
        <v>817</v>
      </c>
      <c r="B134" s="205">
        <v>71278.255999999994</v>
      </c>
      <c r="C134" s="206">
        <f t="shared" si="4"/>
        <v>0.73871882510863929</v>
      </c>
      <c r="D134" s="205">
        <v>113650.171</v>
      </c>
      <c r="E134" s="206">
        <f t="shared" si="5"/>
        <v>0.69607462851751123</v>
      </c>
      <c r="F134" s="205">
        <v>172170.185</v>
      </c>
      <c r="G134" s="206">
        <f t="shared" si="6"/>
        <v>1.9481632822759838</v>
      </c>
      <c r="H134" s="205">
        <v>216512.53200000001</v>
      </c>
      <c r="I134" s="206">
        <f t="shared" si="7"/>
        <v>1.9233758548968571</v>
      </c>
      <c r="J134" s="205">
        <v>100891.929</v>
      </c>
      <c r="K134" s="205">
        <v>102862.361</v>
      </c>
      <c r="L134" s="205"/>
      <c r="M134" s="179" t="s">
        <v>1027</v>
      </c>
    </row>
    <row r="135" spans="1:13" x14ac:dyDescent="0.2">
      <c r="A135" s="179" t="s">
        <v>818</v>
      </c>
      <c r="B135" s="205">
        <v>25678.269</v>
      </c>
      <c r="C135" s="206">
        <f t="shared" si="4"/>
        <v>0.26612633039876282</v>
      </c>
      <c r="D135" s="205">
        <v>29682.156999999999</v>
      </c>
      <c r="E135" s="206">
        <f t="shared" si="5"/>
        <v>0.18179467945871761</v>
      </c>
      <c r="F135" s="205">
        <v>62019.849000000002</v>
      </c>
      <c r="G135" s="206">
        <f t="shared" si="6"/>
        <v>0.70177535439194016</v>
      </c>
      <c r="H135" s="205">
        <v>51524.832999999999</v>
      </c>
      <c r="I135" s="206">
        <f t="shared" si="7"/>
        <v>0.45771770716621979</v>
      </c>
      <c r="J135" s="205">
        <v>36341.58</v>
      </c>
      <c r="K135" s="205">
        <v>21842.675999999999</v>
      </c>
      <c r="L135" s="205"/>
      <c r="M135" s="179" t="s">
        <v>1028</v>
      </c>
    </row>
    <row r="136" spans="1:13" x14ac:dyDescent="0.2">
      <c r="A136" s="179" t="s">
        <v>819</v>
      </c>
      <c r="B136" s="205">
        <v>12843.975</v>
      </c>
      <c r="C136" s="206">
        <f t="shared" si="4"/>
        <v>0.1331133315288289</v>
      </c>
      <c r="D136" s="205">
        <v>22048.1</v>
      </c>
      <c r="E136" s="206">
        <f t="shared" si="5"/>
        <v>0.13503827475118307</v>
      </c>
      <c r="F136" s="205">
        <v>26810.626</v>
      </c>
      <c r="G136" s="206">
        <f t="shared" si="6"/>
        <v>0.30337120883057556</v>
      </c>
      <c r="H136" s="205">
        <v>29605.684000000001</v>
      </c>
      <c r="I136" s="206">
        <f t="shared" si="7"/>
        <v>0.2630002856985027</v>
      </c>
      <c r="J136" s="205">
        <v>13966.651</v>
      </c>
      <c r="K136" s="205">
        <v>7557.5840000000026</v>
      </c>
      <c r="L136" s="205"/>
      <c r="M136" s="179" t="s">
        <v>1029</v>
      </c>
    </row>
    <row r="137" spans="1:13" x14ac:dyDescent="0.2">
      <c r="A137" s="179" t="s">
        <v>820</v>
      </c>
      <c r="B137" s="205">
        <v>31937.312000000002</v>
      </c>
      <c r="C137" s="206">
        <f t="shared" si="4"/>
        <v>0.33099425998537413</v>
      </c>
      <c r="D137" s="205">
        <v>39040.472000000002</v>
      </c>
      <c r="E137" s="206">
        <f t="shared" si="5"/>
        <v>0.23911166877653264</v>
      </c>
      <c r="F137" s="205">
        <v>5188.8649999999998</v>
      </c>
      <c r="G137" s="206">
        <f t="shared" si="6"/>
        <v>5.8713744599199751E-2</v>
      </c>
      <c r="H137" s="205">
        <v>4679.0010000000002</v>
      </c>
      <c r="I137" s="206">
        <f t="shared" si="7"/>
        <v>4.1565619621677374E-2</v>
      </c>
      <c r="J137" s="205">
        <v>-26748.447</v>
      </c>
      <c r="K137" s="205">
        <v>-34361.471000000005</v>
      </c>
      <c r="L137" s="205"/>
      <c r="M137" s="179" t="s">
        <v>1030</v>
      </c>
    </row>
    <row r="138" spans="1:13" x14ac:dyDescent="0.2">
      <c r="A138" s="179" t="s">
        <v>821</v>
      </c>
      <c r="B138" s="205">
        <v>30395.27</v>
      </c>
      <c r="C138" s="206">
        <f t="shared" si="4"/>
        <v>0.31501273183872336</v>
      </c>
      <c r="D138" s="205">
        <v>23015.154999999999</v>
      </c>
      <c r="E138" s="206">
        <f t="shared" si="5"/>
        <v>0.14096120864523767</v>
      </c>
      <c r="F138" s="205">
        <v>12186.584999999999</v>
      </c>
      <c r="G138" s="206">
        <f t="shared" si="6"/>
        <v>0.1378952890904733</v>
      </c>
      <c r="H138" s="205">
        <v>11422.553</v>
      </c>
      <c r="I138" s="206">
        <f t="shared" si="7"/>
        <v>0.10147155196300443</v>
      </c>
      <c r="J138" s="205">
        <v>-18208.685000000001</v>
      </c>
      <c r="K138" s="205">
        <v>-11592.601999999999</v>
      </c>
      <c r="L138" s="205"/>
      <c r="M138" s="179" t="s">
        <v>1031</v>
      </c>
    </row>
    <row r="139" spans="1:13" x14ac:dyDescent="0.2">
      <c r="A139" s="179" t="s">
        <v>822</v>
      </c>
      <c r="B139" s="205">
        <v>0.56599999999999995</v>
      </c>
      <c r="C139" s="206">
        <f t="shared" si="4"/>
        <v>5.8659523741923464E-6</v>
      </c>
      <c r="D139" s="205" t="s">
        <v>741</v>
      </c>
      <c r="E139" s="206" t="str">
        <f t="shared" si="5"/>
        <v>x</v>
      </c>
      <c r="F139" s="205">
        <v>467.78300000000002</v>
      </c>
      <c r="G139" s="206">
        <f t="shared" si="6"/>
        <v>5.2931212490298857E-3</v>
      </c>
      <c r="H139" s="205">
        <v>948.279</v>
      </c>
      <c r="I139" s="206">
        <f t="shared" si="7"/>
        <v>8.4239785820145359E-3</v>
      </c>
      <c r="J139" s="205">
        <v>467.21700000000004</v>
      </c>
      <c r="K139" s="205">
        <v>948.279</v>
      </c>
      <c r="L139" s="205"/>
      <c r="M139" s="179" t="s">
        <v>1032</v>
      </c>
    </row>
    <row r="140" spans="1:13" x14ac:dyDescent="0.2">
      <c r="A140" s="179" t="s">
        <v>823</v>
      </c>
      <c r="B140" s="205" t="s">
        <v>752</v>
      </c>
      <c r="C140" s="206" t="str">
        <f t="shared" si="4"/>
        <v>x</v>
      </c>
      <c r="D140" s="205" t="s">
        <v>741</v>
      </c>
      <c r="E140" s="206" t="str">
        <f t="shared" si="5"/>
        <v>x</v>
      </c>
      <c r="F140" s="205">
        <v>20.509</v>
      </c>
      <c r="G140" s="206">
        <f t="shared" si="6"/>
        <v>2.3206620098711138E-4</v>
      </c>
      <c r="H140" s="205">
        <v>185.43899999999999</v>
      </c>
      <c r="I140" s="206">
        <f t="shared" si="7"/>
        <v>1.6473360311366101E-3</v>
      </c>
      <c r="J140" s="205">
        <v>20.474</v>
      </c>
      <c r="K140" s="205">
        <v>185.43899999999999</v>
      </c>
      <c r="L140" s="205"/>
      <c r="M140" s="179" t="s">
        <v>1033</v>
      </c>
    </row>
    <row r="141" spans="1:13" x14ac:dyDescent="0.2">
      <c r="A141" s="179" t="s">
        <v>824</v>
      </c>
      <c r="B141" s="205">
        <v>1637.9880000000001</v>
      </c>
      <c r="C141" s="206">
        <f t="shared" si="4"/>
        <v>1.6975900348937412E-2</v>
      </c>
      <c r="D141" s="205">
        <v>2883.8049999999998</v>
      </c>
      <c r="E141" s="206">
        <f t="shared" si="5"/>
        <v>1.7662476672313507E-2</v>
      </c>
      <c r="F141" s="205">
        <v>13721.742</v>
      </c>
      <c r="G141" s="206">
        <f t="shared" si="6"/>
        <v>0.15526610448414296</v>
      </c>
      <c r="H141" s="205">
        <v>25152.414000000001</v>
      </c>
      <c r="I141" s="206">
        <f t="shared" si="7"/>
        <v>0.22343993362919831</v>
      </c>
      <c r="J141" s="205">
        <v>12083.754000000001</v>
      </c>
      <c r="K141" s="205">
        <v>22268.609</v>
      </c>
      <c r="L141" s="205"/>
      <c r="M141" s="179" t="s">
        <v>1034</v>
      </c>
    </row>
    <row r="142" spans="1:13" x14ac:dyDescent="0.2">
      <c r="A142" s="179" t="s">
        <v>825</v>
      </c>
      <c r="B142" s="205">
        <v>21106.752</v>
      </c>
      <c r="C142" s="206">
        <f t="shared" ref="C142:C205" si="8">IF(B142=0,0,IF(OR(B142="x",B142="Ə"),"x",B142/$B$12*100))</f>
        <v>0.21874770672418564</v>
      </c>
      <c r="D142" s="205">
        <v>40293.74</v>
      </c>
      <c r="E142" s="206">
        <f t="shared" ref="E142:E205" si="9">IF(D142=0,0,IF(OR(D142="x",D142="Ə"),"x",D142/$D$12*100))</f>
        <v>0.24678757502336868</v>
      </c>
      <c r="F142" s="205">
        <v>9073.5409999999993</v>
      </c>
      <c r="G142" s="206">
        <f t="shared" ref="G142:G205" si="10">IF(F142=0,0,IF(OR(F142="x",F142="Ə"),"x",F142/$F$12*100))</f>
        <v>0.10267015404801771</v>
      </c>
      <c r="H142" s="205">
        <v>9562.9549999999999</v>
      </c>
      <c r="I142" s="206">
        <f t="shared" ref="I142:I205" si="11">IF(H142=0,0,IF(OR(H142="x",H142="Ə"),"x",H142/$H$12*100))</f>
        <v>8.4951926701707842E-2</v>
      </c>
      <c r="J142" s="205">
        <v>-12033.211000000001</v>
      </c>
      <c r="K142" s="205">
        <v>-30730.784999999996</v>
      </c>
      <c r="L142" s="205"/>
      <c r="M142" s="179" t="s">
        <v>1035</v>
      </c>
    </row>
    <row r="143" spans="1:13" x14ac:dyDescent="0.2">
      <c r="A143" s="179" t="s">
        <v>826</v>
      </c>
      <c r="B143" s="205" t="s">
        <v>741</v>
      </c>
      <c r="C143" s="206" t="str">
        <f t="shared" si="8"/>
        <v>x</v>
      </c>
      <c r="D143" s="205" t="s">
        <v>741</v>
      </c>
      <c r="E143" s="206" t="str">
        <f t="shared" si="9"/>
        <v>x</v>
      </c>
      <c r="F143" s="205" t="s">
        <v>752</v>
      </c>
      <c r="G143" s="206" t="str">
        <f t="shared" si="10"/>
        <v>x</v>
      </c>
      <c r="H143" s="205" t="s">
        <v>741</v>
      </c>
      <c r="I143" s="206" t="str">
        <f t="shared" si="11"/>
        <v>x</v>
      </c>
      <c r="J143" s="205" t="s">
        <v>752</v>
      </c>
      <c r="K143" s="205" t="s">
        <v>741</v>
      </c>
      <c r="L143" s="205"/>
      <c r="M143" s="179" t="s">
        <v>1036</v>
      </c>
    </row>
    <row r="144" spans="1:13" x14ac:dyDescent="0.2">
      <c r="A144" s="179" t="s">
        <v>827</v>
      </c>
      <c r="B144" s="205" t="s">
        <v>741</v>
      </c>
      <c r="C144" s="206" t="str">
        <f t="shared" si="8"/>
        <v>x</v>
      </c>
      <c r="D144" s="205" t="s">
        <v>741</v>
      </c>
      <c r="E144" s="206" t="str">
        <f t="shared" si="9"/>
        <v>x</v>
      </c>
      <c r="F144" s="205">
        <v>0.51600000000000001</v>
      </c>
      <c r="G144" s="206">
        <f t="shared" si="10"/>
        <v>5.8387127460797447E-6</v>
      </c>
      <c r="H144" s="205" t="s">
        <v>752</v>
      </c>
      <c r="I144" s="206" t="str">
        <f t="shared" si="11"/>
        <v>x</v>
      </c>
      <c r="J144" s="205">
        <v>0.51600000000000001</v>
      </c>
      <c r="K144" s="205" t="s">
        <v>752</v>
      </c>
      <c r="L144" s="205"/>
      <c r="M144" s="179" t="s">
        <v>1037</v>
      </c>
    </row>
    <row r="145" spans="1:13" x14ac:dyDescent="0.2">
      <c r="A145" s="179" t="s">
        <v>828</v>
      </c>
      <c r="B145" s="205">
        <v>1492.665</v>
      </c>
      <c r="C145" s="206">
        <f t="shared" si="8"/>
        <v>1.5469791167179893E-2</v>
      </c>
      <c r="D145" s="205" t="s">
        <v>741</v>
      </c>
      <c r="E145" s="206" t="str">
        <f t="shared" si="9"/>
        <v>x</v>
      </c>
      <c r="F145" s="205">
        <v>512.33199999999999</v>
      </c>
      <c r="G145" s="206">
        <f t="shared" si="10"/>
        <v>5.797208098109549E-3</v>
      </c>
      <c r="H145" s="205">
        <v>867.47400000000005</v>
      </c>
      <c r="I145" s="206">
        <f t="shared" si="11"/>
        <v>7.706152299538931E-3</v>
      </c>
      <c r="J145" s="205">
        <v>-980.33299999999997</v>
      </c>
      <c r="K145" s="205">
        <v>867.47400000000005</v>
      </c>
      <c r="L145" s="205"/>
      <c r="M145" s="179" t="s">
        <v>1038</v>
      </c>
    </row>
    <row r="146" spans="1:13" x14ac:dyDescent="0.2">
      <c r="A146" s="179" t="s">
        <v>829</v>
      </c>
      <c r="B146" s="205">
        <v>790.68799999999999</v>
      </c>
      <c r="C146" s="206">
        <f t="shared" si="8"/>
        <v>8.1945903725183719E-3</v>
      </c>
      <c r="D146" s="205">
        <v>1899.711</v>
      </c>
      <c r="E146" s="206">
        <f t="shared" si="9"/>
        <v>1.163518380113682E-2</v>
      </c>
      <c r="F146" s="205">
        <v>9525.3420000000006</v>
      </c>
      <c r="G146" s="206">
        <f t="shared" si="10"/>
        <v>0.10778243361660607</v>
      </c>
      <c r="H146" s="205">
        <v>12269.096</v>
      </c>
      <c r="I146" s="206">
        <f t="shared" si="11"/>
        <v>0.10899176500236768</v>
      </c>
      <c r="J146" s="205">
        <v>8734.6540000000005</v>
      </c>
      <c r="K146" s="205">
        <v>10369.385</v>
      </c>
      <c r="L146" s="205"/>
      <c r="M146" s="179" t="s">
        <v>1039</v>
      </c>
    </row>
    <row r="147" spans="1:13" x14ac:dyDescent="0.2">
      <c r="A147" s="179" t="s">
        <v>830</v>
      </c>
      <c r="B147" s="205">
        <v>13956.344999999999</v>
      </c>
      <c r="C147" s="206">
        <f t="shared" si="8"/>
        <v>0.14464179344133832</v>
      </c>
      <c r="D147" s="205">
        <v>18202.444</v>
      </c>
      <c r="E147" s="206">
        <f t="shared" si="9"/>
        <v>0.11148473718891984</v>
      </c>
      <c r="F147" s="205">
        <v>284.37</v>
      </c>
      <c r="G147" s="206">
        <f t="shared" si="10"/>
        <v>3.2177417511680176E-3</v>
      </c>
      <c r="H147" s="205">
        <v>73.406000000000006</v>
      </c>
      <c r="I147" s="206">
        <f t="shared" si="11"/>
        <v>6.520977178566214E-4</v>
      </c>
      <c r="J147" s="205">
        <v>-13671.974999999999</v>
      </c>
      <c r="K147" s="205">
        <v>-18129.038</v>
      </c>
      <c r="L147" s="205"/>
      <c r="M147" s="179" t="s">
        <v>1040</v>
      </c>
    </row>
    <row r="148" spans="1:13" x14ac:dyDescent="0.2">
      <c r="A148" s="179" t="s">
        <v>831</v>
      </c>
      <c r="B148" s="205">
        <v>2825.4189999999999</v>
      </c>
      <c r="C148" s="206">
        <f t="shared" si="8"/>
        <v>2.9282284966675204E-2</v>
      </c>
      <c r="D148" s="205">
        <v>2554.319</v>
      </c>
      <c r="E148" s="206">
        <f t="shared" si="9"/>
        <v>1.5644469633400031E-2</v>
      </c>
      <c r="F148" s="205">
        <v>5411.3890000000001</v>
      </c>
      <c r="G148" s="206">
        <f t="shared" si="10"/>
        <v>6.1231678155611868E-2</v>
      </c>
      <c r="H148" s="205">
        <v>4133.7240000000002</v>
      </c>
      <c r="I148" s="206">
        <f t="shared" si="11"/>
        <v>3.6721684694018805E-2</v>
      </c>
      <c r="J148" s="205">
        <v>2585.9700000000003</v>
      </c>
      <c r="K148" s="205">
        <v>1579.4050000000002</v>
      </c>
      <c r="L148" s="205"/>
      <c r="M148" s="179" t="s">
        <v>1041</v>
      </c>
    </row>
    <row r="149" spans="1:13" x14ac:dyDescent="0.2">
      <c r="A149" s="179" t="s">
        <v>832</v>
      </c>
      <c r="B149" s="205">
        <v>41.189</v>
      </c>
      <c r="C149" s="206">
        <f t="shared" si="8"/>
        <v>4.268775836406512E-4</v>
      </c>
      <c r="D149" s="205">
        <v>35.042999999999999</v>
      </c>
      <c r="E149" s="206">
        <f t="shared" si="9"/>
        <v>2.1462830185393336E-4</v>
      </c>
      <c r="F149" s="205">
        <v>631.553</v>
      </c>
      <c r="G149" s="206">
        <f t="shared" si="10"/>
        <v>7.1462336258234513E-3</v>
      </c>
      <c r="H149" s="205">
        <v>689.60500000000002</v>
      </c>
      <c r="I149" s="206">
        <f t="shared" si="11"/>
        <v>6.1260639010777785E-3</v>
      </c>
      <c r="J149" s="205">
        <v>590.36400000000003</v>
      </c>
      <c r="K149" s="205">
        <v>654.56200000000001</v>
      </c>
      <c r="L149" s="205"/>
      <c r="M149" s="179" t="s">
        <v>1042</v>
      </c>
    </row>
    <row r="150" spans="1:13" x14ac:dyDescent="0.2">
      <c r="A150" s="179" t="s">
        <v>833</v>
      </c>
      <c r="B150" s="205">
        <v>3.0019999999999998</v>
      </c>
      <c r="C150" s="206">
        <f t="shared" si="8"/>
        <v>3.1112348104815233E-5</v>
      </c>
      <c r="D150" s="205">
        <v>6.625</v>
      </c>
      <c r="E150" s="206">
        <f t="shared" si="9"/>
        <v>4.0576220636997651E-5</v>
      </c>
      <c r="F150" s="205">
        <v>1163.5219999999999</v>
      </c>
      <c r="G150" s="206">
        <f t="shared" si="10"/>
        <v>1.3165640952992629E-2</v>
      </c>
      <c r="H150" s="205">
        <v>2217.4299999999998</v>
      </c>
      <c r="I150" s="206">
        <f t="shared" si="11"/>
        <v>1.9698403979331494E-2</v>
      </c>
      <c r="J150" s="205">
        <v>1160.52</v>
      </c>
      <c r="K150" s="205">
        <v>2210.8049999999998</v>
      </c>
      <c r="L150" s="205"/>
      <c r="M150" s="179" t="s">
        <v>1043</v>
      </c>
    </row>
    <row r="151" spans="1:13" x14ac:dyDescent="0.2">
      <c r="A151" s="179" t="s">
        <v>834</v>
      </c>
      <c r="B151" s="205" t="s">
        <v>741</v>
      </c>
      <c r="C151" s="206" t="str">
        <f t="shared" si="8"/>
        <v>x</v>
      </c>
      <c r="D151" s="205" t="s">
        <v>741</v>
      </c>
      <c r="E151" s="206" t="str">
        <f t="shared" si="9"/>
        <v>x</v>
      </c>
      <c r="F151" s="205">
        <v>7.6029999999999998</v>
      </c>
      <c r="G151" s="206">
        <f t="shared" si="10"/>
        <v>8.6030490326442441E-5</v>
      </c>
      <c r="H151" s="205">
        <v>122.497</v>
      </c>
      <c r="I151" s="206">
        <f t="shared" si="11"/>
        <v>1.0881946182094452E-3</v>
      </c>
      <c r="J151" s="205">
        <v>7.6029999999999998</v>
      </c>
      <c r="K151" s="205">
        <v>122.497</v>
      </c>
      <c r="L151" s="205"/>
      <c r="M151" s="179" t="s">
        <v>1044</v>
      </c>
    </row>
    <row r="152" spans="1:13" x14ac:dyDescent="0.2">
      <c r="A152" s="179" t="s">
        <v>835</v>
      </c>
      <c r="B152" s="205">
        <v>9.5009999999999994</v>
      </c>
      <c r="C152" s="206">
        <f t="shared" si="8"/>
        <v>9.8467161673500858E-5</v>
      </c>
      <c r="D152" s="205">
        <v>8.8699999999999992</v>
      </c>
      <c r="E152" s="206">
        <f t="shared" si="9"/>
        <v>5.4326200309459491E-5</v>
      </c>
      <c r="F152" s="205">
        <v>46.911000000000001</v>
      </c>
      <c r="G152" s="206">
        <f t="shared" si="10"/>
        <v>5.3081366982819171E-4</v>
      </c>
      <c r="H152" s="205">
        <v>67.364999999999995</v>
      </c>
      <c r="I152" s="206">
        <f t="shared" si="11"/>
        <v>5.984328633001566E-4</v>
      </c>
      <c r="J152" s="205">
        <v>37.410000000000004</v>
      </c>
      <c r="K152" s="205">
        <v>58.494999999999997</v>
      </c>
      <c r="L152" s="205"/>
      <c r="M152" s="179" t="s">
        <v>1045</v>
      </c>
    </row>
    <row r="153" spans="1:13" x14ac:dyDescent="0.2">
      <c r="A153" s="179" t="s">
        <v>836</v>
      </c>
      <c r="B153" s="205" t="s">
        <v>741</v>
      </c>
      <c r="C153" s="206" t="str">
        <f t="shared" si="8"/>
        <v>x</v>
      </c>
      <c r="D153" s="205" t="s">
        <v>752</v>
      </c>
      <c r="E153" s="206" t="str">
        <f t="shared" si="9"/>
        <v>x</v>
      </c>
      <c r="F153" s="205">
        <v>196.73400000000001</v>
      </c>
      <c r="G153" s="206">
        <f t="shared" si="10"/>
        <v>2.2261110724559156E-3</v>
      </c>
      <c r="H153" s="205">
        <v>57.201999999999998</v>
      </c>
      <c r="I153" s="206">
        <f t="shared" si="11"/>
        <v>5.081504734876502E-4</v>
      </c>
      <c r="J153" s="205">
        <v>196.73400000000001</v>
      </c>
      <c r="K153" s="205">
        <v>56.747</v>
      </c>
      <c r="L153" s="205"/>
      <c r="M153" s="179" t="s">
        <v>1046</v>
      </c>
    </row>
    <row r="154" spans="1:13" x14ac:dyDescent="0.2">
      <c r="A154" s="179" t="s">
        <v>837</v>
      </c>
      <c r="B154" s="205" t="s">
        <v>752</v>
      </c>
      <c r="C154" s="206" t="str">
        <f t="shared" si="8"/>
        <v>x</v>
      </c>
      <c r="D154" s="205">
        <v>0.98899999999999999</v>
      </c>
      <c r="E154" s="206">
        <f t="shared" si="9"/>
        <v>6.057340710941988E-6</v>
      </c>
      <c r="F154" s="205" t="s">
        <v>741</v>
      </c>
      <c r="G154" s="206" t="str">
        <f t="shared" si="10"/>
        <v>x</v>
      </c>
      <c r="H154" s="205" t="s">
        <v>741</v>
      </c>
      <c r="I154" s="206" t="str">
        <f t="shared" si="11"/>
        <v>x</v>
      </c>
      <c r="J154" s="205" t="s">
        <v>752</v>
      </c>
      <c r="K154" s="205">
        <v>-0.98899999999999999</v>
      </c>
      <c r="L154" s="205"/>
      <c r="M154" s="179" t="s">
        <v>1047</v>
      </c>
    </row>
    <row r="155" spans="1:13" x14ac:dyDescent="0.2">
      <c r="A155" s="179" t="s">
        <v>838</v>
      </c>
      <c r="B155" s="205">
        <v>31509.792000000001</v>
      </c>
      <c r="C155" s="206">
        <f t="shared" si="8"/>
        <v>0.32656349680690289</v>
      </c>
      <c r="D155" s="205">
        <v>45790.254999999997</v>
      </c>
      <c r="E155" s="206">
        <f t="shared" si="9"/>
        <v>0.28045214941952973</v>
      </c>
      <c r="F155" s="205">
        <v>151641.12899999999</v>
      </c>
      <c r="G155" s="206">
        <f t="shared" si="10"/>
        <v>1.71587014093454</v>
      </c>
      <c r="H155" s="205">
        <v>176481.21100000001</v>
      </c>
      <c r="I155" s="206">
        <f t="shared" si="11"/>
        <v>1.5677600596364447</v>
      </c>
      <c r="J155" s="205">
        <v>120131.33699999998</v>
      </c>
      <c r="K155" s="205">
        <v>130690.95600000001</v>
      </c>
      <c r="L155" s="205"/>
      <c r="M155" s="179" t="s">
        <v>1048</v>
      </c>
    </row>
    <row r="156" spans="1:13" x14ac:dyDescent="0.2">
      <c r="A156" s="179" t="s">
        <v>839</v>
      </c>
      <c r="B156" s="205">
        <v>9240.9089999999997</v>
      </c>
      <c r="C156" s="206">
        <f t="shared" si="8"/>
        <v>9.577161146333113E-2</v>
      </c>
      <c r="D156" s="205">
        <v>1378.7</v>
      </c>
      <c r="E156" s="206">
        <f t="shared" si="9"/>
        <v>8.4441411912797981E-3</v>
      </c>
      <c r="F156" s="205">
        <v>3060.078</v>
      </c>
      <c r="G156" s="206">
        <f t="shared" si="10"/>
        <v>3.4625807020539169E-2</v>
      </c>
      <c r="H156" s="205">
        <v>2991.741</v>
      </c>
      <c r="I156" s="206">
        <f t="shared" si="11"/>
        <v>2.657694845813811E-2</v>
      </c>
      <c r="J156" s="205">
        <v>-6180.8310000000001</v>
      </c>
      <c r="K156" s="205">
        <v>1613.0409999999999</v>
      </c>
      <c r="L156" s="205"/>
      <c r="M156" s="179" t="s">
        <v>1049</v>
      </c>
    </row>
    <row r="157" spans="1:13" x14ac:dyDescent="0.2">
      <c r="A157" s="179" t="s">
        <v>840</v>
      </c>
      <c r="B157" s="205">
        <v>2698.6089999999999</v>
      </c>
      <c r="C157" s="206">
        <f t="shared" si="8"/>
        <v>2.7968042174146352E-2</v>
      </c>
      <c r="D157" s="205">
        <v>3414.9679999999998</v>
      </c>
      <c r="E157" s="206">
        <f t="shared" si="9"/>
        <v>2.0915697363967787E-2</v>
      </c>
      <c r="F157" s="205">
        <v>7201.9589999999998</v>
      </c>
      <c r="G157" s="206">
        <f t="shared" si="10"/>
        <v>8.1492577151247539E-2</v>
      </c>
      <c r="H157" s="205">
        <v>115966.353</v>
      </c>
      <c r="I157" s="206">
        <f t="shared" si="11"/>
        <v>1.0301800144328168</v>
      </c>
      <c r="J157" s="205">
        <v>4503.3500000000004</v>
      </c>
      <c r="K157" s="205">
        <v>112551.38500000001</v>
      </c>
      <c r="L157" s="205"/>
      <c r="M157" s="179" t="s">
        <v>1050</v>
      </c>
    </row>
    <row r="158" spans="1:13" x14ac:dyDescent="0.2">
      <c r="A158" s="179" t="s">
        <v>841</v>
      </c>
      <c r="B158" s="205">
        <v>15418.627</v>
      </c>
      <c r="C158" s="206">
        <f t="shared" si="8"/>
        <v>0.15979669904140675</v>
      </c>
      <c r="D158" s="205">
        <v>16161.130999999999</v>
      </c>
      <c r="E158" s="206">
        <f t="shared" si="9"/>
        <v>9.8982281841422243E-2</v>
      </c>
      <c r="F158" s="205">
        <v>14921.963</v>
      </c>
      <c r="G158" s="206">
        <f t="shared" si="10"/>
        <v>0.16884700690819832</v>
      </c>
      <c r="H158" s="205">
        <v>15815.36</v>
      </c>
      <c r="I158" s="206">
        <f t="shared" si="11"/>
        <v>0.14049478466448104</v>
      </c>
      <c r="J158" s="205">
        <v>-496.66400000000067</v>
      </c>
      <c r="K158" s="205">
        <v>-345.77099999999882</v>
      </c>
      <c r="L158" s="205"/>
      <c r="M158" s="179" t="s">
        <v>1051</v>
      </c>
    </row>
    <row r="159" spans="1:13" x14ac:dyDescent="0.2">
      <c r="A159" s="179" t="s">
        <v>842</v>
      </c>
      <c r="B159" s="205" t="s">
        <v>741</v>
      </c>
      <c r="C159" s="206" t="str">
        <f t="shared" si="8"/>
        <v>x</v>
      </c>
      <c r="D159" s="205" t="s">
        <v>741</v>
      </c>
      <c r="E159" s="206" t="str">
        <f t="shared" si="9"/>
        <v>x</v>
      </c>
      <c r="F159" s="205">
        <v>9.1050000000000004</v>
      </c>
      <c r="G159" s="206">
        <f t="shared" si="10"/>
        <v>1.0302612316483736E-4</v>
      </c>
      <c r="H159" s="205">
        <v>7.86</v>
      </c>
      <c r="I159" s="206">
        <f t="shared" si="11"/>
        <v>6.9823829964213335E-5</v>
      </c>
      <c r="J159" s="205">
        <v>9.1050000000000004</v>
      </c>
      <c r="K159" s="205">
        <v>7.86</v>
      </c>
      <c r="L159" s="205"/>
      <c r="M159" s="179" t="s">
        <v>1052</v>
      </c>
    </row>
    <row r="160" spans="1:13" x14ac:dyDescent="0.2">
      <c r="A160" s="179" t="s">
        <v>843</v>
      </c>
      <c r="B160" s="205">
        <v>3610.0810000000001</v>
      </c>
      <c r="C160" s="206">
        <f t="shared" si="8"/>
        <v>3.7414422637767994E-2</v>
      </c>
      <c r="D160" s="205">
        <v>7326.509</v>
      </c>
      <c r="E160" s="206">
        <f t="shared" si="9"/>
        <v>4.4872761612520601E-2</v>
      </c>
      <c r="F160" s="205">
        <v>5049.1450000000004</v>
      </c>
      <c r="G160" s="206">
        <f t="shared" si="10"/>
        <v>5.7132766023846537E-2</v>
      </c>
      <c r="H160" s="205">
        <v>3393.37</v>
      </c>
      <c r="I160" s="206">
        <f t="shared" si="11"/>
        <v>3.0144795150847656E-2</v>
      </c>
      <c r="J160" s="205">
        <v>1439.0640000000003</v>
      </c>
      <c r="K160" s="205">
        <v>-3933.1390000000001</v>
      </c>
      <c r="L160" s="205"/>
      <c r="M160" s="179" t="s">
        <v>1053</v>
      </c>
    </row>
    <row r="161" spans="1:13" x14ac:dyDescent="0.2">
      <c r="A161" s="179" t="s">
        <v>844</v>
      </c>
      <c r="B161" s="205">
        <v>3291.123</v>
      </c>
      <c r="C161" s="206">
        <f t="shared" si="8"/>
        <v>3.4108782289061911E-2</v>
      </c>
      <c r="D161" s="205">
        <v>19.994</v>
      </c>
      <c r="E161" s="206">
        <f t="shared" si="9"/>
        <v>1.2245750270432166E-4</v>
      </c>
      <c r="F161" s="205">
        <v>260.733</v>
      </c>
      <c r="G161" s="206">
        <f t="shared" si="10"/>
        <v>2.9502811829914925E-3</v>
      </c>
      <c r="H161" s="205">
        <v>455.38600000000002</v>
      </c>
      <c r="I161" s="206">
        <f t="shared" si="11"/>
        <v>4.0453937190945612E-3</v>
      </c>
      <c r="J161" s="205">
        <v>-3030.39</v>
      </c>
      <c r="K161" s="205">
        <v>435.39200000000005</v>
      </c>
      <c r="L161" s="205"/>
      <c r="M161" s="179" t="s">
        <v>1054</v>
      </c>
    </row>
    <row r="162" spans="1:13" x14ac:dyDescent="0.2">
      <c r="A162" s="179" t="s">
        <v>845</v>
      </c>
      <c r="B162" s="205">
        <v>704.66099999999994</v>
      </c>
      <c r="C162" s="206">
        <f t="shared" si="8"/>
        <v>7.3030174310083984E-3</v>
      </c>
      <c r="D162" s="205">
        <v>317.35899999999998</v>
      </c>
      <c r="E162" s="206">
        <f t="shared" si="9"/>
        <v>1.9437326498319904E-3</v>
      </c>
      <c r="F162" s="205">
        <v>4645.1819999999998</v>
      </c>
      <c r="G162" s="206">
        <f t="shared" si="10"/>
        <v>5.2561789440426734E-2</v>
      </c>
      <c r="H162" s="205">
        <v>4778.25</v>
      </c>
      <c r="I162" s="206">
        <f t="shared" si="11"/>
        <v>4.2447292051717857E-2</v>
      </c>
      <c r="J162" s="205">
        <v>3940.5209999999997</v>
      </c>
      <c r="K162" s="205">
        <v>4460.8909999999996</v>
      </c>
      <c r="L162" s="205"/>
      <c r="M162" s="179" t="s">
        <v>1055</v>
      </c>
    </row>
    <row r="163" spans="1:13" x14ac:dyDescent="0.2">
      <c r="A163" s="179" t="s">
        <v>846</v>
      </c>
      <c r="B163" s="205">
        <v>103.545</v>
      </c>
      <c r="C163" s="206">
        <f t="shared" si="8"/>
        <v>1.0731272766532625E-3</v>
      </c>
      <c r="D163" s="205">
        <v>2.4980000000000002</v>
      </c>
      <c r="E163" s="206">
        <f t="shared" si="9"/>
        <v>1.5299531947353981E-5</v>
      </c>
      <c r="F163" s="205">
        <v>200.619</v>
      </c>
      <c r="G163" s="206">
        <f t="shared" si="10"/>
        <v>2.2700711480732019E-3</v>
      </c>
      <c r="H163" s="205">
        <v>301.41899999999998</v>
      </c>
      <c r="I163" s="206">
        <f t="shared" si="11"/>
        <v>2.67763727786046E-3</v>
      </c>
      <c r="J163" s="205">
        <v>97.073999999999998</v>
      </c>
      <c r="K163" s="205">
        <v>298.92099999999999</v>
      </c>
      <c r="L163" s="205"/>
      <c r="M163" s="179" t="s">
        <v>1056</v>
      </c>
    </row>
    <row r="164" spans="1:13" x14ac:dyDescent="0.2">
      <c r="A164" s="179" t="s">
        <v>847</v>
      </c>
      <c r="B164" s="205">
        <v>8.4179999999999993</v>
      </c>
      <c r="C164" s="206">
        <f t="shared" si="8"/>
        <v>8.7243086724295352E-5</v>
      </c>
      <c r="D164" s="205" t="s">
        <v>752</v>
      </c>
      <c r="E164" s="206" t="str">
        <f t="shared" si="9"/>
        <v>x</v>
      </c>
      <c r="F164" s="205">
        <v>56.17</v>
      </c>
      <c r="G164" s="206">
        <f t="shared" si="10"/>
        <v>6.3558235454902966E-4</v>
      </c>
      <c r="H164" s="205">
        <v>48.673999999999999</v>
      </c>
      <c r="I164" s="206">
        <f t="shared" si="11"/>
        <v>4.323925063203714E-4</v>
      </c>
      <c r="J164" s="205">
        <v>47.752000000000002</v>
      </c>
      <c r="K164" s="205">
        <v>48.637</v>
      </c>
      <c r="L164" s="205"/>
      <c r="M164" s="179" t="s">
        <v>1057</v>
      </c>
    </row>
    <row r="165" spans="1:13" x14ac:dyDescent="0.2">
      <c r="A165" s="179" t="s">
        <v>848</v>
      </c>
      <c r="B165" s="205">
        <v>38110.430999999997</v>
      </c>
      <c r="C165" s="206">
        <f t="shared" si="8"/>
        <v>0.394971684109441</v>
      </c>
      <c r="D165" s="205">
        <v>383461.91499999998</v>
      </c>
      <c r="E165" s="206">
        <f t="shared" si="9"/>
        <v>2.3485940028567001</v>
      </c>
      <c r="F165" s="205">
        <v>1532.1659999999999</v>
      </c>
      <c r="G165" s="206">
        <f t="shared" si="10"/>
        <v>1.7336971227344997E-2</v>
      </c>
      <c r="H165" s="205">
        <v>7248.9750000000004</v>
      </c>
      <c r="I165" s="206">
        <f t="shared" si="11"/>
        <v>6.4395826693999153E-2</v>
      </c>
      <c r="J165" s="205">
        <v>-36578.264999999999</v>
      </c>
      <c r="K165" s="205">
        <v>-376212.94</v>
      </c>
      <c r="L165" s="205"/>
      <c r="M165" s="179" t="s">
        <v>1058</v>
      </c>
    </row>
    <row r="166" spans="1:13" x14ac:dyDescent="0.2">
      <c r="A166" s="179" t="s">
        <v>849</v>
      </c>
      <c r="B166" s="205">
        <v>752374.33900000004</v>
      </c>
      <c r="C166" s="206">
        <f t="shared" si="8"/>
        <v>7.7975124384071517</v>
      </c>
      <c r="D166" s="205">
        <v>1853875.125</v>
      </c>
      <c r="E166" s="206">
        <f t="shared" si="9"/>
        <v>11.354452242330806</v>
      </c>
      <c r="F166" s="205">
        <v>1621652.173</v>
      </c>
      <c r="G166" s="206">
        <f t="shared" si="10"/>
        <v>18.34953723295158</v>
      </c>
      <c r="H166" s="205">
        <v>2778869.298</v>
      </c>
      <c r="I166" s="206">
        <f t="shared" si="11"/>
        <v>24.68591569418891</v>
      </c>
      <c r="J166" s="205">
        <v>869277.83399999992</v>
      </c>
      <c r="K166" s="205">
        <v>924994.17299999995</v>
      </c>
      <c r="L166" s="205"/>
      <c r="M166" s="179" t="s">
        <v>1059</v>
      </c>
    </row>
    <row r="167" spans="1:13" x14ac:dyDescent="0.2">
      <c r="A167" s="179" t="s">
        <v>850</v>
      </c>
      <c r="B167" s="205">
        <v>18907.563999999998</v>
      </c>
      <c r="C167" s="206">
        <f t="shared" si="8"/>
        <v>0.19595560059362852</v>
      </c>
      <c r="D167" s="205">
        <v>61591.788</v>
      </c>
      <c r="E167" s="206">
        <f t="shared" si="9"/>
        <v>0.37723199687776365</v>
      </c>
      <c r="F167" s="205">
        <v>6926.4589999999998</v>
      </c>
      <c r="G167" s="206">
        <f t="shared" si="10"/>
        <v>7.837520241957123E-2</v>
      </c>
      <c r="H167" s="205">
        <v>9672.7080000000005</v>
      </c>
      <c r="I167" s="206">
        <f t="shared" si="11"/>
        <v>8.5926910774234866E-2</v>
      </c>
      <c r="J167" s="205">
        <v>-11981.105</v>
      </c>
      <c r="K167" s="205">
        <v>-51919.08</v>
      </c>
      <c r="L167" s="205"/>
      <c r="M167" s="179" t="s">
        <v>1060</v>
      </c>
    </row>
    <row r="168" spans="1:13" x14ac:dyDescent="0.2">
      <c r="A168" s="179" t="s">
        <v>851</v>
      </c>
      <c r="B168" s="205" t="s">
        <v>752</v>
      </c>
      <c r="C168" s="206" t="str">
        <f t="shared" si="8"/>
        <v>x</v>
      </c>
      <c r="D168" s="205" t="s">
        <v>741</v>
      </c>
      <c r="E168" s="206" t="str">
        <f t="shared" si="9"/>
        <v>x</v>
      </c>
      <c r="F168" s="205" t="s">
        <v>741</v>
      </c>
      <c r="G168" s="206" t="str">
        <f t="shared" si="10"/>
        <v>x</v>
      </c>
      <c r="H168" s="205">
        <v>139.869</v>
      </c>
      <c r="I168" s="206">
        <f t="shared" si="11"/>
        <v>1.2425177192448541E-3</v>
      </c>
      <c r="J168" s="205" t="s">
        <v>752</v>
      </c>
      <c r="K168" s="205">
        <v>139.869</v>
      </c>
      <c r="L168" s="205"/>
      <c r="M168" s="179" t="s">
        <v>1061</v>
      </c>
    </row>
    <row r="169" spans="1:13" x14ac:dyDescent="0.2">
      <c r="A169" s="179" t="s">
        <v>728</v>
      </c>
      <c r="B169" s="205">
        <v>20958.697</v>
      </c>
      <c r="C169" s="206">
        <f t="shared" si="8"/>
        <v>0.2172132834401555</v>
      </c>
      <c r="D169" s="205">
        <v>11636.624</v>
      </c>
      <c r="E169" s="206">
        <f t="shared" si="9"/>
        <v>7.1270977040570879E-2</v>
      </c>
      <c r="F169" s="205">
        <v>5000.866</v>
      </c>
      <c r="G169" s="206">
        <f t="shared" si="10"/>
        <v>5.6586472976040358E-2</v>
      </c>
      <c r="H169" s="205">
        <v>4294.4309999999996</v>
      </c>
      <c r="I169" s="206">
        <f t="shared" si="11"/>
        <v>3.8149315513619157E-2</v>
      </c>
      <c r="J169" s="205">
        <v>-15957.831</v>
      </c>
      <c r="K169" s="205">
        <v>-7342.1930000000002</v>
      </c>
      <c r="L169" s="205"/>
      <c r="M169" s="179" t="s">
        <v>942</v>
      </c>
    </row>
    <row r="170" spans="1:13" x14ac:dyDescent="0.2">
      <c r="A170" s="179" t="s">
        <v>852</v>
      </c>
      <c r="B170" s="205" t="s">
        <v>741</v>
      </c>
      <c r="C170" s="206" t="str">
        <f t="shared" si="8"/>
        <v>x</v>
      </c>
      <c r="D170" s="205">
        <v>362.702</v>
      </c>
      <c r="E170" s="206">
        <f t="shared" si="9"/>
        <v>2.2214454909404257E-3</v>
      </c>
      <c r="F170" s="205">
        <v>17.356999999999999</v>
      </c>
      <c r="G170" s="206">
        <f t="shared" si="10"/>
        <v>1.9640026576299638E-4</v>
      </c>
      <c r="H170" s="205">
        <v>118.023</v>
      </c>
      <c r="I170" s="206">
        <f t="shared" si="11"/>
        <v>1.0484501124511895E-3</v>
      </c>
      <c r="J170" s="205">
        <v>17.356999999999999</v>
      </c>
      <c r="K170" s="205">
        <v>-244.679</v>
      </c>
      <c r="L170" s="205"/>
      <c r="M170" s="179" t="s">
        <v>1062</v>
      </c>
    </row>
    <row r="171" spans="1:13" x14ac:dyDescent="0.2">
      <c r="A171" s="179" t="s">
        <v>853</v>
      </c>
      <c r="B171" s="205">
        <v>3.6579999999999999</v>
      </c>
      <c r="C171" s="206">
        <f t="shared" si="8"/>
        <v>3.7911049089744886E-5</v>
      </c>
      <c r="D171" s="205" t="s">
        <v>752</v>
      </c>
      <c r="E171" s="206" t="str">
        <f t="shared" si="9"/>
        <v>x</v>
      </c>
      <c r="F171" s="205">
        <v>1.2470000000000001</v>
      </c>
      <c r="G171" s="206">
        <f t="shared" si="10"/>
        <v>1.4110222469692718E-5</v>
      </c>
      <c r="H171" s="205">
        <v>1.8560000000000001</v>
      </c>
      <c r="I171" s="206">
        <f t="shared" si="11"/>
        <v>1.6487662648038159E-5</v>
      </c>
      <c r="J171" s="205">
        <v>-2.4109999999999996</v>
      </c>
      <c r="K171" s="205">
        <v>1.5430000000000001</v>
      </c>
      <c r="L171" s="205"/>
      <c r="M171" s="179" t="s">
        <v>1063</v>
      </c>
    </row>
    <row r="172" spans="1:13" x14ac:dyDescent="0.2">
      <c r="A172" s="179" t="s">
        <v>854</v>
      </c>
      <c r="B172" s="205">
        <v>3901086.6590000005</v>
      </c>
      <c r="C172" s="206">
        <f t="shared" si="8"/>
        <v>40.430368461645131</v>
      </c>
      <c r="D172" s="205">
        <v>5989619.2979999976</v>
      </c>
      <c r="E172" s="206">
        <f t="shared" si="9"/>
        <v>36.684696478078017</v>
      </c>
      <c r="F172" s="205">
        <v>1434863.5549999999</v>
      </c>
      <c r="G172" s="206">
        <f t="shared" si="10"/>
        <v>16.235961487332933</v>
      </c>
      <c r="H172" s="205">
        <v>1439695.2799999998</v>
      </c>
      <c r="I172" s="206">
        <f t="shared" si="11"/>
        <v>12.789445093002605</v>
      </c>
      <c r="J172" s="205">
        <v>-2466223.1040000003</v>
      </c>
      <c r="K172" s="205">
        <v>-4549924.0179999974</v>
      </c>
      <c r="L172" s="205"/>
      <c r="M172" s="179" t="s">
        <v>854</v>
      </c>
    </row>
    <row r="173" spans="1:13" x14ac:dyDescent="0.2">
      <c r="A173" s="179" t="s">
        <v>716</v>
      </c>
      <c r="B173" s="205">
        <v>13320.071</v>
      </c>
      <c r="C173" s="206">
        <f t="shared" si="8"/>
        <v>0.13804753022413538</v>
      </c>
      <c r="D173" s="205">
        <v>19276.503000000001</v>
      </c>
      <c r="E173" s="206">
        <f t="shared" si="9"/>
        <v>0.1180630398245656</v>
      </c>
      <c r="F173" s="205">
        <v>81521.270999999993</v>
      </c>
      <c r="G173" s="206">
        <f t="shared" si="10"/>
        <v>0.92244047299287013</v>
      </c>
      <c r="H173" s="205">
        <v>67762.554000000004</v>
      </c>
      <c r="I173" s="206">
        <f t="shared" si="11"/>
        <v>0.60196450997923967</v>
      </c>
      <c r="J173" s="205">
        <v>68201.2</v>
      </c>
      <c r="K173" s="205">
        <v>48486.051000000007</v>
      </c>
      <c r="L173" s="205"/>
      <c r="M173" s="179" t="s">
        <v>930</v>
      </c>
    </row>
    <row r="174" spans="1:13" x14ac:dyDescent="0.2">
      <c r="A174" s="179" t="s">
        <v>855</v>
      </c>
      <c r="B174" s="205">
        <v>25.504000000000001</v>
      </c>
      <c r="C174" s="206">
        <f t="shared" si="8"/>
        <v>2.643202285360453E-4</v>
      </c>
      <c r="D174" s="205">
        <v>8.7870000000000008</v>
      </c>
      <c r="E174" s="206">
        <f t="shared" si="9"/>
        <v>5.3817849167894093E-5</v>
      </c>
      <c r="F174" s="205">
        <v>973.93799999999999</v>
      </c>
      <c r="G174" s="206">
        <f t="shared" si="10"/>
        <v>1.1020434524208167E-2</v>
      </c>
      <c r="H174" s="205">
        <v>186.80099999999999</v>
      </c>
      <c r="I174" s="206">
        <f t="shared" si="11"/>
        <v>1.6594352749548364E-3</v>
      </c>
      <c r="J174" s="205">
        <v>948.43399999999997</v>
      </c>
      <c r="K174" s="205">
        <v>178.01399999999998</v>
      </c>
      <c r="L174" s="205"/>
      <c r="M174" s="179" t="s">
        <v>1064</v>
      </c>
    </row>
    <row r="175" spans="1:13" x14ac:dyDescent="0.2">
      <c r="A175" s="179" t="s">
        <v>856</v>
      </c>
      <c r="B175" s="205">
        <v>31.434000000000001</v>
      </c>
      <c r="C175" s="206">
        <f t="shared" si="8"/>
        <v>3.2577799811018063E-4</v>
      </c>
      <c r="D175" s="205">
        <v>113.04300000000001</v>
      </c>
      <c r="E175" s="206">
        <f t="shared" si="9"/>
        <v>6.9235588067443406E-4</v>
      </c>
      <c r="F175" s="205">
        <v>1034.4580000000001</v>
      </c>
      <c r="G175" s="206">
        <f t="shared" si="10"/>
        <v>1.1705238585046823E-2</v>
      </c>
      <c r="H175" s="205">
        <v>2103.6329999999998</v>
      </c>
      <c r="I175" s="206">
        <f t="shared" si="11"/>
        <v>1.8687495279784729E-2</v>
      </c>
      <c r="J175" s="205">
        <v>1003.0240000000001</v>
      </c>
      <c r="K175" s="205">
        <v>1990.5899999999997</v>
      </c>
      <c r="L175" s="205"/>
      <c r="M175" s="179" t="s">
        <v>1065</v>
      </c>
    </row>
    <row r="176" spans="1:13" x14ac:dyDescent="0.2">
      <c r="A176" s="179" t="s">
        <v>857</v>
      </c>
      <c r="B176" s="205">
        <v>200409.43100000001</v>
      </c>
      <c r="C176" s="206">
        <f t="shared" si="8"/>
        <v>2.0770179815989174</v>
      </c>
      <c r="D176" s="205">
        <v>491082.42800000001</v>
      </c>
      <c r="E176" s="206">
        <f t="shared" si="9"/>
        <v>3.0077387093555492</v>
      </c>
      <c r="F176" s="205">
        <v>2318.9569999999999</v>
      </c>
      <c r="G176" s="206">
        <f t="shared" si="10"/>
        <v>2.6239774793625669E-2</v>
      </c>
      <c r="H176" s="205">
        <v>2139.8719999999998</v>
      </c>
      <c r="I176" s="206">
        <f t="shared" si="11"/>
        <v>1.9009422223051031E-2</v>
      </c>
      <c r="J176" s="205">
        <v>-198090.47400000002</v>
      </c>
      <c r="K176" s="205">
        <v>-488942.55600000004</v>
      </c>
      <c r="L176" s="205"/>
      <c r="M176" s="179" t="s">
        <v>1066</v>
      </c>
    </row>
    <row r="177" spans="1:13" x14ac:dyDescent="0.2">
      <c r="A177" s="179" t="s">
        <v>858</v>
      </c>
      <c r="B177" s="205">
        <v>33029.033000000003</v>
      </c>
      <c r="C177" s="206">
        <f t="shared" si="8"/>
        <v>0.34230871827496007</v>
      </c>
      <c r="D177" s="205">
        <v>52984.834999999999</v>
      </c>
      <c r="E177" s="206">
        <f t="shared" si="9"/>
        <v>0.32451688383017591</v>
      </c>
      <c r="F177" s="205">
        <v>7388.232</v>
      </c>
      <c r="G177" s="206">
        <f t="shared" si="10"/>
        <v>8.3600318506577981E-2</v>
      </c>
      <c r="H177" s="205">
        <v>9485.6849999999995</v>
      </c>
      <c r="I177" s="206">
        <f t="shared" si="11"/>
        <v>8.4265503375838283E-2</v>
      </c>
      <c r="J177" s="205">
        <v>-25640.801000000003</v>
      </c>
      <c r="K177" s="205">
        <v>-43499.15</v>
      </c>
      <c r="L177" s="205"/>
      <c r="M177" s="179" t="s">
        <v>1067</v>
      </c>
    </row>
    <row r="178" spans="1:13" x14ac:dyDescent="0.2">
      <c r="A178" s="179" t="s">
        <v>859</v>
      </c>
      <c r="B178" s="205">
        <v>92.891000000000005</v>
      </c>
      <c r="C178" s="206">
        <f t="shared" si="8"/>
        <v>9.6271056888887164E-4</v>
      </c>
      <c r="D178" s="205">
        <v>71.691000000000003</v>
      </c>
      <c r="E178" s="206">
        <f t="shared" si="9"/>
        <v>4.390867673489809E-4</v>
      </c>
      <c r="F178" s="205">
        <v>2558.0509999999999</v>
      </c>
      <c r="G178" s="206">
        <f t="shared" si="10"/>
        <v>2.8945203447329523E-2</v>
      </c>
      <c r="H178" s="205">
        <v>3321.3380000000002</v>
      </c>
      <c r="I178" s="206">
        <f t="shared" si="11"/>
        <v>2.9504903278076387E-2</v>
      </c>
      <c r="J178" s="205">
        <v>2465.16</v>
      </c>
      <c r="K178" s="205">
        <v>3249.6470000000004</v>
      </c>
      <c r="L178" s="205"/>
      <c r="M178" s="179" t="s">
        <v>1068</v>
      </c>
    </row>
    <row r="179" spans="1:13" x14ac:dyDescent="0.2">
      <c r="A179" s="179" t="s">
        <v>860</v>
      </c>
      <c r="B179" s="205">
        <v>1.913</v>
      </c>
      <c r="C179" s="206">
        <f t="shared" si="8"/>
        <v>1.982608991489392E-5</v>
      </c>
      <c r="D179" s="205" t="s">
        <v>752</v>
      </c>
      <c r="E179" s="206" t="str">
        <f t="shared" si="9"/>
        <v>x</v>
      </c>
      <c r="F179" s="205">
        <v>56.651000000000003</v>
      </c>
      <c r="G179" s="206">
        <f t="shared" si="10"/>
        <v>6.4102503057783652E-4</v>
      </c>
      <c r="H179" s="205">
        <v>64.462999999999994</v>
      </c>
      <c r="I179" s="206">
        <f t="shared" si="11"/>
        <v>5.7265312353474342E-4</v>
      </c>
      <c r="J179" s="205">
        <v>54.738000000000007</v>
      </c>
      <c r="K179" s="205">
        <v>64.342999999999989</v>
      </c>
      <c r="L179" s="205"/>
      <c r="M179" s="179" t="s">
        <v>1069</v>
      </c>
    </row>
    <row r="180" spans="1:13" x14ac:dyDescent="0.2">
      <c r="A180" s="179" t="s">
        <v>861</v>
      </c>
      <c r="B180" s="205">
        <v>1.522</v>
      </c>
      <c r="C180" s="206">
        <f t="shared" si="8"/>
        <v>1.577381539491299E-5</v>
      </c>
      <c r="D180" s="205">
        <v>0.85399999999999998</v>
      </c>
      <c r="E180" s="206">
        <f t="shared" si="9"/>
        <v>5.2305045168295832E-6</v>
      </c>
      <c r="F180" s="205">
        <v>29.600999999999999</v>
      </c>
      <c r="G180" s="206">
        <f t="shared" si="10"/>
        <v>3.349452247998188E-4</v>
      </c>
      <c r="H180" s="205">
        <v>36.061999999999998</v>
      </c>
      <c r="I180" s="206">
        <f t="shared" si="11"/>
        <v>3.2035457457626728E-4</v>
      </c>
      <c r="J180" s="205">
        <v>28.079000000000001</v>
      </c>
      <c r="K180" s="205">
        <v>35.207999999999998</v>
      </c>
      <c r="L180" s="205"/>
      <c r="M180" s="179" t="s">
        <v>1070</v>
      </c>
    </row>
    <row r="181" spans="1:13" x14ac:dyDescent="0.2">
      <c r="A181" s="179" t="s">
        <v>862</v>
      </c>
      <c r="B181" s="205">
        <v>1649315.08</v>
      </c>
      <c r="C181" s="206">
        <f t="shared" si="8"/>
        <v>17.093292772645302</v>
      </c>
      <c r="D181" s="205">
        <v>2474762.0690000001</v>
      </c>
      <c r="E181" s="206">
        <f t="shared" si="9"/>
        <v>15.157206299745932</v>
      </c>
      <c r="F181" s="205">
        <v>354712.20899999997</v>
      </c>
      <c r="G181" s="206">
        <f t="shared" si="10"/>
        <v>4.0136873951131822</v>
      </c>
      <c r="H181" s="205">
        <v>318282.47399999999</v>
      </c>
      <c r="I181" s="206">
        <f t="shared" si="11"/>
        <v>2.8274429192322073</v>
      </c>
      <c r="J181" s="205">
        <v>-1294602.871</v>
      </c>
      <c r="K181" s="205">
        <v>-2156479.5950000002</v>
      </c>
      <c r="L181" s="205"/>
      <c r="M181" s="179" t="s">
        <v>1071</v>
      </c>
    </row>
    <row r="182" spans="1:13" x14ac:dyDescent="0.2">
      <c r="A182" s="179" t="s">
        <v>863</v>
      </c>
      <c r="B182" s="205">
        <v>375.822</v>
      </c>
      <c r="C182" s="206">
        <f t="shared" si="8"/>
        <v>3.8949716487168135E-3</v>
      </c>
      <c r="D182" s="205">
        <v>281.51900000000001</v>
      </c>
      <c r="E182" s="206">
        <f t="shared" si="9"/>
        <v>1.7242229520765195E-3</v>
      </c>
      <c r="F182" s="205">
        <v>4341.1559999999999</v>
      </c>
      <c r="G182" s="206">
        <f t="shared" si="10"/>
        <v>4.9121633468838299E-2</v>
      </c>
      <c r="H182" s="205">
        <v>5154.0889999999999</v>
      </c>
      <c r="I182" s="206">
        <f t="shared" si="11"/>
        <v>4.5786034854506656E-2</v>
      </c>
      <c r="J182" s="205">
        <v>3965.3339999999998</v>
      </c>
      <c r="K182" s="205">
        <v>4872.57</v>
      </c>
      <c r="L182" s="205"/>
      <c r="M182" s="179" t="s">
        <v>1072</v>
      </c>
    </row>
    <row r="183" spans="1:13" x14ac:dyDescent="0.2">
      <c r="A183" s="179" t="s">
        <v>864</v>
      </c>
      <c r="B183" s="205">
        <v>41860.828000000001</v>
      </c>
      <c r="C183" s="206">
        <f t="shared" si="8"/>
        <v>0.43384032401458922</v>
      </c>
      <c r="D183" s="205">
        <v>83723.171000000002</v>
      </c>
      <c r="E183" s="206">
        <f t="shared" si="9"/>
        <v>0.5127803560641635</v>
      </c>
      <c r="F183" s="205">
        <v>67424.793999999994</v>
      </c>
      <c r="G183" s="206">
        <f t="shared" si="10"/>
        <v>0.76293411653023457</v>
      </c>
      <c r="H183" s="205">
        <v>70666.466</v>
      </c>
      <c r="I183" s="206">
        <f t="shared" si="11"/>
        <v>0.62776123487988067</v>
      </c>
      <c r="J183" s="205">
        <v>25563.965999999993</v>
      </c>
      <c r="K183" s="205">
        <v>-13056.705000000002</v>
      </c>
      <c r="L183" s="205"/>
      <c r="M183" s="179" t="s">
        <v>1073</v>
      </c>
    </row>
    <row r="184" spans="1:13" x14ac:dyDescent="0.2">
      <c r="A184" s="179" t="s">
        <v>865</v>
      </c>
      <c r="B184" s="205">
        <v>63276.205999999998</v>
      </c>
      <c r="C184" s="206">
        <f t="shared" si="8"/>
        <v>0.65578659154696828</v>
      </c>
      <c r="D184" s="205">
        <v>77546.237999999998</v>
      </c>
      <c r="E184" s="206">
        <f t="shared" si="9"/>
        <v>0.47494841700484997</v>
      </c>
      <c r="F184" s="205">
        <v>6981.9350000000004</v>
      </c>
      <c r="G184" s="206">
        <f t="shared" si="10"/>
        <v>7.9002931931783496E-2</v>
      </c>
      <c r="H184" s="205">
        <v>8682.7090000000007</v>
      </c>
      <c r="I184" s="206">
        <f t="shared" si="11"/>
        <v>7.713231512019654E-2</v>
      </c>
      <c r="J184" s="205">
        <v>-56294.271000000001</v>
      </c>
      <c r="K184" s="205">
        <v>-68863.528999999995</v>
      </c>
      <c r="L184" s="205"/>
      <c r="M184" s="179" t="s">
        <v>1074</v>
      </c>
    </row>
    <row r="185" spans="1:13" x14ac:dyDescent="0.2">
      <c r="A185" s="179" t="s">
        <v>866</v>
      </c>
      <c r="B185" s="205">
        <v>40376.620000000003</v>
      </c>
      <c r="C185" s="206">
        <f t="shared" si="8"/>
        <v>0.41845818012519831</v>
      </c>
      <c r="D185" s="205">
        <v>61141.802000000003</v>
      </c>
      <c r="E185" s="206">
        <f t="shared" si="9"/>
        <v>0.37447596197669797</v>
      </c>
      <c r="F185" s="205">
        <v>177372.26800000001</v>
      </c>
      <c r="G185" s="206">
        <f t="shared" si="10"/>
        <v>2.0070265929702953</v>
      </c>
      <c r="H185" s="205">
        <v>224656.19500000001</v>
      </c>
      <c r="I185" s="206">
        <f t="shared" si="11"/>
        <v>1.9957195877973475</v>
      </c>
      <c r="J185" s="205">
        <v>136995.64800000002</v>
      </c>
      <c r="K185" s="205">
        <v>163514.39300000001</v>
      </c>
      <c r="L185" s="205"/>
      <c r="M185" s="179" t="s">
        <v>1075</v>
      </c>
    </row>
    <row r="186" spans="1:13" x14ac:dyDescent="0.2">
      <c r="A186" s="179" t="s">
        <v>867</v>
      </c>
      <c r="B186" s="205">
        <v>359130.18900000001</v>
      </c>
      <c r="C186" s="206">
        <f t="shared" si="8"/>
        <v>3.7219798318174844</v>
      </c>
      <c r="D186" s="205">
        <v>668621.25300000003</v>
      </c>
      <c r="E186" s="206">
        <f t="shared" si="9"/>
        <v>4.0951129787643508</v>
      </c>
      <c r="F186" s="205">
        <v>69394.558999999994</v>
      </c>
      <c r="G186" s="206">
        <f t="shared" si="10"/>
        <v>0.78522266694163334</v>
      </c>
      <c r="H186" s="205">
        <v>78638.524000000005</v>
      </c>
      <c r="I186" s="206">
        <f t="shared" si="11"/>
        <v>0.69858052524334724</v>
      </c>
      <c r="J186" s="205">
        <v>-289735.63</v>
      </c>
      <c r="K186" s="205">
        <v>-589982.72900000005</v>
      </c>
      <c r="L186" s="205"/>
      <c r="M186" s="179" t="s">
        <v>1076</v>
      </c>
    </row>
    <row r="187" spans="1:13" x14ac:dyDescent="0.2">
      <c r="A187" s="179" t="s">
        <v>722</v>
      </c>
      <c r="B187" s="205">
        <v>4.492</v>
      </c>
      <c r="C187" s="206">
        <f t="shared" si="8"/>
        <v>4.6554519549243859E-5</v>
      </c>
      <c r="D187" s="205">
        <v>4.9210000000000003</v>
      </c>
      <c r="E187" s="206">
        <f t="shared" si="9"/>
        <v>3.0139710453534406E-5</v>
      </c>
      <c r="F187" s="205">
        <v>6927.9340000000002</v>
      </c>
      <c r="G187" s="206">
        <f t="shared" si="10"/>
        <v>7.8391892538370589E-2</v>
      </c>
      <c r="H187" s="205">
        <v>16156.79</v>
      </c>
      <c r="I187" s="206">
        <f t="shared" si="11"/>
        <v>0.14352785721723949</v>
      </c>
      <c r="J187" s="205">
        <v>6923.442</v>
      </c>
      <c r="K187" s="205">
        <v>16151.869000000001</v>
      </c>
      <c r="L187" s="205"/>
      <c r="M187" s="179" t="s">
        <v>936</v>
      </c>
    </row>
    <row r="188" spans="1:13" x14ac:dyDescent="0.2">
      <c r="A188" s="179" t="s">
        <v>723</v>
      </c>
      <c r="B188" s="205">
        <v>436.327</v>
      </c>
      <c r="C188" s="206">
        <f t="shared" si="8"/>
        <v>4.5220378119685935E-3</v>
      </c>
      <c r="D188" s="205">
        <v>212.244</v>
      </c>
      <c r="E188" s="206">
        <f t="shared" si="9"/>
        <v>1.2999334902458761E-3</v>
      </c>
      <c r="F188" s="205">
        <v>1228.0519999999999</v>
      </c>
      <c r="G188" s="206">
        <f t="shared" si="10"/>
        <v>1.3895819506295971E-2</v>
      </c>
      <c r="H188" s="205">
        <v>1395.8050000000001</v>
      </c>
      <c r="I188" s="206">
        <f t="shared" si="11"/>
        <v>1.2399548471144883E-2</v>
      </c>
      <c r="J188" s="205">
        <v>791.72499999999991</v>
      </c>
      <c r="K188" s="205">
        <v>1183.5610000000001</v>
      </c>
      <c r="L188" s="205"/>
      <c r="M188" s="179" t="s">
        <v>937</v>
      </c>
    </row>
    <row r="189" spans="1:13" x14ac:dyDescent="0.2">
      <c r="A189" s="179" t="s">
        <v>868</v>
      </c>
      <c r="B189" s="205">
        <v>4781.2299999999996</v>
      </c>
      <c r="C189" s="206">
        <f t="shared" si="8"/>
        <v>4.9552062667949946E-2</v>
      </c>
      <c r="D189" s="205">
        <v>5119.8370000000004</v>
      </c>
      <c r="E189" s="206">
        <f t="shared" si="9"/>
        <v>3.1357529922636102E-2</v>
      </c>
      <c r="F189" s="205">
        <v>23470.651999999998</v>
      </c>
      <c r="G189" s="206">
        <f t="shared" si="10"/>
        <v>0.26557828486667062</v>
      </c>
      <c r="H189" s="205">
        <v>33080.851999999999</v>
      </c>
      <c r="I189" s="206">
        <f t="shared" si="11"/>
        <v>0.29387172838668019</v>
      </c>
      <c r="J189" s="205">
        <v>18689.421999999999</v>
      </c>
      <c r="K189" s="205">
        <v>27961.014999999999</v>
      </c>
      <c r="L189" s="205"/>
      <c r="M189" s="179" t="s">
        <v>1077</v>
      </c>
    </row>
    <row r="190" spans="1:13" x14ac:dyDescent="0.2">
      <c r="A190" s="179" t="s">
        <v>869</v>
      </c>
      <c r="B190" s="205">
        <v>264568.36</v>
      </c>
      <c r="C190" s="206">
        <f t="shared" si="8"/>
        <v>2.7419530026116177</v>
      </c>
      <c r="D190" s="205">
        <v>324058.41700000002</v>
      </c>
      <c r="E190" s="206">
        <f t="shared" si="9"/>
        <v>1.9847646532027456</v>
      </c>
      <c r="F190" s="205">
        <v>185974.049</v>
      </c>
      <c r="G190" s="206">
        <f t="shared" si="10"/>
        <v>2.1043586246828663</v>
      </c>
      <c r="H190" s="205">
        <v>98374.138000000006</v>
      </c>
      <c r="I190" s="206">
        <f t="shared" si="11"/>
        <v>0.87390064689415492</v>
      </c>
      <c r="J190" s="205">
        <v>-78594.310999999987</v>
      </c>
      <c r="K190" s="205">
        <v>-225684.27900000001</v>
      </c>
      <c r="L190" s="205"/>
      <c r="M190" s="179" t="s">
        <v>1078</v>
      </c>
    </row>
    <row r="191" spans="1:13" x14ac:dyDescent="0.2">
      <c r="A191" s="179" t="s">
        <v>870</v>
      </c>
      <c r="B191" s="205">
        <v>7.0049999999999999</v>
      </c>
      <c r="C191" s="206">
        <f t="shared" si="8"/>
        <v>7.2598933535719768E-5</v>
      </c>
      <c r="D191" s="205">
        <v>1.7090000000000001</v>
      </c>
      <c r="E191" s="206">
        <f t="shared" si="9"/>
        <v>1.0467133746208148E-5</v>
      </c>
      <c r="F191" s="205">
        <v>42.673000000000002</v>
      </c>
      <c r="G191" s="206">
        <f t="shared" si="10"/>
        <v>4.8285928103383903E-4</v>
      </c>
      <c r="H191" s="205">
        <v>302.238</v>
      </c>
      <c r="I191" s="206">
        <f t="shared" si="11"/>
        <v>2.6849128143414643E-3</v>
      </c>
      <c r="J191" s="205">
        <v>35.667999999999999</v>
      </c>
      <c r="K191" s="205">
        <v>300.529</v>
      </c>
      <c r="L191" s="205"/>
      <c r="M191" s="179" t="s">
        <v>1079</v>
      </c>
    </row>
    <row r="192" spans="1:13" x14ac:dyDescent="0.2">
      <c r="A192" s="179" t="s">
        <v>871</v>
      </c>
      <c r="B192" s="205">
        <v>3191.0369999999998</v>
      </c>
      <c r="C192" s="206">
        <f t="shared" si="8"/>
        <v>3.307150365068131E-2</v>
      </c>
      <c r="D192" s="205">
        <v>9827.9580000000005</v>
      </c>
      <c r="E192" s="206">
        <f t="shared" si="9"/>
        <v>6.0193417693456028E-2</v>
      </c>
      <c r="F192" s="205">
        <v>2473.7269999999999</v>
      </c>
      <c r="G192" s="206">
        <f t="shared" si="10"/>
        <v>2.7991049157406214E-2</v>
      </c>
      <c r="H192" s="205">
        <v>618.52800000000002</v>
      </c>
      <c r="I192" s="206">
        <f t="shared" si="11"/>
        <v>5.4946557124815453E-3</v>
      </c>
      <c r="J192" s="205">
        <v>-717.31</v>
      </c>
      <c r="K192" s="205">
        <v>-9209.43</v>
      </c>
      <c r="L192" s="205"/>
      <c r="M192" s="179" t="s">
        <v>1080</v>
      </c>
    </row>
    <row r="193" spans="1:13" x14ac:dyDescent="0.2">
      <c r="A193" s="179" t="s">
        <v>872</v>
      </c>
      <c r="B193" s="205">
        <v>226765.726</v>
      </c>
      <c r="C193" s="206">
        <f t="shared" si="8"/>
        <v>2.3501712876592777</v>
      </c>
      <c r="D193" s="205">
        <v>415129.44799999997</v>
      </c>
      <c r="E193" s="206">
        <f t="shared" si="9"/>
        <v>2.5425485396170631</v>
      </c>
      <c r="F193" s="205">
        <v>76195.486999999994</v>
      </c>
      <c r="G193" s="206">
        <f t="shared" si="10"/>
        <v>0.8621774440710338</v>
      </c>
      <c r="H193" s="205">
        <v>91579.434999999998</v>
      </c>
      <c r="I193" s="206">
        <f t="shared" si="11"/>
        <v>0.81354031776828573</v>
      </c>
      <c r="J193" s="205">
        <v>-150570.239</v>
      </c>
      <c r="K193" s="205">
        <v>-323550.01299999998</v>
      </c>
      <c r="L193" s="205"/>
      <c r="M193" s="179" t="s">
        <v>1081</v>
      </c>
    </row>
    <row r="194" spans="1:13" x14ac:dyDescent="0.2">
      <c r="A194" s="179" t="s">
        <v>724</v>
      </c>
      <c r="B194" s="205">
        <v>20458.592000000001</v>
      </c>
      <c r="C194" s="206">
        <f t="shared" si="8"/>
        <v>0.21203025850712467</v>
      </c>
      <c r="D194" s="205">
        <v>9519.5339999999997</v>
      </c>
      <c r="E194" s="206">
        <f t="shared" si="9"/>
        <v>5.8304409350249164E-2</v>
      </c>
      <c r="F194" s="205">
        <v>13921.286</v>
      </c>
      <c r="G194" s="206">
        <f t="shared" si="10"/>
        <v>0.15752401164732849</v>
      </c>
      <c r="H194" s="205">
        <v>22783.023000000001</v>
      </c>
      <c r="I194" s="206">
        <f t="shared" si="11"/>
        <v>0.20239159338711976</v>
      </c>
      <c r="J194" s="205">
        <v>-6537.3060000000005</v>
      </c>
      <c r="K194" s="205">
        <v>13263.489000000001</v>
      </c>
      <c r="L194" s="205"/>
      <c r="M194" s="179" t="s">
        <v>938</v>
      </c>
    </row>
    <row r="195" spans="1:13" x14ac:dyDescent="0.2">
      <c r="A195" s="179" t="s">
        <v>873</v>
      </c>
      <c r="B195" s="205">
        <v>6504.8919999999998</v>
      </c>
      <c r="C195" s="206">
        <f t="shared" si="8"/>
        <v>6.7415877511068562E-2</v>
      </c>
      <c r="D195" s="205">
        <v>14.298</v>
      </c>
      <c r="E195" s="206">
        <f t="shared" si="9"/>
        <v>8.7571140025327154E-5</v>
      </c>
      <c r="F195" s="205">
        <v>1686.4110000000001</v>
      </c>
      <c r="G195" s="206">
        <f t="shared" si="10"/>
        <v>1.9082305040366451E-2</v>
      </c>
      <c r="H195" s="205">
        <v>2196.5349999999999</v>
      </c>
      <c r="I195" s="206">
        <f t="shared" si="11"/>
        <v>1.9512784522957165E-2</v>
      </c>
      <c r="J195" s="205">
        <v>-4818.4809999999998</v>
      </c>
      <c r="K195" s="205">
        <v>2182.2370000000001</v>
      </c>
      <c r="L195" s="205"/>
      <c r="M195" s="179" t="s">
        <v>1082</v>
      </c>
    </row>
    <row r="196" spans="1:13" x14ac:dyDescent="0.2">
      <c r="A196" s="179" t="s">
        <v>874</v>
      </c>
      <c r="B196" s="205">
        <v>7262.04</v>
      </c>
      <c r="C196" s="206">
        <f t="shared" si="8"/>
        <v>7.5262863567985491E-2</v>
      </c>
      <c r="D196" s="205">
        <v>7420.8410000000003</v>
      </c>
      <c r="E196" s="206">
        <f t="shared" si="9"/>
        <v>4.5450517996691059E-2</v>
      </c>
      <c r="F196" s="205">
        <v>234.6</v>
      </c>
      <c r="G196" s="206">
        <f t="shared" si="10"/>
        <v>2.6545775392060231E-3</v>
      </c>
      <c r="H196" s="205">
        <v>10.394</v>
      </c>
      <c r="I196" s="206">
        <f t="shared" si="11"/>
        <v>9.2334464204584386E-5</v>
      </c>
      <c r="J196" s="205">
        <v>-7027.44</v>
      </c>
      <c r="K196" s="205">
        <v>-7410.4470000000001</v>
      </c>
      <c r="L196" s="205"/>
      <c r="M196" s="179" t="s">
        <v>1083</v>
      </c>
    </row>
    <row r="197" spans="1:13" x14ac:dyDescent="0.2">
      <c r="A197" s="179" t="s">
        <v>875</v>
      </c>
      <c r="B197" s="205">
        <v>4297.3999999999996</v>
      </c>
      <c r="C197" s="206">
        <f t="shared" si="8"/>
        <v>4.4537709775360763E-2</v>
      </c>
      <c r="D197" s="205">
        <v>8971.8469999999998</v>
      </c>
      <c r="E197" s="206">
        <f t="shared" si="9"/>
        <v>5.4949983908435536E-2</v>
      </c>
      <c r="F197" s="205">
        <v>10552.966</v>
      </c>
      <c r="G197" s="206">
        <f t="shared" si="10"/>
        <v>0.11941034320377165</v>
      </c>
      <c r="H197" s="205">
        <v>14993.566000000001</v>
      </c>
      <c r="I197" s="206">
        <f t="shared" si="11"/>
        <v>0.13319442785511582</v>
      </c>
      <c r="J197" s="205">
        <v>6255.5660000000007</v>
      </c>
      <c r="K197" s="205">
        <v>6021.719000000001</v>
      </c>
      <c r="L197" s="205"/>
      <c r="M197" s="179" t="s">
        <v>1084</v>
      </c>
    </row>
    <row r="198" spans="1:13" x14ac:dyDescent="0.2">
      <c r="A198" s="179" t="s">
        <v>876</v>
      </c>
      <c r="B198" s="205">
        <v>5593.8419999999996</v>
      </c>
      <c r="C198" s="206">
        <f t="shared" si="8"/>
        <v>5.7973870602043925E-2</v>
      </c>
      <c r="D198" s="205">
        <v>9853.4069999999992</v>
      </c>
      <c r="E198" s="206">
        <f t="shared" si="9"/>
        <v>6.0349285503115024E-2</v>
      </c>
      <c r="F198" s="205">
        <v>9787.9830000000002</v>
      </c>
      <c r="G198" s="206">
        <f t="shared" si="10"/>
        <v>0.11075430445835631</v>
      </c>
      <c r="H198" s="205">
        <v>9522.3950000000004</v>
      </c>
      <c r="I198" s="206">
        <f t="shared" si="11"/>
        <v>8.4591614418839084E-2</v>
      </c>
      <c r="J198" s="205">
        <v>4194.1410000000005</v>
      </c>
      <c r="K198" s="205">
        <v>-331.01199999999881</v>
      </c>
      <c r="L198" s="205"/>
      <c r="M198" s="179" t="s">
        <v>1085</v>
      </c>
    </row>
    <row r="199" spans="1:13" x14ac:dyDescent="0.2">
      <c r="A199" s="179" t="s">
        <v>877</v>
      </c>
      <c r="B199" s="205">
        <v>1212.5060000000001</v>
      </c>
      <c r="C199" s="206">
        <f t="shared" si="8"/>
        <v>1.2566258744562662E-2</v>
      </c>
      <c r="D199" s="205">
        <v>5551.0680000000002</v>
      </c>
      <c r="E199" s="206">
        <f t="shared" si="9"/>
        <v>3.3998695839845626E-2</v>
      </c>
      <c r="F199" s="205">
        <v>677.81500000000005</v>
      </c>
      <c r="G199" s="206">
        <f t="shared" si="10"/>
        <v>7.6697036433799274E-3</v>
      </c>
      <c r="H199" s="205">
        <v>368.08</v>
      </c>
      <c r="I199" s="206">
        <f t="shared" si="11"/>
        <v>3.2698162001561881E-3</v>
      </c>
      <c r="J199" s="205">
        <v>-534.69100000000003</v>
      </c>
      <c r="K199" s="205">
        <v>-5182.9880000000003</v>
      </c>
      <c r="L199" s="205"/>
      <c r="M199" s="179" t="s">
        <v>1086</v>
      </c>
    </row>
    <row r="200" spans="1:13" x14ac:dyDescent="0.2">
      <c r="A200" s="179" t="s">
        <v>878</v>
      </c>
      <c r="B200" s="205">
        <v>45.366999999999997</v>
      </c>
      <c r="C200" s="206">
        <f t="shared" si="8"/>
        <v>4.701778469257671E-4</v>
      </c>
      <c r="D200" s="205">
        <v>90.394999999999996</v>
      </c>
      <c r="E200" s="206">
        <f t="shared" si="9"/>
        <v>5.5364339086511733E-4</v>
      </c>
      <c r="F200" s="205">
        <v>137.57900000000001</v>
      </c>
      <c r="G200" s="206">
        <f t="shared" si="10"/>
        <v>1.5567524435909014E-3</v>
      </c>
      <c r="H200" s="205">
        <v>169.51499999999999</v>
      </c>
      <c r="I200" s="206">
        <f t="shared" si="11"/>
        <v>1.5058761496671274E-3</v>
      </c>
      <c r="J200" s="205">
        <v>92.212000000000018</v>
      </c>
      <c r="K200" s="205">
        <v>79.11999999999999</v>
      </c>
      <c r="L200" s="205"/>
      <c r="M200" s="179" t="s">
        <v>1087</v>
      </c>
    </row>
    <row r="201" spans="1:13" x14ac:dyDescent="0.2">
      <c r="A201" s="179" t="s">
        <v>879</v>
      </c>
      <c r="B201" s="205">
        <v>131.071</v>
      </c>
      <c r="C201" s="206">
        <f t="shared" si="8"/>
        <v>1.358403257310539E-3</v>
      </c>
      <c r="D201" s="205">
        <v>352.75299999999999</v>
      </c>
      <c r="E201" s="206">
        <f t="shared" si="9"/>
        <v>2.160510725790616E-3</v>
      </c>
      <c r="F201" s="205">
        <v>9236.5529999999999</v>
      </c>
      <c r="G201" s="206">
        <f t="shared" si="10"/>
        <v>0.10451468940104866</v>
      </c>
      <c r="H201" s="205">
        <v>11269.034</v>
      </c>
      <c r="I201" s="206">
        <f t="shared" si="11"/>
        <v>0.10010777530240951</v>
      </c>
      <c r="J201" s="205">
        <v>9105.482</v>
      </c>
      <c r="K201" s="205">
        <v>10916.280999999999</v>
      </c>
      <c r="L201" s="205"/>
      <c r="M201" s="179" t="s">
        <v>1088</v>
      </c>
    </row>
    <row r="202" spans="1:13" x14ac:dyDescent="0.2">
      <c r="A202" s="179" t="s">
        <v>880</v>
      </c>
      <c r="B202" s="205">
        <v>96.228999999999999</v>
      </c>
      <c r="C202" s="206">
        <f t="shared" si="8"/>
        <v>9.9730517847377263E-4</v>
      </c>
      <c r="D202" s="205">
        <v>84.858999999999995</v>
      </c>
      <c r="E202" s="206">
        <f t="shared" si="9"/>
        <v>5.1973698219395965E-4</v>
      </c>
      <c r="F202" s="205">
        <v>230.923</v>
      </c>
      <c r="G202" s="206">
        <f t="shared" si="10"/>
        <v>2.6129710532228159E-3</v>
      </c>
      <c r="H202" s="205">
        <v>383.33199999999999</v>
      </c>
      <c r="I202" s="206">
        <f t="shared" si="11"/>
        <v>3.4053064106668984E-3</v>
      </c>
      <c r="J202" s="205">
        <v>134.69400000000002</v>
      </c>
      <c r="K202" s="205">
        <v>298.47300000000001</v>
      </c>
      <c r="L202" s="205"/>
      <c r="M202" s="179" t="s">
        <v>1089</v>
      </c>
    </row>
    <row r="203" spans="1:13" x14ac:dyDescent="0.2">
      <c r="A203" s="179" t="s">
        <v>881</v>
      </c>
      <c r="B203" s="205">
        <v>58255.966</v>
      </c>
      <c r="C203" s="206">
        <f t="shared" si="8"/>
        <v>0.60375745948510362</v>
      </c>
      <c r="D203" s="205">
        <v>59054.743000000002</v>
      </c>
      <c r="E203" s="206">
        <f t="shared" si="9"/>
        <v>0.36169332552893468</v>
      </c>
      <c r="F203" s="205">
        <v>10809.335999999999</v>
      </c>
      <c r="G203" s="206">
        <f t="shared" si="10"/>
        <v>0.12231125558112138</v>
      </c>
      <c r="H203" s="205">
        <v>14501.214</v>
      </c>
      <c r="I203" s="206">
        <f t="shared" si="11"/>
        <v>0.12882064893265521</v>
      </c>
      <c r="J203" s="205">
        <v>-47446.630000000005</v>
      </c>
      <c r="K203" s="205">
        <v>-44553.529000000002</v>
      </c>
      <c r="L203" s="205"/>
      <c r="M203" s="179" t="s">
        <v>1090</v>
      </c>
    </row>
    <row r="204" spans="1:13" x14ac:dyDescent="0.2">
      <c r="A204" s="179" t="s">
        <v>882</v>
      </c>
      <c r="B204" s="205">
        <v>115.532</v>
      </c>
      <c r="C204" s="206">
        <f t="shared" si="8"/>
        <v>1.197359027730018E-3</v>
      </c>
      <c r="D204" s="205">
        <v>124.786</v>
      </c>
      <c r="E204" s="206">
        <f t="shared" si="9"/>
        <v>7.6427838013711522E-4</v>
      </c>
      <c r="F204" s="205">
        <v>116.983</v>
      </c>
      <c r="G204" s="206">
        <f t="shared" si="10"/>
        <v>1.3237018084779977E-3</v>
      </c>
      <c r="H204" s="205">
        <v>86.466999999999999</v>
      </c>
      <c r="I204" s="206">
        <f t="shared" si="11"/>
        <v>7.681243136788338E-4</v>
      </c>
      <c r="J204" s="205">
        <v>1.4510000000000076</v>
      </c>
      <c r="K204" s="205">
        <v>-38.319000000000003</v>
      </c>
      <c r="L204" s="205"/>
      <c r="M204" s="179" t="s">
        <v>1091</v>
      </c>
    </row>
    <row r="205" spans="1:13" x14ac:dyDescent="0.2">
      <c r="A205" s="179" t="s">
        <v>883</v>
      </c>
      <c r="B205" s="205">
        <v>6571.1580000000004</v>
      </c>
      <c r="C205" s="206">
        <f t="shared" si="8"/>
        <v>6.8102649949280974E-2</v>
      </c>
      <c r="D205" s="205">
        <v>1158.3530000000001</v>
      </c>
      <c r="E205" s="206">
        <f t="shared" si="9"/>
        <v>7.0945791552495304E-3</v>
      </c>
      <c r="F205" s="205">
        <v>4460.8010000000004</v>
      </c>
      <c r="G205" s="206">
        <f t="shared" si="10"/>
        <v>5.0475456698498594E-2</v>
      </c>
      <c r="H205" s="205">
        <v>3938.0920000000001</v>
      </c>
      <c r="I205" s="206">
        <f t="shared" si="11"/>
        <v>3.4983799769901881E-2</v>
      </c>
      <c r="J205" s="205">
        <v>-2110.357</v>
      </c>
      <c r="K205" s="205">
        <v>2779.739</v>
      </c>
      <c r="L205" s="205"/>
      <c r="M205" s="179" t="s">
        <v>1092</v>
      </c>
    </row>
    <row r="206" spans="1:13" x14ac:dyDescent="0.2">
      <c r="A206" s="179" t="s">
        <v>884</v>
      </c>
      <c r="B206" s="205">
        <v>12221.86</v>
      </c>
      <c r="C206" s="206">
        <f t="shared" ref="C206:C245" si="12">IF(B206=0,0,IF(OR(B206="x",B206="Ə"),"x",B206/$B$12*100))</f>
        <v>0.12666581039584185</v>
      </c>
      <c r="D206" s="205">
        <v>21034.574000000001</v>
      </c>
      <c r="E206" s="206">
        <f t="shared" ref="E206:E245" si="13">IF(D206=0,0,IF(OR(D206="x",D206="Ə"),"x",D206/$D$12*100))</f>
        <v>0.1288307193402648</v>
      </c>
      <c r="F206" s="205">
        <v>4153.68</v>
      </c>
      <c r="G206" s="206">
        <f t="shared" ref="G206:G245" si="14">IF(F206=0,0,IF(OR(F206="x",F206="Ə"),"x",F206/$F$12*100))</f>
        <v>4.7000279765768441E-2</v>
      </c>
      <c r="H206" s="205">
        <v>4264.8059999999996</v>
      </c>
      <c r="I206" s="206">
        <f t="shared" ref="I206:I245" si="15">IF(H206=0,0,IF(OR(H206="x",H206="Ə"),"x",H206/$H$12*100))</f>
        <v>3.7886143635414343E-2</v>
      </c>
      <c r="J206" s="205">
        <v>-8068.18</v>
      </c>
      <c r="K206" s="205">
        <v>-16769.768</v>
      </c>
      <c r="L206" s="205"/>
      <c r="M206" s="179" t="s">
        <v>1093</v>
      </c>
    </row>
    <row r="207" spans="1:13" x14ac:dyDescent="0.2">
      <c r="A207" s="179" t="s">
        <v>885</v>
      </c>
      <c r="B207" s="205">
        <v>94337.197</v>
      </c>
      <c r="C207" s="206">
        <f t="shared" si="12"/>
        <v>0.9776987715844544</v>
      </c>
      <c r="D207" s="205">
        <v>143391.00899999999</v>
      </c>
      <c r="E207" s="206">
        <f t="shared" si="13"/>
        <v>0.87822871223331556</v>
      </c>
      <c r="F207" s="205">
        <v>12844.552</v>
      </c>
      <c r="G207" s="206">
        <f t="shared" si="14"/>
        <v>0.14534040596915518</v>
      </c>
      <c r="H207" s="205">
        <v>16041</v>
      </c>
      <c r="I207" s="206">
        <f t="shared" si="15"/>
        <v>0.14249924382391171</v>
      </c>
      <c r="J207" s="205">
        <v>-81492.645000000004</v>
      </c>
      <c r="K207" s="205">
        <v>-127350.00899999999</v>
      </c>
      <c r="L207" s="205"/>
      <c r="M207" s="179" t="s">
        <v>1094</v>
      </c>
    </row>
    <row r="208" spans="1:13" x14ac:dyDescent="0.2">
      <c r="A208" s="179" t="s">
        <v>886</v>
      </c>
      <c r="B208" s="205" t="s">
        <v>741</v>
      </c>
      <c r="C208" s="206" t="str">
        <f t="shared" si="12"/>
        <v>x</v>
      </c>
      <c r="D208" s="205" t="s">
        <v>741</v>
      </c>
      <c r="E208" s="206" t="str">
        <f t="shared" si="13"/>
        <v>x</v>
      </c>
      <c r="F208" s="205">
        <v>8053.7510000000002</v>
      </c>
      <c r="G208" s="206">
        <f t="shared" si="14"/>
        <v>9.1130888793512582E-2</v>
      </c>
      <c r="H208" s="205">
        <v>7887.1980000000003</v>
      </c>
      <c r="I208" s="206">
        <f t="shared" si="15"/>
        <v>7.006544173614293E-2</v>
      </c>
      <c r="J208" s="205">
        <v>8053.7510000000002</v>
      </c>
      <c r="K208" s="205">
        <v>7887.1980000000003</v>
      </c>
      <c r="L208" s="205"/>
      <c r="M208" s="179" t="s">
        <v>1095</v>
      </c>
    </row>
    <row r="209" spans="1:13" x14ac:dyDescent="0.2">
      <c r="A209" s="179" t="s">
        <v>887</v>
      </c>
      <c r="B209" s="205">
        <v>30551.014999999999</v>
      </c>
      <c r="C209" s="206">
        <f t="shared" si="12"/>
        <v>0.31662685330960422</v>
      </c>
      <c r="D209" s="205">
        <v>53381.697</v>
      </c>
      <c r="E209" s="206">
        <f t="shared" si="13"/>
        <v>0.3269475495017895</v>
      </c>
      <c r="F209" s="205">
        <v>16092.475</v>
      </c>
      <c r="G209" s="206">
        <f t="shared" si="14"/>
        <v>0.18209174205129774</v>
      </c>
      <c r="H209" s="205">
        <v>51970.595000000001</v>
      </c>
      <c r="I209" s="206">
        <f t="shared" si="15"/>
        <v>0.46167760666908336</v>
      </c>
      <c r="J209" s="205">
        <v>-14458.539999999999</v>
      </c>
      <c r="K209" s="205">
        <v>-1411.101999999999</v>
      </c>
      <c r="L209" s="205"/>
      <c r="M209" s="179" t="s">
        <v>1096</v>
      </c>
    </row>
    <row r="210" spans="1:13" x14ac:dyDescent="0.2">
      <c r="A210" s="179" t="s">
        <v>727</v>
      </c>
      <c r="B210" s="205">
        <v>196855.34</v>
      </c>
      <c r="C210" s="206">
        <f t="shared" si="12"/>
        <v>2.0401838322357624</v>
      </c>
      <c r="D210" s="205">
        <v>214934.76300000001</v>
      </c>
      <c r="E210" s="206">
        <f t="shared" si="13"/>
        <v>1.3164136401583093</v>
      </c>
      <c r="F210" s="205">
        <v>56165.142</v>
      </c>
      <c r="G210" s="206">
        <f t="shared" si="14"/>
        <v>0.63552738465267211</v>
      </c>
      <c r="H210" s="205">
        <v>51191.353999999999</v>
      </c>
      <c r="I210" s="206">
        <f t="shared" si="15"/>
        <v>0.45475526683636791</v>
      </c>
      <c r="J210" s="205">
        <v>-140690.198</v>
      </c>
      <c r="K210" s="205">
        <v>-163743.40900000001</v>
      </c>
      <c r="L210" s="205"/>
      <c r="M210" s="179" t="s">
        <v>941</v>
      </c>
    </row>
    <row r="211" spans="1:13" x14ac:dyDescent="0.2">
      <c r="A211" s="179" t="s">
        <v>888</v>
      </c>
      <c r="B211" s="205">
        <v>51529.41</v>
      </c>
      <c r="C211" s="206">
        <f t="shared" si="12"/>
        <v>0.53404428432902984</v>
      </c>
      <c r="D211" s="205">
        <v>89251.538</v>
      </c>
      <c r="E211" s="206">
        <f t="shared" si="13"/>
        <v>0.54664001480443469</v>
      </c>
      <c r="F211" s="205">
        <v>40821.044000000002</v>
      </c>
      <c r="G211" s="206">
        <f t="shared" si="14"/>
        <v>0.46190377889744588</v>
      </c>
      <c r="H211" s="205">
        <v>68948.152000000002</v>
      </c>
      <c r="I211" s="206">
        <f t="shared" si="15"/>
        <v>0.61249669740391033</v>
      </c>
      <c r="J211" s="205">
        <v>-10708.366000000002</v>
      </c>
      <c r="K211" s="205">
        <v>-20303.385999999999</v>
      </c>
      <c r="L211" s="205"/>
      <c r="M211" s="179" t="s">
        <v>1097</v>
      </c>
    </row>
    <row r="212" spans="1:13" x14ac:dyDescent="0.2">
      <c r="A212" s="179" t="s">
        <v>889</v>
      </c>
      <c r="B212" s="205">
        <v>131.86799999999999</v>
      </c>
      <c r="C212" s="206">
        <f t="shared" si="12"/>
        <v>1.3666632644522903E-3</v>
      </c>
      <c r="D212" s="205">
        <v>36.734000000000002</v>
      </c>
      <c r="E212" s="206">
        <f t="shared" si="13"/>
        <v>2.2498519077425989E-4</v>
      </c>
      <c r="F212" s="205">
        <v>5172.6400000000003</v>
      </c>
      <c r="G212" s="206">
        <f t="shared" si="14"/>
        <v>5.853015329240685E-2</v>
      </c>
      <c r="H212" s="205">
        <v>3444.1840000000002</v>
      </c>
      <c r="I212" s="206">
        <f t="shared" si="15"/>
        <v>3.0596198216471263E-2</v>
      </c>
      <c r="J212" s="205">
        <v>5040.7719999999999</v>
      </c>
      <c r="K212" s="205">
        <v>3407.4500000000003</v>
      </c>
      <c r="L212" s="205"/>
      <c r="M212" s="179" t="s">
        <v>1098</v>
      </c>
    </row>
    <row r="213" spans="1:13" x14ac:dyDescent="0.2">
      <c r="A213" s="179" t="s">
        <v>890</v>
      </c>
      <c r="B213" s="205">
        <v>94781.183999999994</v>
      </c>
      <c r="C213" s="206">
        <f t="shared" si="12"/>
        <v>0.98230019666707014</v>
      </c>
      <c r="D213" s="205">
        <v>112730.978</v>
      </c>
      <c r="E213" s="206">
        <f t="shared" si="13"/>
        <v>0.69044483561547587</v>
      </c>
      <c r="F213" s="205">
        <v>17838.745999999999</v>
      </c>
      <c r="G213" s="206">
        <f t="shared" si="14"/>
        <v>0.20185138303154856</v>
      </c>
      <c r="H213" s="205">
        <v>20194.447</v>
      </c>
      <c r="I213" s="206">
        <f t="shared" si="15"/>
        <v>0.17939613658388268</v>
      </c>
      <c r="J213" s="205">
        <v>-76942.437999999995</v>
      </c>
      <c r="K213" s="205">
        <v>-92536.531000000003</v>
      </c>
      <c r="L213" s="205"/>
      <c r="M213" s="179" t="s">
        <v>1099</v>
      </c>
    </row>
    <row r="214" spans="1:13" x14ac:dyDescent="0.2">
      <c r="A214" s="179" t="s">
        <v>891</v>
      </c>
      <c r="B214" s="205">
        <v>27.24</v>
      </c>
      <c r="C214" s="206">
        <f t="shared" si="12"/>
        <v>2.8231191284982247E-4</v>
      </c>
      <c r="D214" s="205" t="s">
        <v>741</v>
      </c>
      <c r="E214" s="206" t="str">
        <f t="shared" si="13"/>
        <v>x</v>
      </c>
      <c r="F214" s="205">
        <v>336.04399999999998</v>
      </c>
      <c r="G214" s="206">
        <f t="shared" si="14"/>
        <v>3.8024503605496537E-3</v>
      </c>
      <c r="H214" s="205">
        <v>0.51700000000000002</v>
      </c>
      <c r="I214" s="206">
        <f t="shared" si="15"/>
        <v>4.5927379251270087E-6</v>
      </c>
      <c r="J214" s="205">
        <v>308.80399999999997</v>
      </c>
      <c r="K214" s="205">
        <v>0.51700000000000002</v>
      </c>
      <c r="L214" s="205"/>
      <c r="M214" s="179" t="s">
        <v>1100</v>
      </c>
    </row>
    <row r="215" spans="1:13" x14ac:dyDescent="0.2">
      <c r="A215" s="179" t="s">
        <v>892</v>
      </c>
      <c r="B215" s="205" t="s">
        <v>752</v>
      </c>
      <c r="C215" s="206" t="str">
        <f t="shared" si="12"/>
        <v>x</v>
      </c>
      <c r="D215" s="205">
        <v>965.48099999999999</v>
      </c>
      <c r="E215" s="206">
        <f t="shared" si="13"/>
        <v>5.9132935965025097E-3</v>
      </c>
      <c r="F215" s="205">
        <v>1597.0920000000001</v>
      </c>
      <c r="G215" s="206">
        <f t="shared" si="14"/>
        <v>1.8071630653220917E-2</v>
      </c>
      <c r="H215" s="205">
        <v>2044.453</v>
      </c>
      <c r="I215" s="206">
        <f t="shared" si="15"/>
        <v>1.8161773364099978E-2</v>
      </c>
      <c r="J215" s="205">
        <v>1596.739</v>
      </c>
      <c r="K215" s="205">
        <v>1078.972</v>
      </c>
      <c r="L215" s="205"/>
      <c r="M215" s="179" t="s">
        <v>1101</v>
      </c>
    </row>
    <row r="216" spans="1:13" x14ac:dyDescent="0.2">
      <c r="A216" s="179" t="s">
        <v>893</v>
      </c>
      <c r="B216" s="205">
        <v>1644.1510000000001</v>
      </c>
      <c r="C216" s="206">
        <f t="shared" si="12"/>
        <v>1.7039772901026009E-2</v>
      </c>
      <c r="D216" s="205">
        <v>1460.51</v>
      </c>
      <c r="E216" s="206">
        <f t="shared" si="13"/>
        <v>8.9452039249119149E-3</v>
      </c>
      <c r="F216" s="205">
        <v>4554.2510000000002</v>
      </c>
      <c r="G216" s="206">
        <f t="shared" si="14"/>
        <v>5.1532874733617104E-2</v>
      </c>
      <c r="H216" s="205">
        <v>8.5860000000000003</v>
      </c>
      <c r="I216" s="206">
        <f t="shared" si="15"/>
        <v>7.6273206625029986E-5</v>
      </c>
      <c r="J216" s="205">
        <v>2910.1000000000004</v>
      </c>
      <c r="K216" s="205">
        <v>-1451.924</v>
      </c>
      <c r="L216" s="205"/>
      <c r="M216" s="179" t="s">
        <v>1102</v>
      </c>
    </row>
    <row r="217" spans="1:13" x14ac:dyDescent="0.2">
      <c r="A217" s="179" t="s">
        <v>894</v>
      </c>
      <c r="B217" s="205">
        <v>222758.375</v>
      </c>
      <c r="C217" s="206">
        <f t="shared" si="12"/>
        <v>2.308639609014981</v>
      </c>
      <c r="D217" s="205">
        <v>298883.65500000003</v>
      </c>
      <c r="E217" s="206">
        <f t="shared" si="13"/>
        <v>1.8305764724637414</v>
      </c>
      <c r="F217" s="205">
        <v>76546.77</v>
      </c>
      <c r="G217" s="206">
        <f t="shared" si="14"/>
        <v>0.86615232881828408</v>
      </c>
      <c r="H217" s="205">
        <v>76606.188999999998</v>
      </c>
      <c r="I217" s="206">
        <f t="shared" si="15"/>
        <v>0.68052640139216147</v>
      </c>
      <c r="J217" s="205">
        <v>-146211.60499999998</v>
      </c>
      <c r="K217" s="205">
        <v>-222277.46600000001</v>
      </c>
      <c r="L217" s="205"/>
      <c r="M217" s="179" t="s">
        <v>1103</v>
      </c>
    </row>
    <row r="218" spans="1:13" x14ac:dyDescent="0.2">
      <c r="A218" s="179" t="s">
        <v>895</v>
      </c>
      <c r="B218" s="205">
        <v>5303.0249999999996</v>
      </c>
      <c r="C218" s="206">
        <f t="shared" si="12"/>
        <v>5.4959880016168493E-2</v>
      </c>
      <c r="D218" s="205">
        <v>5007.5569999999998</v>
      </c>
      <c r="E218" s="206">
        <f t="shared" si="13"/>
        <v>3.0669847197636532E-2</v>
      </c>
      <c r="F218" s="205">
        <v>1099.222</v>
      </c>
      <c r="G218" s="206">
        <f t="shared" si="14"/>
        <v>1.2438064926688504E-2</v>
      </c>
      <c r="H218" s="205">
        <v>1196.31</v>
      </c>
      <c r="I218" s="206">
        <f t="shared" si="15"/>
        <v>1.062734682245395E-2</v>
      </c>
      <c r="J218" s="205">
        <v>-4203.8029999999999</v>
      </c>
      <c r="K218" s="205">
        <v>-3811.2469999999998</v>
      </c>
      <c r="L218" s="205"/>
      <c r="M218" s="179" t="s">
        <v>1104</v>
      </c>
    </row>
    <row r="219" spans="1:13" x14ac:dyDescent="0.2">
      <c r="A219" s="179" t="s">
        <v>896</v>
      </c>
      <c r="B219" s="205">
        <v>179259.38200000001</v>
      </c>
      <c r="C219" s="206">
        <f t="shared" si="12"/>
        <v>1.8578215502458533</v>
      </c>
      <c r="D219" s="205">
        <v>261316.204</v>
      </c>
      <c r="E219" s="206">
        <f t="shared" si="13"/>
        <v>1.6004866338908206</v>
      </c>
      <c r="F219" s="205">
        <v>53906.082000000002</v>
      </c>
      <c r="G219" s="206">
        <f t="shared" si="14"/>
        <v>0.60996536446631766</v>
      </c>
      <c r="H219" s="205">
        <v>22034.101999999999</v>
      </c>
      <c r="I219" s="206">
        <f t="shared" si="15"/>
        <v>0.1957385994226632</v>
      </c>
      <c r="J219" s="205">
        <v>-125353.30000000002</v>
      </c>
      <c r="K219" s="205">
        <v>-239282.10200000001</v>
      </c>
      <c r="L219" s="205"/>
      <c r="M219" s="179" t="s">
        <v>1105</v>
      </c>
    </row>
    <row r="220" spans="1:13" x14ac:dyDescent="0.2">
      <c r="A220" s="179" t="s">
        <v>897</v>
      </c>
      <c r="B220" s="205">
        <v>140.94300000000001</v>
      </c>
      <c r="C220" s="206">
        <f t="shared" si="12"/>
        <v>1.4607154160349684E-3</v>
      </c>
      <c r="D220" s="205">
        <v>1058.867</v>
      </c>
      <c r="E220" s="206">
        <f t="shared" si="13"/>
        <v>6.4852560026016281E-3</v>
      </c>
      <c r="F220" s="205">
        <v>1408.174</v>
      </c>
      <c r="G220" s="206">
        <f t="shared" si="14"/>
        <v>1.5933960237399417E-2</v>
      </c>
      <c r="H220" s="205">
        <v>953.08900000000006</v>
      </c>
      <c r="I220" s="206">
        <f t="shared" si="15"/>
        <v>8.4667079232521782E-3</v>
      </c>
      <c r="J220" s="205">
        <v>1267.231</v>
      </c>
      <c r="K220" s="205">
        <v>-105.77799999999991</v>
      </c>
      <c r="L220" s="205"/>
      <c r="M220" s="179" t="s">
        <v>1106</v>
      </c>
    </row>
    <row r="221" spans="1:13" x14ac:dyDescent="0.2">
      <c r="A221" s="179" t="s">
        <v>898</v>
      </c>
      <c r="B221" s="205">
        <v>28352.210999999999</v>
      </c>
      <c r="C221" s="206">
        <f t="shared" si="12"/>
        <v>0.29383872690645296</v>
      </c>
      <c r="D221" s="205">
        <v>23705.242999999999</v>
      </c>
      <c r="E221" s="206">
        <f t="shared" si="13"/>
        <v>0.14518779927873871</v>
      </c>
      <c r="F221" s="205">
        <v>147330.19300000003</v>
      </c>
      <c r="G221" s="206">
        <f t="shared" si="14"/>
        <v>1.6670904568827305</v>
      </c>
      <c r="H221" s="205">
        <v>110813.88700000002</v>
      </c>
      <c r="I221" s="206">
        <f t="shared" si="15"/>
        <v>0.98440839739968844</v>
      </c>
      <c r="J221" s="205">
        <v>118977.98200000003</v>
      </c>
      <c r="K221" s="205">
        <v>87108.644000000015</v>
      </c>
      <c r="L221" s="205"/>
      <c r="M221" s="179" t="s">
        <v>1107</v>
      </c>
    </row>
    <row r="222" spans="1:13" x14ac:dyDescent="0.2">
      <c r="A222" s="179" t="s">
        <v>899</v>
      </c>
      <c r="B222" s="205">
        <v>0.91200000000000003</v>
      </c>
      <c r="C222" s="206">
        <f t="shared" si="12"/>
        <v>9.4518525888046301E-6</v>
      </c>
      <c r="D222" s="205" t="s">
        <v>741</v>
      </c>
      <c r="E222" s="206" t="str">
        <f t="shared" si="13"/>
        <v>x</v>
      </c>
      <c r="F222" s="205" t="s">
        <v>752</v>
      </c>
      <c r="G222" s="206" t="str">
        <f t="shared" si="14"/>
        <v>x</v>
      </c>
      <c r="H222" s="205" t="s">
        <v>752</v>
      </c>
      <c r="I222" s="206" t="str">
        <f t="shared" si="15"/>
        <v>x</v>
      </c>
      <c r="J222" s="205">
        <v>-0.78900000000000003</v>
      </c>
      <c r="K222" s="205" t="s">
        <v>752</v>
      </c>
      <c r="L222" s="205"/>
      <c r="M222" s="179" t="s">
        <v>1108</v>
      </c>
    </row>
    <row r="223" spans="1:13" x14ac:dyDescent="0.2">
      <c r="A223" s="179" t="s">
        <v>900</v>
      </c>
      <c r="B223" s="205">
        <v>17052.559000000001</v>
      </c>
      <c r="C223" s="206">
        <f t="shared" si="12"/>
        <v>0.17673056351962027</v>
      </c>
      <c r="D223" s="205">
        <v>9685.3510000000006</v>
      </c>
      <c r="E223" s="206">
        <f t="shared" si="13"/>
        <v>5.9319990810983526E-2</v>
      </c>
      <c r="F223" s="205">
        <v>120458.49800000001</v>
      </c>
      <c r="G223" s="206">
        <f t="shared" si="14"/>
        <v>1.3630282318725222</v>
      </c>
      <c r="H223" s="205">
        <v>86491.543999999994</v>
      </c>
      <c r="I223" s="206">
        <f t="shared" si="15"/>
        <v>0.76834234880385177</v>
      </c>
      <c r="J223" s="205">
        <v>103405.93900000001</v>
      </c>
      <c r="K223" s="205">
        <v>76806.192999999999</v>
      </c>
      <c r="L223" s="205"/>
      <c r="M223" s="179" t="s">
        <v>1109</v>
      </c>
    </row>
    <row r="224" spans="1:13" x14ac:dyDescent="0.2">
      <c r="A224" s="179" t="s">
        <v>901</v>
      </c>
      <c r="B224" s="205" t="s">
        <v>741</v>
      </c>
      <c r="C224" s="206" t="str">
        <f t="shared" si="12"/>
        <v>x</v>
      </c>
      <c r="D224" s="205" t="s">
        <v>741</v>
      </c>
      <c r="E224" s="206" t="str">
        <f t="shared" si="13"/>
        <v>x</v>
      </c>
      <c r="F224" s="205">
        <v>4.1609999999999996</v>
      </c>
      <c r="G224" s="206">
        <f t="shared" si="14"/>
        <v>4.7083108016352349E-5</v>
      </c>
      <c r="H224" s="205" t="s">
        <v>741</v>
      </c>
      <c r="I224" s="206" t="str">
        <f t="shared" si="15"/>
        <v>x</v>
      </c>
      <c r="J224" s="205">
        <v>4.1609999999999996</v>
      </c>
      <c r="K224" s="205" t="s">
        <v>741</v>
      </c>
      <c r="L224" s="205"/>
      <c r="M224" s="179" t="s">
        <v>1110</v>
      </c>
    </row>
    <row r="225" spans="1:13" x14ac:dyDescent="0.2">
      <c r="A225" s="179" t="s">
        <v>902</v>
      </c>
      <c r="B225" s="205" t="s">
        <v>741</v>
      </c>
      <c r="C225" s="206" t="str">
        <f t="shared" si="12"/>
        <v>x</v>
      </c>
      <c r="D225" s="205" t="s">
        <v>741</v>
      </c>
      <c r="E225" s="206" t="str">
        <f t="shared" si="13"/>
        <v>x</v>
      </c>
      <c r="F225" s="205" t="s">
        <v>741</v>
      </c>
      <c r="G225" s="206" t="str">
        <f t="shared" si="14"/>
        <v>x</v>
      </c>
      <c r="H225" s="205" t="s">
        <v>752</v>
      </c>
      <c r="I225" s="206" t="str">
        <f t="shared" si="15"/>
        <v>x</v>
      </c>
      <c r="J225" s="205" t="s">
        <v>741</v>
      </c>
      <c r="K225" s="205" t="s">
        <v>752</v>
      </c>
      <c r="L225" s="205"/>
      <c r="M225" s="179" t="s">
        <v>1111</v>
      </c>
    </row>
    <row r="226" spans="1:13" x14ac:dyDescent="0.2">
      <c r="A226" s="179" t="s">
        <v>903</v>
      </c>
      <c r="B226" s="205">
        <v>24.122</v>
      </c>
      <c r="C226" s="206">
        <f t="shared" si="12"/>
        <v>2.4999735542450142E-4</v>
      </c>
      <c r="D226" s="205">
        <v>54.161000000000001</v>
      </c>
      <c r="E226" s="206">
        <f t="shared" si="13"/>
        <v>3.3172055636534786E-4</v>
      </c>
      <c r="F226" s="205">
        <v>15.135</v>
      </c>
      <c r="G226" s="206">
        <f t="shared" si="14"/>
        <v>1.7125759188355995E-4</v>
      </c>
      <c r="H226" s="205">
        <v>29.617000000000001</v>
      </c>
      <c r="I226" s="206">
        <f t="shared" si="15"/>
        <v>2.6310081069339772E-4</v>
      </c>
      <c r="J226" s="205">
        <v>-8.9870000000000001</v>
      </c>
      <c r="K226" s="205">
        <v>-24.544</v>
      </c>
      <c r="L226" s="205"/>
      <c r="M226" s="179" t="s">
        <v>1112</v>
      </c>
    </row>
    <row r="227" spans="1:13" x14ac:dyDescent="0.2">
      <c r="A227" s="179" t="s">
        <v>904</v>
      </c>
      <c r="B227" s="205" t="s">
        <v>741</v>
      </c>
      <c r="C227" s="206" t="str">
        <f t="shared" si="12"/>
        <v>x</v>
      </c>
      <c r="D227" s="205">
        <v>4.6219999999999999</v>
      </c>
      <c r="E227" s="206">
        <f t="shared" si="13"/>
        <v>2.830842140138915E-5</v>
      </c>
      <c r="F227" s="205" t="s">
        <v>741</v>
      </c>
      <c r="G227" s="206" t="str">
        <f t="shared" si="14"/>
        <v>x</v>
      </c>
      <c r="H227" s="205" t="s">
        <v>741</v>
      </c>
      <c r="I227" s="206" t="str">
        <f t="shared" si="15"/>
        <v>x</v>
      </c>
      <c r="J227" s="205" t="s">
        <v>741</v>
      </c>
      <c r="K227" s="205">
        <v>-4.6219999999999999</v>
      </c>
      <c r="L227" s="205"/>
      <c r="M227" s="179" t="s">
        <v>1113</v>
      </c>
    </row>
    <row r="228" spans="1:13" x14ac:dyDescent="0.2">
      <c r="A228" s="179" t="s">
        <v>905</v>
      </c>
      <c r="B228" s="205" t="s">
        <v>752</v>
      </c>
      <c r="C228" s="206" t="str">
        <f t="shared" si="12"/>
        <v>x</v>
      </c>
      <c r="D228" s="205" t="s">
        <v>752</v>
      </c>
      <c r="E228" s="206" t="str">
        <f t="shared" si="13"/>
        <v>x</v>
      </c>
      <c r="F228" s="205">
        <v>7.641</v>
      </c>
      <c r="G228" s="206">
        <f t="shared" si="14"/>
        <v>8.6460473048052954E-5</v>
      </c>
      <c r="H228" s="205">
        <v>25.931999999999999</v>
      </c>
      <c r="I228" s="206">
        <f t="shared" si="15"/>
        <v>2.3036533824834349E-4</v>
      </c>
      <c r="J228" s="205">
        <v>7.5069999999999997</v>
      </c>
      <c r="K228" s="205">
        <v>25.515999999999998</v>
      </c>
      <c r="L228" s="205"/>
      <c r="M228" s="179" t="s">
        <v>1114</v>
      </c>
    </row>
    <row r="229" spans="1:13" x14ac:dyDescent="0.2">
      <c r="A229" s="179" t="s">
        <v>906</v>
      </c>
      <c r="B229" s="205">
        <v>16.195</v>
      </c>
      <c r="C229" s="206">
        <f t="shared" si="12"/>
        <v>1.6784293056545065E-4</v>
      </c>
      <c r="D229" s="205">
        <v>55.05</v>
      </c>
      <c r="E229" s="206">
        <f t="shared" si="13"/>
        <v>3.3716542582139177E-4</v>
      </c>
      <c r="F229" s="205">
        <v>1.1419999999999999</v>
      </c>
      <c r="G229" s="206">
        <f t="shared" si="14"/>
        <v>1.2922112317874163E-5</v>
      </c>
      <c r="H229" s="205">
        <v>442.70600000000002</v>
      </c>
      <c r="I229" s="206">
        <f t="shared" si="15"/>
        <v>3.9327517135034386E-3</v>
      </c>
      <c r="J229" s="205">
        <v>-15.053000000000001</v>
      </c>
      <c r="K229" s="205">
        <v>387.65600000000001</v>
      </c>
      <c r="L229" s="205"/>
      <c r="M229" s="179" t="s">
        <v>1115</v>
      </c>
    </row>
    <row r="230" spans="1:13" x14ac:dyDescent="0.2">
      <c r="A230" s="179" t="s">
        <v>907</v>
      </c>
      <c r="B230" s="205" t="s">
        <v>741</v>
      </c>
      <c r="C230" s="206" t="str">
        <f t="shared" si="12"/>
        <v>x</v>
      </c>
      <c r="D230" s="205" t="s">
        <v>741</v>
      </c>
      <c r="E230" s="206" t="str">
        <f t="shared" si="13"/>
        <v>x</v>
      </c>
      <c r="F230" s="205" t="s">
        <v>741</v>
      </c>
      <c r="G230" s="206" t="str">
        <f t="shared" si="14"/>
        <v>x</v>
      </c>
      <c r="H230" s="205">
        <v>60.652999999999999</v>
      </c>
      <c r="I230" s="206">
        <f t="shared" si="15"/>
        <v>5.3880722122384619E-4</v>
      </c>
      <c r="J230" s="205" t="s">
        <v>741</v>
      </c>
      <c r="K230" s="205">
        <v>60.652999999999999</v>
      </c>
      <c r="L230" s="205"/>
      <c r="M230" s="179" t="s">
        <v>1116</v>
      </c>
    </row>
    <row r="231" spans="1:13" x14ac:dyDescent="0.2">
      <c r="A231" s="179" t="s">
        <v>908</v>
      </c>
      <c r="B231" s="205">
        <v>1.2070000000000001</v>
      </c>
      <c r="C231" s="206">
        <f t="shared" si="12"/>
        <v>1.2509195257332445E-5</v>
      </c>
      <c r="D231" s="205" t="s">
        <v>752</v>
      </c>
      <c r="E231" s="206" t="str">
        <f t="shared" si="13"/>
        <v>x</v>
      </c>
      <c r="F231" s="205">
        <v>1060.3579999999999</v>
      </c>
      <c r="G231" s="206">
        <f t="shared" si="14"/>
        <v>1.1998305755828732E-2</v>
      </c>
      <c r="H231" s="205">
        <v>973.23800000000006</v>
      </c>
      <c r="I231" s="206">
        <f t="shared" si="15"/>
        <v>8.6457003341871563E-3</v>
      </c>
      <c r="J231" s="205">
        <v>1059.1509999999998</v>
      </c>
      <c r="K231" s="205">
        <v>973.14600000000007</v>
      </c>
      <c r="L231" s="205"/>
      <c r="M231" s="179" t="s">
        <v>1117</v>
      </c>
    </row>
    <row r="232" spans="1:13" x14ac:dyDescent="0.2">
      <c r="A232" s="179" t="s">
        <v>909</v>
      </c>
      <c r="B232" s="205" t="s">
        <v>741</v>
      </c>
      <c r="C232" s="206" t="str">
        <f t="shared" si="12"/>
        <v>x</v>
      </c>
      <c r="D232" s="205" t="s">
        <v>752</v>
      </c>
      <c r="E232" s="206" t="str">
        <f t="shared" si="13"/>
        <v>x</v>
      </c>
      <c r="F232" s="205" t="s">
        <v>741</v>
      </c>
      <c r="G232" s="206" t="str">
        <f t="shared" si="14"/>
        <v>x</v>
      </c>
      <c r="H232" s="205" t="s">
        <v>741</v>
      </c>
      <c r="I232" s="206" t="str">
        <f t="shared" si="15"/>
        <v>x</v>
      </c>
      <c r="J232" s="205" t="s">
        <v>741</v>
      </c>
      <c r="K232" s="205" t="s">
        <v>752</v>
      </c>
      <c r="L232" s="205"/>
      <c r="M232" s="179" t="s">
        <v>1118</v>
      </c>
    </row>
    <row r="233" spans="1:13" x14ac:dyDescent="0.2">
      <c r="A233" s="179" t="s">
        <v>910</v>
      </c>
      <c r="B233" s="205" t="s">
        <v>741</v>
      </c>
      <c r="C233" s="206" t="str">
        <f t="shared" si="12"/>
        <v>x</v>
      </c>
      <c r="D233" s="205" t="s">
        <v>741</v>
      </c>
      <c r="E233" s="206" t="str">
        <f t="shared" si="13"/>
        <v>x</v>
      </c>
      <c r="F233" s="205" t="s">
        <v>752</v>
      </c>
      <c r="G233" s="206" t="str">
        <f t="shared" si="14"/>
        <v>x</v>
      </c>
      <c r="H233" s="205" t="s">
        <v>741</v>
      </c>
      <c r="I233" s="206" t="str">
        <f t="shared" si="15"/>
        <v>x</v>
      </c>
      <c r="J233" s="205" t="s">
        <v>752</v>
      </c>
      <c r="K233" s="205" t="s">
        <v>741</v>
      </c>
      <c r="L233" s="205"/>
      <c r="M233" s="179" t="s">
        <v>1119</v>
      </c>
    </row>
    <row r="234" spans="1:13" x14ac:dyDescent="0.2">
      <c r="A234" s="179" t="s">
        <v>911</v>
      </c>
      <c r="B234" s="205">
        <v>9004.8250000000007</v>
      </c>
      <c r="C234" s="206">
        <f t="shared" si="12"/>
        <v>9.3324866763138878E-2</v>
      </c>
      <c r="D234" s="205">
        <v>11315.662</v>
      </c>
      <c r="E234" s="206">
        <f t="shared" si="13"/>
        <v>6.9305177051424915E-2</v>
      </c>
      <c r="F234" s="205">
        <v>25064.87</v>
      </c>
      <c r="G234" s="206">
        <f t="shared" si="14"/>
        <v>0.28361739524773605</v>
      </c>
      <c r="H234" s="205">
        <v>21961.69</v>
      </c>
      <c r="I234" s="206">
        <f t="shared" si="15"/>
        <v>0.19509533184309977</v>
      </c>
      <c r="J234" s="205">
        <v>16060.044999999998</v>
      </c>
      <c r="K234" s="205">
        <v>10646.027999999998</v>
      </c>
      <c r="L234" s="205"/>
      <c r="M234" s="179" t="s">
        <v>1120</v>
      </c>
    </row>
    <row r="235" spans="1:13" x14ac:dyDescent="0.2">
      <c r="A235" s="179" t="s">
        <v>912</v>
      </c>
      <c r="B235" s="205" t="s">
        <v>752</v>
      </c>
      <c r="C235" s="206" t="str">
        <f t="shared" si="12"/>
        <v>x</v>
      </c>
      <c r="D235" s="205">
        <v>1.8720000000000001</v>
      </c>
      <c r="E235" s="206">
        <f t="shared" si="13"/>
        <v>1.1465461891692015E-5</v>
      </c>
      <c r="F235" s="205">
        <v>702.67</v>
      </c>
      <c r="G235" s="206">
        <f t="shared" si="14"/>
        <v>7.950946289317546E-3</v>
      </c>
      <c r="H235" s="205">
        <v>741.34</v>
      </c>
      <c r="I235" s="206">
        <f t="shared" si="15"/>
        <v>6.5856486139529149E-3</v>
      </c>
      <c r="J235" s="205">
        <v>702.654</v>
      </c>
      <c r="K235" s="205">
        <v>739.46800000000007</v>
      </c>
      <c r="L235" s="205"/>
      <c r="M235" s="179" t="s">
        <v>1121</v>
      </c>
    </row>
    <row r="236" spans="1:13" x14ac:dyDescent="0.2">
      <c r="A236" s="179" t="s">
        <v>913</v>
      </c>
      <c r="B236" s="205">
        <v>2226.9380000000001</v>
      </c>
      <c r="C236" s="206">
        <f t="shared" si="12"/>
        <v>2.307970361886777E-2</v>
      </c>
      <c r="D236" s="205">
        <v>2580.5909999999999</v>
      </c>
      <c r="E236" s="206">
        <f t="shared" si="13"/>
        <v>1.580537808148685E-2</v>
      </c>
      <c r="F236" s="205" t="s">
        <v>752</v>
      </c>
      <c r="G236" s="206" t="str">
        <f t="shared" si="14"/>
        <v>x</v>
      </c>
      <c r="H236" s="205">
        <v>71.822000000000003</v>
      </c>
      <c r="I236" s="206">
        <f t="shared" si="15"/>
        <v>6.380263505966577E-4</v>
      </c>
      <c r="J236" s="205">
        <v>-2226.819</v>
      </c>
      <c r="K236" s="205">
        <v>-2508.7689999999998</v>
      </c>
      <c r="L236" s="205"/>
      <c r="M236" s="179" t="s">
        <v>1122</v>
      </c>
    </row>
    <row r="237" spans="1:13" x14ac:dyDescent="0.2">
      <c r="A237" s="179" t="s">
        <v>914</v>
      </c>
      <c r="B237" s="205" t="s">
        <v>741</v>
      </c>
      <c r="C237" s="206" t="str">
        <f t="shared" si="12"/>
        <v>x</v>
      </c>
      <c r="D237" s="205" t="s">
        <v>741</v>
      </c>
      <c r="E237" s="206" t="str">
        <f t="shared" si="13"/>
        <v>x</v>
      </c>
      <c r="F237" s="205" t="s">
        <v>752</v>
      </c>
      <c r="G237" s="206" t="str">
        <f t="shared" si="14"/>
        <v>x</v>
      </c>
      <c r="H237" s="205" t="s">
        <v>741</v>
      </c>
      <c r="I237" s="206" t="str">
        <f t="shared" si="15"/>
        <v>x</v>
      </c>
      <c r="J237" s="205" t="s">
        <v>752</v>
      </c>
      <c r="K237" s="205" t="s">
        <v>741</v>
      </c>
      <c r="L237" s="205"/>
      <c r="M237" s="179" t="s">
        <v>1123</v>
      </c>
    </row>
    <row r="238" spans="1:13" x14ac:dyDescent="0.2">
      <c r="A238" s="179" t="s">
        <v>915</v>
      </c>
      <c r="B238" s="205" t="s">
        <v>741</v>
      </c>
      <c r="C238" s="206" t="str">
        <f t="shared" si="12"/>
        <v>x</v>
      </c>
      <c r="D238" s="205" t="s">
        <v>741</v>
      </c>
      <c r="E238" s="206" t="str">
        <f t="shared" si="13"/>
        <v>x</v>
      </c>
      <c r="F238" s="205">
        <v>1.0980000000000001</v>
      </c>
      <c r="G238" s="206">
        <f t="shared" si="14"/>
        <v>1.2424237587588294E-5</v>
      </c>
      <c r="H238" s="205" t="s">
        <v>752</v>
      </c>
      <c r="I238" s="206" t="str">
        <f t="shared" si="15"/>
        <v>x</v>
      </c>
      <c r="J238" s="205">
        <v>1.0980000000000001</v>
      </c>
      <c r="K238" s="205" t="s">
        <v>752</v>
      </c>
      <c r="L238" s="205"/>
      <c r="M238" s="179" t="s">
        <v>1124</v>
      </c>
    </row>
    <row r="239" spans="1:13" x14ac:dyDescent="0.2">
      <c r="A239" s="179" t="s">
        <v>916</v>
      </c>
      <c r="B239" s="205" t="s">
        <v>741</v>
      </c>
      <c r="C239" s="206" t="str">
        <f t="shared" si="12"/>
        <v>x</v>
      </c>
      <c r="D239" s="205">
        <v>1.355</v>
      </c>
      <c r="E239" s="206">
        <f t="shared" si="13"/>
        <v>8.2989855038689517E-6</v>
      </c>
      <c r="F239" s="205" t="s">
        <v>752</v>
      </c>
      <c r="G239" s="206" t="str">
        <f t="shared" si="14"/>
        <v>x</v>
      </c>
      <c r="H239" s="205">
        <v>14.32</v>
      </c>
      <c r="I239" s="206">
        <f t="shared" si="15"/>
        <v>1.2721084543098409E-4</v>
      </c>
      <c r="J239" s="205" t="s">
        <v>752</v>
      </c>
      <c r="K239" s="205">
        <v>12.965</v>
      </c>
      <c r="L239" s="205"/>
      <c r="M239" s="179" t="s">
        <v>1125</v>
      </c>
    </row>
    <row r="240" spans="1:13" x14ac:dyDescent="0.2">
      <c r="A240" s="179" t="s">
        <v>917</v>
      </c>
      <c r="B240" s="205" t="s">
        <v>741</v>
      </c>
      <c r="C240" s="206" t="str">
        <f t="shared" si="12"/>
        <v>x</v>
      </c>
      <c r="D240" s="205">
        <v>4.3449999999999998</v>
      </c>
      <c r="E240" s="206">
        <f t="shared" si="13"/>
        <v>2.6611876025321473E-5</v>
      </c>
      <c r="F240" s="205" t="s">
        <v>741</v>
      </c>
      <c r="G240" s="206" t="str">
        <f t="shared" si="14"/>
        <v>x</v>
      </c>
      <c r="H240" s="205" t="s">
        <v>741</v>
      </c>
      <c r="I240" s="206" t="str">
        <f t="shared" si="15"/>
        <v>x</v>
      </c>
      <c r="J240" s="205" t="s">
        <v>741</v>
      </c>
      <c r="K240" s="205">
        <v>-4.3449999999999998</v>
      </c>
      <c r="L240" s="205"/>
      <c r="M240" s="179" t="s">
        <v>1126</v>
      </c>
    </row>
    <row r="241" spans="1:13" x14ac:dyDescent="0.2">
      <c r="A241" s="179" t="s">
        <v>918</v>
      </c>
      <c r="B241" s="205" t="s">
        <v>752</v>
      </c>
      <c r="C241" s="206" t="str">
        <f t="shared" si="12"/>
        <v>x</v>
      </c>
      <c r="D241" s="205" t="s">
        <v>752</v>
      </c>
      <c r="E241" s="206" t="str">
        <f t="shared" si="13"/>
        <v>x</v>
      </c>
      <c r="F241" s="205">
        <v>14.063000000000001</v>
      </c>
      <c r="G241" s="206">
        <f t="shared" si="14"/>
        <v>1.591275530002315E-4</v>
      </c>
      <c r="H241" s="205">
        <v>0.56799999999999995</v>
      </c>
      <c r="I241" s="206">
        <f t="shared" si="15"/>
        <v>5.0457933103909884E-6</v>
      </c>
      <c r="J241" s="205">
        <v>13.93</v>
      </c>
      <c r="K241" s="205">
        <v>0.5159999999999999</v>
      </c>
      <c r="L241" s="205"/>
      <c r="M241" s="179" t="s">
        <v>1127</v>
      </c>
    </row>
    <row r="242" spans="1:13" x14ac:dyDescent="0.2">
      <c r="A242" s="179" t="s">
        <v>919</v>
      </c>
      <c r="B242" s="205">
        <v>24.417000000000002</v>
      </c>
      <c r="C242" s="206">
        <f t="shared" si="12"/>
        <v>2.5305469809302925E-4</v>
      </c>
      <c r="D242" s="205">
        <v>1.482</v>
      </c>
      <c r="E242" s="206">
        <f t="shared" si="13"/>
        <v>9.0768239975895118E-6</v>
      </c>
      <c r="F242" s="205" t="s">
        <v>741</v>
      </c>
      <c r="G242" s="206" t="str">
        <f t="shared" si="14"/>
        <v>x</v>
      </c>
      <c r="H242" s="205" t="s">
        <v>741</v>
      </c>
      <c r="I242" s="206" t="str">
        <f t="shared" si="15"/>
        <v>x</v>
      </c>
      <c r="J242" s="205">
        <v>-24.417000000000002</v>
      </c>
      <c r="K242" s="205">
        <v>-1.482</v>
      </c>
      <c r="L242" s="205"/>
      <c r="M242" s="179" t="s">
        <v>1128</v>
      </c>
    </row>
    <row r="243" spans="1:13" x14ac:dyDescent="0.2">
      <c r="A243" s="179" t="s">
        <v>920</v>
      </c>
      <c r="B243" s="205">
        <v>0.753</v>
      </c>
      <c r="C243" s="206">
        <f t="shared" si="12"/>
        <v>7.8039967098354015E-6</v>
      </c>
      <c r="D243" s="205" t="s">
        <v>752</v>
      </c>
      <c r="E243" s="206" t="str">
        <f t="shared" si="13"/>
        <v>x</v>
      </c>
      <c r="F243" s="205" t="s">
        <v>741</v>
      </c>
      <c r="G243" s="206" t="str">
        <f t="shared" si="14"/>
        <v>x</v>
      </c>
      <c r="H243" s="205" t="s">
        <v>741</v>
      </c>
      <c r="I243" s="206" t="str">
        <f t="shared" si="15"/>
        <v>x</v>
      </c>
      <c r="J243" s="205">
        <v>-0.753</v>
      </c>
      <c r="K243" s="205" t="s">
        <v>752</v>
      </c>
      <c r="L243" s="205"/>
      <c r="M243" s="179" t="s">
        <v>1129</v>
      </c>
    </row>
    <row r="244" spans="1:13" x14ac:dyDescent="0.2">
      <c r="A244" s="179" t="s">
        <v>921</v>
      </c>
      <c r="B244" s="205">
        <v>10439.581</v>
      </c>
      <c r="C244" s="206">
        <f t="shared" si="12"/>
        <v>0.10819449638255003</v>
      </c>
      <c r="D244" s="205">
        <v>70245.335000000006</v>
      </c>
      <c r="E244" s="206">
        <f t="shared" si="13"/>
        <v>0.4302324847818586</v>
      </c>
      <c r="F244" s="205">
        <v>155122.755</v>
      </c>
      <c r="G244" s="206">
        <f t="shared" si="14"/>
        <v>1.7552659047005919</v>
      </c>
      <c r="H244" s="205">
        <v>572791.73399999994</v>
      </c>
      <c r="I244" s="206">
        <f t="shared" si="15"/>
        <v>5.0883603867331946</v>
      </c>
      <c r="J244" s="205">
        <v>144683.174</v>
      </c>
      <c r="K244" s="205">
        <v>502546.39899999992</v>
      </c>
      <c r="L244" s="205"/>
      <c r="M244" s="179" t="s">
        <v>1130</v>
      </c>
    </row>
    <row r="245" spans="1:13" x14ac:dyDescent="0.2">
      <c r="A245" s="179" t="s">
        <v>922</v>
      </c>
      <c r="B245" s="205" t="s">
        <v>741</v>
      </c>
      <c r="C245" s="206" t="str">
        <f t="shared" si="12"/>
        <v>x</v>
      </c>
      <c r="D245" s="205" t="s">
        <v>741</v>
      </c>
      <c r="E245" s="206" t="str">
        <f t="shared" si="13"/>
        <v>x</v>
      </c>
      <c r="F245" s="205">
        <v>152234.08900000001</v>
      </c>
      <c r="G245" s="206">
        <f t="shared" si="14"/>
        <v>1.7225796818452292</v>
      </c>
      <c r="H245" s="205">
        <v>560275.12</v>
      </c>
      <c r="I245" s="206">
        <f t="shared" si="15"/>
        <v>4.9771698106945568</v>
      </c>
      <c r="J245" s="205">
        <v>152234.08900000001</v>
      </c>
      <c r="K245" s="205">
        <v>560275.12</v>
      </c>
      <c r="L245" s="205"/>
      <c r="M245" s="179" t="s">
        <v>1131</v>
      </c>
    </row>
    <row r="246" spans="1:13" x14ac:dyDescent="0.2">
      <c r="A246" s="179" t="s">
        <v>923</v>
      </c>
      <c r="B246" s="205">
        <v>10439.581</v>
      </c>
      <c r="C246" s="206">
        <f t="shared" ref="C246" si="16">IF(B246=0,0,IF(OR(B246="x",B246="Ə"),"x",B246/$B$12*100))</f>
        <v>0.10819449638255003</v>
      </c>
      <c r="D246" s="205">
        <v>70245.335000000006</v>
      </c>
      <c r="E246" s="206">
        <f t="shared" ref="E246" si="17">IF(D246=0,0,IF(OR(D246="x",D246="Ə"),"x",D246/$D$12*100))</f>
        <v>0.4302324847818586</v>
      </c>
      <c r="F246" s="205">
        <v>2888.6660000000002</v>
      </c>
      <c r="G246" s="206">
        <f t="shared" ref="G246" si="18">IF(F246=0,0,IF(OR(F246="x",F246="Ə"),"x",F246/$F$12*100))</f>
        <v>3.2686222855362775E-2</v>
      </c>
      <c r="H246" s="205">
        <v>12516.614</v>
      </c>
      <c r="I246" s="206">
        <f t="shared" ref="I246" si="19">IF(H246=0,0,IF(OR(H246="x",H246="Ə"),"x",H246/$H$12*100))</f>
        <v>0.11119057603863765</v>
      </c>
      <c r="J246" s="205">
        <v>-7550.915</v>
      </c>
      <c r="K246" s="205">
        <v>-57728.721000000005</v>
      </c>
      <c r="L246" s="205"/>
      <c r="M246" s="179" t="s">
        <v>1132</v>
      </c>
    </row>
    <row r="247" spans="1:13" x14ac:dyDescent="0.2">
      <c r="A247" s="179"/>
      <c r="B247" s="205"/>
      <c r="C247" s="206"/>
      <c r="D247" s="205"/>
      <c r="E247" s="206"/>
      <c r="F247" s="205"/>
      <c r="G247" s="206"/>
      <c r="H247" s="205"/>
      <c r="I247" s="206"/>
      <c r="J247" s="205"/>
      <c r="K247" s="205"/>
      <c r="L247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88" t="s">
        <v>1</v>
      </c>
      <c r="B2" s="289"/>
      <c r="C2" s="289"/>
      <c r="D2" s="289"/>
      <c r="E2" s="289"/>
      <c r="F2" s="290"/>
    </row>
    <row r="3" spans="1:9" ht="18" customHeight="1" thickBot="1" x14ac:dyDescent="0.25">
      <c r="A3" s="288" t="s">
        <v>2</v>
      </c>
      <c r="B3" s="290"/>
      <c r="C3" s="288" t="s">
        <v>2</v>
      </c>
      <c r="D3" s="290"/>
      <c r="E3" s="288" t="s">
        <v>2</v>
      </c>
      <c r="F3" s="290"/>
      <c r="H3" s="287" t="s">
        <v>190</v>
      </c>
      <c r="I3" s="287"/>
    </row>
    <row r="4" spans="1:9" ht="18" customHeight="1" thickBot="1" x14ac:dyDescent="0.25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 x14ac:dyDescent="0.2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 x14ac:dyDescent="0.2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 x14ac:dyDescent="0.2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 x14ac:dyDescent="0.2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 x14ac:dyDescent="0.2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 x14ac:dyDescent="0.2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 x14ac:dyDescent="0.2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 x14ac:dyDescent="0.2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 x14ac:dyDescent="0.2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 x14ac:dyDescent="0.2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 x14ac:dyDescent="0.2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 x14ac:dyDescent="0.2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 x14ac:dyDescent="0.2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 x14ac:dyDescent="0.2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 x14ac:dyDescent="0.2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 x14ac:dyDescent="0.2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 x14ac:dyDescent="0.2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 x14ac:dyDescent="0.2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 x14ac:dyDescent="0.2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 x14ac:dyDescent="0.2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 x14ac:dyDescent="0.2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 x14ac:dyDescent="0.2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 x14ac:dyDescent="0.2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 x14ac:dyDescent="0.2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 x14ac:dyDescent="0.2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 x14ac:dyDescent="0.2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 x14ac:dyDescent="0.2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 x14ac:dyDescent="0.2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 x14ac:dyDescent="0.2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 x14ac:dyDescent="0.2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 x14ac:dyDescent="0.2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 x14ac:dyDescent="0.2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 x14ac:dyDescent="0.2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 x14ac:dyDescent="0.2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 x14ac:dyDescent="0.2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 x14ac:dyDescent="0.2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 x14ac:dyDescent="0.2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 x14ac:dyDescent="0.2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 x14ac:dyDescent="0.2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 x14ac:dyDescent="0.2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 x14ac:dyDescent="0.2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 x14ac:dyDescent="0.2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 x14ac:dyDescent="0.2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 x14ac:dyDescent="0.2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 x14ac:dyDescent="0.2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 x14ac:dyDescent="0.2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 x14ac:dyDescent="0.2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 x14ac:dyDescent="0.2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 x14ac:dyDescent="0.2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 x14ac:dyDescent="0.2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 x14ac:dyDescent="0.2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 x14ac:dyDescent="0.2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 x14ac:dyDescent="0.2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 x14ac:dyDescent="0.2">
      <c r="A58" s="3"/>
      <c r="B58" s="4" t="s">
        <v>160</v>
      </c>
      <c r="C58" s="3"/>
      <c r="D58" s="4" t="s">
        <v>161</v>
      </c>
      <c r="E58" s="6"/>
      <c r="F58" s="6"/>
    </row>
    <row r="59" spans="1:6" x14ac:dyDescent="0.2">
      <c r="A59" s="3"/>
      <c r="B59" s="4"/>
      <c r="C59" s="3"/>
      <c r="D59" s="4"/>
      <c r="E59" s="6"/>
      <c r="F59" s="6"/>
    </row>
    <row r="60" spans="1:6" x14ac:dyDescent="0.2">
      <c r="A60" s="3"/>
      <c r="B60" s="4"/>
      <c r="C60" s="3"/>
      <c r="D60" s="4"/>
      <c r="E60" s="6"/>
      <c r="F60" s="6"/>
    </row>
    <row r="61" spans="1:6" x14ac:dyDescent="0.2">
      <c r="A61" s="3"/>
      <c r="B61" s="4"/>
      <c r="C61" s="3"/>
      <c r="D61" s="4"/>
      <c r="E61" s="6"/>
      <c r="F61" s="6"/>
    </row>
    <row r="62" spans="1:6" x14ac:dyDescent="0.2">
      <c r="A62" s="3"/>
      <c r="B62" s="4"/>
      <c r="C62" s="3"/>
      <c r="D62" s="4"/>
      <c r="E62" s="6"/>
      <c r="F62" s="6"/>
    </row>
    <row r="63" spans="1:6" x14ac:dyDescent="0.2">
      <c r="A63" s="3"/>
      <c r="B63" s="4"/>
      <c r="C63" s="3"/>
      <c r="D63" s="4"/>
      <c r="E63" s="6"/>
      <c r="F63" s="6"/>
    </row>
    <row r="64" spans="1:6" x14ac:dyDescent="0.2">
      <c r="A64" s="3"/>
      <c r="B64" s="4"/>
      <c r="C64" s="3"/>
      <c r="D64" s="4"/>
      <c r="E64" s="6"/>
      <c r="F64" s="6"/>
    </row>
    <row r="65" spans="1:6" x14ac:dyDescent="0.2">
      <c r="A65" s="3"/>
      <c r="B65" s="4"/>
      <c r="C65" s="3"/>
      <c r="D65" s="4"/>
      <c r="E65" s="6"/>
      <c r="F65" s="6"/>
    </row>
    <row r="66" spans="1:6" x14ac:dyDescent="0.2">
      <c r="A66" s="3"/>
      <c r="B66" s="4"/>
      <c r="C66" s="3"/>
      <c r="D66" s="4"/>
      <c r="E66" s="6"/>
      <c r="F66" s="6"/>
    </row>
    <row r="67" spans="1:6" x14ac:dyDescent="0.2">
      <c r="A67" s="3"/>
      <c r="B67" s="4"/>
      <c r="C67" s="3"/>
      <c r="D67" s="4"/>
      <c r="E67" s="6"/>
      <c r="F67" s="6"/>
    </row>
    <row r="68" spans="1:6" x14ac:dyDescent="0.2">
      <c r="A68" s="3"/>
      <c r="B68" s="4"/>
      <c r="C68" s="3"/>
      <c r="D68" s="4"/>
      <c r="E68" s="6"/>
      <c r="F68" s="6"/>
    </row>
    <row r="69" spans="1:6" x14ac:dyDescent="0.2">
      <c r="A69" s="3"/>
      <c r="B69" s="4"/>
      <c r="C69" s="3"/>
      <c r="D69" s="4"/>
      <c r="E69" s="6"/>
      <c r="F69" s="6"/>
    </row>
    <row r="70" spans="1:6" x14ac:dyDescent="0.2">
      <c r="A70" s="3"/>
      <c r="B70" s="4"/>
      <c r="C70" s="3"/>
      <c r="D70" s="4"/>
      <c r="E70" s="6"/>
      <c r="F70" s="6"/>
    </row>
    <row r="71" spans="1:6" x14ac:dyDescent="0.2">
      <c r="A71" s="3"/>
      <c r="B71" s="4"/>
      <c r="C71" s="3"/>
      <c r="D71" s="4"/>
      <c r="E71" s="6"/>
      <c r="F71" s="6"/>
    </row>
    <row r="72" spans="1:6" x14ac:dyDescent="0.2">
      <c r="A72" s="3"/>
      <c r="B72" s="4"/>
      <c r="C72" s="3"/>
      <c r="D72" s="4"/>
      <c r="E72" s="6"/>
      <c r="F72" s="6"/>
    </row>
    <row r="73" spans="1:6" x14ac:dyDescent="0.2">
      <c r="A73" s="3"/>
      <c r="B73" s="4"/>
      <c r="C73" s="3"/>
      <c r="D73" s="4"/>
      <c r="E73" s="6"/>
      <c r="F73" s="6"/>
    </row>
    <row r="74" spans="1:6" x14ac:dyDescent="0.2">
      <c r="A74" s="3"/>
      <c r="B74" s="4"/>
      <c r="C74" s="3"/>
      <c r="D74" s="4"/>
      <c r="E74" s="6"/>
      <c r="F74" s="6"/>
    </row>
    <row r="75" spans="1:6" x14ac:dyDescent="0.2">
      <c r="A75" s="3"/>
      <c r="B75" s="4"/>
      <c r="C75" s="3"/>
      <c r="D75" s="4"/>
      <c r="E75" s="6"/>
      <c r="F75" s="6"/>
    </row>
    <row r="76" spans="1:6" x14ac:dyDescent="0.2">
      <c r="A76" s="3"/>
      <c r="B76" s="4"/>
      <c r="C76" s="3"/>
      <c r="D76" s="4"/>
      <c r="E76" s="6"/>
      <c r="F76" s="6"/>
    </row>
    <row r="77" spans="1:6" x14ac:dyDescent="0.2">
      <c r="A77" s="3"/>
      <c r="B77" s="4"/>
      <c r="C77" s="3"/>
      <c r="D77" s="4"/>
      <c r="E77" s="6"/>
      <c r="F77" s="6"/>
    </row>
    <row r="78" spans="1:6" x14ac:dyDescent="0.2">
      <c r="A78" s="3"/>
      <c r="B78" s="4"/>
      <c r="C78" s="3"/>
      <c r="D78" s="4"/>
      <c r="E78" s="6"/>
      <c r="F78" s="6"/>
    </row>
    <row r="79" spans="1:6" x14ac:dyDescent="0.2">
      <c r="A79" s="3"/>
      <c r="B79" s="4"/>
      <c r="C79" s="3"/>
      <c r="D79" s="4"/>
      <c r="E79" s="6"/>
      <c r="F79" s="6"/>
    </row>
    <row r="80" spans="1:6" x14ac:dyDescent="0.2">
      <c r="A80" s="3"/>
      <c r="B80" s="4"/>
      <c r="C80" s="3"/>
      <c r="D80" s="4"/>
      <c r="E80" s="6"/>
      <c r="F80" s="6"/>
    </row>
    <row r="81" spans="1:6" x14ac:dyDescent="0.2">
      <c r="A81" s="3"/>
      <c r="B81" s="4"/>
      <c r="C81" s="3"/>
      <c r="D81" s="4"/>
      <c r="E81" s="6"/>
      <c r="F81" s="6"/>
    </row>
    <row r="82" spans="1:6" x14ac:dyDescent="0.2">
      <c r="A82" s="3"/>
      <c r="B82" s="4"/>
      <c r="C82" s="3"/>
      <c r="D82" s="4"/>
      <c r="E82" s="6"/>
      <c r="F82" s="6"/>
    </row>
    <row r="83" spans="1:6" x14ac:dyDescent="0.2">
      <c r="A83" s="3"/>
      <c r="B83" s="4"/>
      <c r="C83" s="3"/>
      <c r="D83" s="4"/>
      <c r="E83" s="6"/>
      <c r="F83" s="6"/>
    </row>
    <row r="84" spans="1:6" x14ac:dyDescent="0.2">
      <c r="A84" s="3"/>
      <c r="B84" s="4"/>
      <c r="C84" s="3"/>
      <c r="D84" s="4"/>
      <c r="E84" s="6"/>
      <c r="F84" s="6"/>
    </row>
    <row r="85" spans="1:6" x14ac:dyDescent="0.2">
      <c r="A85" s="3"/>
      <c r="B85" s="4"/>
      <c r="C85" s="3"/>
      <c r="D85" s="4"/>
      <c r="E85" s="6"/>
      <c r="F85" s="6"/>
    </row>
    <row r="86" spans="1:6" x14ac:dyDescent="0.2">
      <c r="A86" s="3"/>
      <c r="B86" s="4"/>
      <c r="C86" s="3"/>
      <c r="D86" s="4"/>
      <c r="E86" s="6"/>
      <c r="F86" s="6"/>
    </row>
    <row r="87" spans="1:6" x14ac:dyDescent="0.2">
      <c r="A87" s="3"/>
      <c r="B87" s="4"/>
      <c r="C87" s="3"/>
      <c r="D87" s="4"/>
    </row>
    <row r="88" spans="1:6" x14ac:dyDescent="0.2">
      <c r="A88" s="3"/>
      <c r="B88" s="4"/>
      <c r="C88" s="3"/>
      <c r="D88" s="4"/>
    </row>
    <row r="89" spans="1:6" x14ac:dyDescent="0.2">
      <c r="A89" s="3"/>
      <c r="B89" s="4"/>
      <c r="C89" s="3"/>
      <c r="D89" s="4"/>
    </row>
    <row r="90" spans="1:6" x14ac:dyDescent="0.2">
      <c r="A90" s="3"/>
      <c r="B90" s="4"/>
      <c r="C90" s="3"/>
      <c r="D90" s="4"/>
    </row>
    <row r="91" spans="1:6" x14ac:dyDescent="0.2">
      <c r="A91" s="3"/>
      <c r="B91" s="4"/>
      <c r="C91" s="3"/>
      <c r="D91" s="4"/>
    </row>
    <row r="92" spans="1:6" x14ac:dyDescent="0.2">
      <c r="A92" s="3"/>
      <c r="B92" s="4"/>
      <c r="C92" s="3"/>
      <c r="D92" s="4"/>
    </row>
    <row r="93" spans="1:6" x14ac:dyDescent="0.2">
      <c r="A93" s="3"/>
      <c r="B93" s="4"/>
      <c r="C93" s="3"/>
      <c r="D93" s="4"/>
    </row>
    <row r="94" spans="1:6" x14ac:dyDescent="0.2">
      <c r="A94" s="3"/>
      <c r="B94" s="4"/>
      <c r="C94" s="3"/>
      <c r="D94" s="4"/>
    </row>
    <row r="95" spans="1:6" x14ac:dyDescent="0.2">
      <c r="A95" s="3"/>
      <c r="B95" s="4"/>
      <c r="C95" s="3"/>
      <c r="D95" s="4"/>
    </row>
    <row r="96" spans="1:6" x14ac:dyDescent="0.2">
      <c r="A96" s="3"/>
      <c r="B96" s="4"/>
      <c r="C96" s="3"/>
      <c r="D96" s="4"/>
    </row>
    <row r="97" spans="1:4" x14ac:dyDescent="0.2">
      <c r="A97" s="3"/>
      <c r="B97" s="4"/>
      <c r="C97" s="3"/>
      <c r="D97" s="4"/>
    </row>
    <row r="98" spans="1:4" x14ac:dyDescent="0.2">
      <c r="A98" s="3"/>
      <c r="B98" s="4"/>
      <c r="C98" s="3"/>
      <c r="D98" s="4"/>
    </row>
    <row r="99" spans="1:4" x14ac:dyDescent="0.2">
      <c r="A99" s="3"/>
      <c r="B99" s="4"/>
      <c r="C99" s="3"/>
      <c r="D99" s="4"/>
    </row>
    <row r="100" spans="1:4" x14ac:dyDescent="0.2">
      <c r="A100" s="3"/>
      <c r="B100" s="4"/>
      <c r="C100" s="3"/>
      <c r="D100" s="4"/>
    </row>
    <row r="101" spans="1:4" x14ac:dyDescent="0.2">
      <c r="A101" s="3"/>
      <c r="B101" s="4"/>
      <c r="C101" s="3"/>
      <c r="D101" s="4"/>
    </row>
    <row r="102" spans="1:4" x14ac:dyDescent="0.2">
      <c r="A102" s="3"/>
      <c r="B102" s="4"/>
      <c r="C102" s="3"/>
      <c r="D102" s="4"/>
    </row>
    <row r="103" spans="1:4" x14ac:dyDescent="0.2">
      <c r="A103" s="3"/>
      <c r="B103" s="4"/>
      <c r="C103" s="3"/>
      <c r="D103" s="4"/>
    </row>
    <row r="104" spans="1:4" x14ac:dyDescent="0.2">
      <c r="A104" s="3"/>
      <c r="B104" s="4"/>
      <c r="C104" s="3"/>
      <c r="D104" s="4"/>
    </row>
    <row r="105" spans="1:4" x14ac:dyDescent="0.2">
      <c r="A105" s="3"/>
      <c r="B105" s="4"/>
      <c r="C105" s="3"/>
      <c r="D105" s="4"/>
    </row>
    <row r="106" spans="1:4" x14ac:dyDescent="0.2">
      <c r="A106" s="3"/>
      <c r="B106" s="4"/>
      <c r="C106" s="3"/>
      <c r="D106" s="4"/>
    </row>
    <row r="107" spans="1:4" x14ac:dyDescent="0.2">
      <c r="A107" s="3"/>
      <c r="B107" s="4"/>
      <c r="C107" s="3"/>
      <c r="D107" s="4"/>
    </row>
    <row r="108" spans="1:4" x14ac:dyDescent="0.2">
      <c r="A108" s="3"/>
      <c r="B108" s="4"/>
      <c r="C108" s="3"/>
      <c r="D108" s="4"/>
    </row>
    <row r="109" spans="1:4" x14ac:dyDescent="0.2">
      <c r="A109" s="3"/>
      <c r="B109" s="4"/>
      <c r="C109" s="3"/>
      <c r="D109" s="4"/>
    </row>
    <row r="110" spans="1:4" x14ac:dyDescent="0.2">
      <c r="A110" s="3"/>
      <c r="B110" s="4"/>
      <c r="C110" s="3"/>
      <c r="D110" s="4"/>
    </row>
    <row r="111" spans="1:4" x14ac:dyDescent="0.2">
      <c r="A111" s="3"/>
      <c r="B111" s="4"/>
      <c r="C111" s="6"/>
      <c r="D111" s="6"/>
    </row>
    <row r="112" spans="1:4" x14ac:dyDescent="0.2">
      <c r="A112" s="3"/>
      <c r="B112" s="4"/>
      <c r="C112" s="6"/>
      <c r="D112" s="6"/>
    </row>
    <row r="113" spans="1:4" x14ac:dyDescent="0.2">
      <c r="A113" s="3"/>
      <c r="B113" s="4"/>
      <c r="C113" s="6"/>
      <c r="D113" s="6"/>
    </row>
    <row r="114" spans="1:4" x14ac:dyDescent="0.2">
      <c r="A114" s="3"/>
      <c r="B114" s="4"/>
      <c r="C114" s="6"/>
      <c r="D114" s="6"/>
    </row>
    <row r="115" spans="1:4" x14ac:dyDescent="0.2">
      <c r="A115" s="3"/>
      <c r="B115" s="4"/>
      <c r="C115" s="6"/>
      <c r="D115" s="6"/>
    </row>
    <row r="116" spans="1:4" x14ac:dyDescent="0.2">
      <c r="A116" s="3"/>
      <c r="B116" s="4"/>
      <c r="C116" s="6"/>
      <c r="D116" s="6"/>
    </row>
    <row r="117" spans="1:4" x14ac:dyDescent="0.2">
      <c r="A117" s="3"/>
      <c r="B117" s="4"/>
      <c r="C117" s="6"/>
      <c r="D117" s="6"/>
    </row>
    <row r="118" spans="1:4" x14ac:dyDescent="0.2">
      <c r="A118" s="3"/>
      <c r="B118" s="4"/>
      <c r="C118" s="6"/>
      <c r="D118" s="6"/>
    </row>
    <row r="119" spans="1:4" x14ac:dyDescent="0.2">
      <c r="A119" s="3"/>
      <c r="B119" s="4"/>
      <c r="C119" s="6"/>
      <c r="D119" s="6"/>
    </row>
    <row r="120" spans="1:4" x14ac:dyDescent="0.2">
      <c r="A120" s="3"/>
      <c r="B120" s="4"/>
      <c r="C120" s="6"/>
      <c r="D120" s="6"/>
    </row>
    <row r="121" spans="1:4" x14ac:dyDescent="0.2">
      <c r="A121" s="3"/>
      <c r="B121" s="4"/>
      <c r="C121" s="6"/>
      <c r="D121" s="6"/>
    </row>
    <row r="122" spans="1:4" x14ac:dyDescent="0.2">
      <c r="A122" s="3"/>
      <c r="B122" s="4"/>
      <c r="C122" s="6"/>
      <c r="D122" s="6"/>
    </row>
    <row r="123" spans="1:4" x14ac:dyDescent="0.2">
      <c r="A123" s="3"/>
      <c r="B123" s="4"/>
      <c r="C123" s="6"/>
      <c r="D123" s="6"/>
    </row>
    <row r="124" spans="1:4" x14ac:dyDescent="0.2">
      <c r="A124" s="3"/>
      <c r="B124" s="4"/>
      <c r="C124" s="6"/>
      <c r="D124" s="6"/>
    </row>
    <row r="125" spans="1:4" x14ac:dyDescent="0.2">
      <c r="A125" s="3"/>
      <c r="B125" s="4"/>
      <c r="C125" s="6"/>
      <c r="D125" s="6"/>
    </row>
    <row r="126" spans="1:4" x14ac:dyDescent="0.2">
      <c r="A126" s="3"/>
      <c r="B126" s="4"/>
      <c r="C126" s="6"/>
      <c r="D126" s="6"/>
    </row>
    <row r="127" spans="1:4" x14ac:dyDescent="0.2">
      <c r="A127" s="3"/>
      <c r="B127" s="4"/>
      <c r="C127" s="6"/>
      <c r="D127" s="6"/>
    </row>
    <row r="128" spans="1:4" x14ac:dyDescent="0.2">
      <c r="A128" s="3"/>
      <c r="B128" s="4"/>
      <c r="C128" s="6"/>
      <c r="D128" s="6"/>
    </row>
    <row r="129" spans="1:4" x14ac:dyDescent="0.2">
      <c r="A129" s="3"/>
      <c r="B129" s="4"/>
      <c r="C129" s="6"/>
      <c r="D129" s="6"/>
    </row>
    <row r="130" spans="1:4" x14ac:dyDescent="0.2">
      <c r="A130" s="3"/>
      <c r="B130" s="4"/>
      <c r="C130" s="6"/>
      <c r="D130" s="6"/>
    </row>
    <row r="131" spans="1:4" x14ac:dyDescent="0.2">
      <c r="A131" s="3"/>
      <c r="B131" s="4"/>
      <c r="C131" s="6"/>
      <c r="D131" s="6"/>
    </row>
    <row r="132" spans="1:4" x14ac:dyDescent="0.2">
      <c r="A132" s="3"/>
      <c r="B132" s="4"/>
      <c r="C132" s="6"/>
      <c r="D132" s="6"/>
    </row>
    <row r="133" spans="1:4" x14ac:dyDescent="0.2">
      <c r="A133" s="3"/>
      <c r="B133" s="4"/>
      <c r="C133" s="6"/>
      <c r="D133" s="6"/>
    </row>
    <row r="134" spans="1:4" x14ac:dyDescent="0.2">
      <c r="A134" s="3"/>
      <c r="B134" s="4"/>
      <c r="C134" s="6"/>
      <c r="D134" s="6"/>
    </row>
    <row r="135" spans="1:4" x14ac:dyDescent="0.2">
      <c r="A135" s="3"/>
      <c r="B135" s="4"/>
      <c r="C135" s="6"/>
      <c r="D135" s="6"/>
    </row>
    <row r="136" spans="1:4" x14ac:dyDescent="0.2">
      <c r="A136" s="3"/>
      <c r="B136" s="4"/>
      <c r="C136" s="6"/>
      <c r="D136" s="6"/>
    </row>
    <row r="137" spans="1:4" x14ac:dyDescent="0.2">
      <c r="A137" s="3"/>
      <c r="B137" s="4"/>
      <c r="C137" s="6"/>
      <c r="D137" s="6"/>
    </row>
    <row r="138" spans="1:4" x14ac:dyDescent="0.2">
      <c r="A138" s="3"/>
      <c r="B138" s="4"/>
      <c r="C138" s="6"/>
      <c r="D138" s="6"/>
    </row>
    <row r="139" spans="1:4" x14ac:dyDescent="0.2">
      <c r="A139" s="3"/>
      <c r="B139" s="4"/>
      <c r="C139" s="6"/>
      <c r="D139" s="6"/>
    </row>
    <row r="140" spans="1:4" x14ac:dyDescent="0.2">
      <c r="A140" s="3"/>
      <c r="B140" s="4"/>
      <c r="C140" s="6"/>
      <c r="D140" s="6"/>
    </row>
    <row r="141" spans="1:4" x14ac:dyDescent="0.2">
      <c r="A141" s="3"/>
      <c r="B141" s="4"/>
      <c r="C141" s="6"/>
      <c r="D141" s="6"/>
    </row>
    <row r="142" spans="1:4" x14ac:dyDescent="0.2">
      <c r="A142" s="3"/>
      <c r="B142" s="4"/>
    </row>
    <row r="143" spans="1:4" x14ac:dyDescent="0.2">
      <c r="A143" s="3"/>
      <c r="B143" s="4"/>
    </row>
    <row r="144" spans="1:4" x14ac:dyDescent="0.2">
      <c r="A144" s="3"/>
      <c r="B144" s="4"/>
    </row>
    <row r="145" spans="1:2" x14ac:dyDescent="0.2">
      <c r="A145" s="3"/>
      <c r="B145" s="4"/>
    </row>
    <row r="146" spans="1:2" x14ac:dyDescent="0.2">
      <c r="A146" s="3"/>
      <c r="B146" s="4"/>
    </row>
    <row r="147" spans="1:2" x14ac:dyDescent="0.2">
      <c r="A147" s="3"/>
      <c r="B147" s="4"/>
    </row>
    <row r="148" spans="1:2" x14ac:dyDescent="0.2">
      <c r="A148" s="3"/>
      <c r="B148" s="4"/>
    </row>
    <row r="149" spans="1:2" x14ac:dyDescent="0.2">
      <c r="A149" s="3"/>
      <c r="B149" s="4"/>
    </row>
    <row r="150" spans="1:2" x14ac:dyDescent="0.2">
      <c r="A150" s="3"/>
      <c r="B150" s="4"/>
    </row>
    <row r="151" spans="1:2" x14ac:dyDescent="0.2">
      <c r="A151" s="3"/>
      <c r="B151" s="4"/>
    </row>
    <row r="152" spans="1:2" x14ac:dyDescent="0.2">
      <c r="A152" s="3"/>
      <c r="B152" s="4"/>
    </row>
    <row r="153" spans="1:2" x14ac:dyDescent="0.2">
      <c r="A153" s="3"/>
      <c r="B153" s="4"/>
    </row>
    <row r="154" spans="1:2" x14ac:dyDescent="0.2">
      <c r="A154" s="3"/>
      <c r="B154" s="4"/>
    </row>
    <row r="155" spans="1:2" x14ac:dyDescent="0.2">
      <c r="A155" s="3"/>
      <c r="B155" s="4"/>
    </row>
    <row r="156" spans="1:2" x14ac:dyDescent="0.2">
      <c r="A156" s="3"/>
      <c r="B156" s="4"/>
    </row>
    <row r="157" spans="1:2" x14ac:dyDescent="0.2">
      <c r="A157" s="3"/>
      <c r="B157" s="4"/>
    </row>
    <row r="158" spans="1:2" x14ac:dyDescent="0.2">
      <c r="A158" s="3"/>
      <c r="B158" s="4"/>
    </row>
    <row r="159" spans="1:2" x14ac:dyDescent="0.2">
      <c r="A159" s="3"/>
      <c r="B159" s="4"/>
    </row>
    <row r="160" spans="1:2" x14ac:dyDescent="0.2">
      <c r="A160" s="3"/>
      <c r="B160" s="4"/>
    </row>
    <row r="161" spans="1:2" x14ac:dyDescent="0.2">
      <c r="A161" s="3"/>
      <c r="B161" s="4"/>
    </row>
    <row r="162" spans="1:2" x14ac:dyDescent="0.2">
      <c r="A162" s="3"/>
      <c r="B162" s="4"/>
    </row>
    <row r="163" spans="1:2" x14ac:dyDescent="0.2">
      <c r="A163" s="3"/>
      <c r="B163" s="4"/>
    </row>
    <row r="164" spans="1:2" x14ac:dyDescent="0.2">
      <c r="A164" s="3"/>
      <c r="B164" s="4"/>
    </row>
    <row r="165" spans="1:2" x14ac:dyDescent="0.2">
      <c r="A165" s="6"/>
      <c r="B165" s="6"/>
    </row>
    <row r="166" spans="1:2" x14ac:dyDescent="0.2">
      <c r="A166" s="6"/>
      <c r="B166" s="6"/>
    </row>
    <row r="167" spans="1:2" x14ac:dyDescent="0.2">
      <c r="A167" s="6"/>
      <c r="B167" s="6"/>
    </row>
    <row r="168" spans="1:2" x14ac:dyDescent="0.2">
      <c r="A168" s="6"/>
      <c r="B168" s="6"/>
    </row>
    <row r="169" spans="1:2" x14ac:dyDescent="0.2">
      <c r="A169" s="6"/>
      <c r="B169" s="6"/>
    </row>
    <row r="170" spans="1:2" x14ac:dyDescent="0.2">
      <c r="A170" s="6"/>
      <c r="B170" s="6"/>
    </row>
    <row r="171" spans="1:2" x14ac:dyDescent="0.2">
      <c r="A171" s="6"/>
      <c r="B171" s="6"/>
    </row>
    <row r="172" spans="1:2" x14ac:dyDescent="0.2">
      <c r="A172" s="6"/>
      <c r="B172" s="6"/>
    </row>
    <row r="173" spans="1:2" x14ac:dyDescent="0.2">
      <c r="A173" s="6"/>
      <c r="B173" s="6"/>
    </row>
    <row r="174" spans="1:2" x14ac:dyDescent="0.2">
      <c r="A174" s="6"/>
      <c r="B174" s="6"/>
    </row>
    <row r="175" spans="1:2" x14ac:dyDescent="0.2">
      <c r="A175" s="6"/>
      <c r="B175" s="6"/>
    </row>
    <row r="176" spans="1:2" x14ac:dyDescent="0.2">
      <c r="A176" s="6"/>
      <c r="B176" s="6"/>
    </row>
    <row r="177" spans="1:2" x14ac:dyDescent="0.2">
      <c r="A177" s="6"/>
      <c r="B177" s="6"/>
    </row>
    <row r="178" spans="1:2" x14ac:dyDescent="0.2">
      <c r="A178" s="6"/>
      <c r="B178" s="6"/>
    </row>
    <row r="179" spans="1:2" x14ac:dyDescent="0.2">
      <c r="A179" s="6"/>
      <c r="B179" s="6"/>
    </row>
    <row r="180" spans="1:2" x14ac:dyDescent="0.2">
      <c r="A180" s="6"/>
      <c r="B180" s="6"/>
    </row>
    <row r="181" spans="1:2" x14ac:dyDescent="0.2">
      <c r="A181" s="6"/>
      <c r="B181" s="6"/>
    </row>
    <row r="182" spans="1:2" x14ac:dyDescent="0.2">
      <c r="A182" s="6"/>
      <c r="B182" s="6"/>
    </row>
    <row r="183" spans="1:2" x14ac:dyDescent="0.2">
      <c r="A183" s="6"/>
      <c r="B183" s="6"/>
    </row>
    <row r="184" spans="1:2" x14ac:dyDescent="0.2">
      <c r="A184" s="6"/>
      <c r="B184" s="6"/>
    </row>
    <row r="185" spans="1:2" x14ac:dyDescent="0.2">
      <c r="A185" s="6"/>
      <c r="B185" s="6"/>
    </row>
    <row r="186" spans="1:2" x14ac:dyDescent="0.2">
      <c r="A186" s="6"/>
      <c r="B186" s="6"/>
    </row>
    <row r="187" spans="1:2" x14ac:dyDescent="0.2">
      <c r="A187" s="6"/>
      <c r="B187" s="6"/>
    </row>
    <row r="188" spans="1:2" x14ac:dyDescent="0.2">
      <c r="A188" s="6"/>
      <c r="B188" s="6"/>
    </row>
    <row r="189" spans="1:2" x14ac:dyDescent="0.2">
      <c r="A189" s="6"/>
      <c r="B189" s="6"/>
    </row>
    <row r="190" spans="1:2" x14ac:dyDescent="0.2">
      <c r="A190" s="6"/>
      <c r="B190" s="6"/>
    </row>
    <row r="191" spans="1:2" x14ac:dyDescent="0.2">
      <c r="A191" s="6"/>
      <c r="B191" s="6"/>
    </row>
    <row r="192" spans="1:2" x14ac:dyDescent="0.2">
      <c r="A192" s="6"/>
      <c r="B192" s="6"/>
    </row>
    <row r="193" spans="1:2" x14ac:dyDescent="0.2">
      <c r="A193" s="6"/>
      <c r="B193" s="6"/>
    </row>
    <row r="194" spans="1:2" x14ac:dyDescent="0.2">
      <c r="A194" s="6"/>
      <c r="B194" s="6"/>
    </row>
    <row r="195" spans="1:2" x14ac:dyDescent="0.2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40625" defaultRowHeight="15" x14ac:dyDescent="0.25"/>
  <cols>
    <col min="1" max="1" width="2.5703125" style="12" customWidth="1"/>
    <col min="2" max="2" width="104.42578125" style="12" bestFit="1" customWidth="1"/>
    <col min="3" max="16384" width="9.140625" style="12"/>
  </cols>
  <sheetData>
    <row r="1" spans="2:2" ht="27" customHeight="1" x14ac:dyDescent="0.25">
      <c r="B1" s="11" t="s">
        <v>394</v>
      </c>
    </row>
    <row r="2" spans="2:2" ht="3.75" customHeight="1" x14ac:dyDescent="0.25">
      <c r="B2" s="13"/>
    </row>
    <row r="3" spans="2:2" x14ac:dyDescent="0.25">
      <c r="B3" s="14"/>
    </row>
    <row r="4" spans="2:2" s="16" customFormat="1" ht="14.25" customHeight="1" x14ac:dyDescent="0.25">
      <c r="B4" s="15" t="s">
        <v>395</v>
      </c>
    </row>
    <row r="5" spans="2:2" s="16" customFormat="1" ht="3.75" customHeight="1" x14ac:dyDescent="0.25">
      <c r="B5" s="17"/>
    </row>
    <row r="6" spans="2:2" s="16" customFormat="1" ht="18" customHeight="1" x14ac:dyDescent="0.2">
      <c r="B6" s="18"/>
    </row>
    <row r="7" spans="2:2" s="16" customFormat="1" ht="18" customHeight="1" x14ac:dyDescent="0.2">
      <c r="B7" s="19" t="s">
        <v>396</v>
      </c>
    </row>
    <row r="8" spans="2:2" s="16" customFormat="1" ht="18" customHeight="1" x14ac:dyDescent="0.2">
      <c r="B8" s="19" t="s">
        <v>397</v>
      </c>
    </row>
    <row r="9" spans="2:2" s="16" customFormat="1" ht="18" customHeight="1" x14ac:dyDescent="0.2">
      <c r="B9" s="19" t="s">
        <v>398</v>
      </c>
    </row>
    <row r="10" spans="2:2" s="16" customFormat="1" ht="18" customHeight="1" x14ac:dyDescent="0.2">
      <c r="B10" s="19" t="s">
        <v>399</v>
      </c>
    </row>
    <row r="11" spans="2:2" s="16" customFormat="1" ht="18" customHeight="1" x14ac:dyDescent="0.2">
      <c r="B11" s="19" t="s">
        <v>400</v>
      </c>
    </row>
    <row r="12" spans="2:2" s="16" customFormat="1" ht="18" customHeight="1" x14ac:dyDescent="0.2">
      <c r="B12" s="19" t="s">
        <v>401</v>
      </c>
    </row>
    <row r="13" spans="2:2" s="16" customFormat="1" ht="18" customHeight="1" x14ac:dyDescent="0.2">
      <c r="B13" s="19" t="s">
        <v>402</v>
      </c>
    </row>
    <row r="14" spans="2:2" s="16" customFormat="1" ht="18" customHeight="1" x14ac:dyDescent="0.2">
      <c r="B14" s="19" t="s">
        <v>403</v>
      </c>
    </row>
    <row r="15" spans="2:2" s="16" customFormat="1" ht="18" customHeight="1" x14ac:dyDescent="0.2">
      <c r="B15" s="19" t="s">
        <v>404</v>
      </c>
    </row>
    <row r="16" spans="2:2" s="16" customFormat="1" ht="18" customHeight="1" x14ac:dyDescent="0.2">
      <c r="B16" s="19" t="s">
        <v>405</v>
      </c>
    </row>
    <row r="17" spans="2:2" s="16" customFormat="1" ht="18" customHeight="1" x14ac:dyDescent="0.2">
      <c r="B17" s="19" t="s">
        <v>406</v>
      </c>
    </row>
    <row r="18" spans="2:2" s="16" customFormat="1" ht="18" customHeight="1" x14ac:dyDescent="0.2">
      <c r="B18" s="19" t="s">
        <v>407</v>
      </c>
    </row>
    <row r="19" spans="2:2" ht="18" customHeight="1" x14ac:dyDescent="0.25">
      <c r="B19" s="19" t="s">
        <v>408</v>
      </c>
    </row>
    <row r="20" spans="2:2" ht="18" customHeight="1" x14ac:dyDescent="0.25">
      <c r="B20" s="19" t="s">
        <v>409</v>
      </c>
    </row>
    <row r="21" spans="2:2" ht="18" customHeight="1" x14ac:dyDescent="0.25">
      <c r="B21" s="19" t="s">
        <v>410</v>
      </c>
    </row>
    <row r="22" spans="2:2" ht="18" customHeight="1" x14ac:dyDescent="0.25">
      <c r="B22" s="19" t="s">
        <v>411</v>
      </c>
    </row>
    <row r="23" spans="2:2" ht="18" customHeight="1" x14ac:dyDescent="0.25"/>
    <row r="24" spans="2:2" ht="18" customHeight="1" x14ac:dyDescent="0.25">
      <c r="B24" s="19" t="s">
        <v>412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91" t="s">
        <v>413</v>
      </c>
      <c r="B2" s="292"/>
      <c r="C2" s="292"/>
      <c r="D2" s="292"/>
      <c r="E2" s="292"/>
      <c r="F2" s="293"/>
    </row>
    <row r="3" spans="1:9" ht="18" customHeight="1" thickBot="1" x14ac:dyDescent="0.25">
      <c r="A3" s="288" t="s">
        <v>414</v>
      </c>
      <c r="B3" s="290"/>
      <c r="C3" s="288" t="s">
        <v>414</v>
      </c>
      <c r="D3" s="290"/>
      <c r="E3" s="288" t="s">
        <v>414</v>
      </c>
      <c r="F3" s="290"/>
      <c r="H3" s="287" t="s">
        <v>515</v>
      </c>
      <c r="I3" s="287"/>
    </row>
    <row r="4" spans="1:9" ht="18" customHeight="1" thickBot="1" x14ac:dyDescent="0.25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 x14ac:dyDescent="0.2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 x14ac:dyDescent="0.2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 x14ac:dyDescent="0.2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 x14ac:dyDescent="0.2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 x14ac:dyDescent="0.2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 x14ac:dyDescent="0.2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 x14ac:dyDescent="0.2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 x14ac:dyDescent="0.2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 x14ac:dyDescent="0.2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 x14ac:dyDescent="0.2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 x14ac:dyDescent="0.2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 x14ac:dyDescent="0.2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 x14ac:dyDescent="0.2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 x14ac:dyDescent="0.2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 x14ac:dyDescent="0.2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 x14ac:dyDescent="0.2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 x14ac:dyDescent="0.2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 x14ac:dyDescent="0.2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 x14ac:dyDescent="0.2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 x14ac:dyDescent="0.2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 x14ac:dyDescent="0.2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 x14ac:dyDescent="0.2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 x14ac:dyDescent="0.2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 x14ac:dyDescent="0.2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 x14ac:dyDescent="0.2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 x14ac:dyDescent="0.2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 x14ac:dyDescent="0.2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 x14ac:dyDescent="0.2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 x14ac:dyDescent="0.2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 x14ac:dyDescent="0.2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 x14ac:dyDescent="0.2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 x14ac:dyDescent="0.2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 x14ac:dyDescent="0.2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 x14ac:dyDescent="0.2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 x14ac:dyDescent="0.2">
      <c r="A39" s="3"/>
      <c r="B39" s="4"/>
      <c r="C39" s="3"/>
      <c r="D39" s="4"/>
      <c r="E39" s="6"/>
      <c r="F39" s="6"/>
    </row>
    <row r="40" spans="1:6" x14ac:dyDescent="0.2">
      <c r="A40" s="3"/>
      <c r="B40" s="4"/>
      <c r="C40" s="3"/>
      <c r="D40" s="4"/>
      <c r="E40" s="6"/>
      <c r="F40" s="6"/>
    </row>
    <row r="41" spans="1:6" x14ac:dyDescent="0.2">
      <c r="A41" s="3"/>
      <c r="B41" s="4"/>
      <c r="C41" s="3"/>
      <c r="D41" s="4"/>
      <c r="E41" s="6"/>
      <c r="F41" s="6"/>
    </row>
    <row r="42" spans="1:6" x14ac:dyDescent="0.2">
      <c r="A42" s="3"/>
      <c r="B42" s="4"/>
      <c r="C42" s="3"/>
      <c r="D42" s="4"/>
      <c r="E42" s="6"/>
      <c r="F42" s="6"/>
    </row>
    <row r="43" spans="1:6" x14ac:dyDescent="0.2">
      <c r="A43" s="3"/>
      <c r="B43" s="4"/>
      <c r="C43" s="3"/>
      <c r="D43" s="4"/>
      <c r="E43" s="6"/>
      <c r="F43" s="6"/>
    </row>
    <row r="44" spans="1:6" x14ac:dyDescent="0.2">
      <c r="A44" s="3"/>
      <c r="B44" s="4"/>
      <c r="C44" s="3"/>
      <c r="D44" s="4"/>
      <c r="E44" s="6"/>
      <c r="F44" s="6"/>
    </row>
    <row r="45" spans="1:6" x14ac:dyDescent="0.2">
      <c r="A45" s="3"/>
      <c r="B45" s="4"/>
      <c r="C45" s="3"/>
      <c r="D45" s="4"/>
      <c r="E45" s="6"/>
      <c r="F45" s="6"/>
    </row>
    <row r="46" spans="1:6" x14ac:dyDescent="0.2">
      <c r="A46" s="3"/>
      <c r="B46" s="4"/>
      <c r="C46" s="3"/>
      <c r="D46" s="4"/>
      <c r="E46" s="6"/>
      <c r="F46" s="6"/>
    </row>
    <row r="47" spans="1:6" x14ac:dyDescent="0.2">
      <c r="A47" s="3"/>
      <c r="B47" s="4"/>
      <c r="C47" s="3"/>
      <c r="D47" s="4"/>
      <c r="E47" s="6"/>
      <c r="F47" s="6"/>
    </row>
    <row r="48" spans="1:6" x14ac:dyDescent="0.2">
      <c r="A48" s="3"/>
      <c r="B48" s="4"/>
      <c r="C48" s="3"/>
      <c r="D48" s="4"/>
      <c r="E48" s="6"/>
      <c r="F48" s="6"/>
    </row>
    <row r="49" spans="1:6" x14ac:dyDescent="0.2">
      <c r="A49" s="3"/>
      <c r="B49" s="4"/>
      <c r="C49" s="3"/>
      <c r="D49" s="4"/>
      <c r="E49" s="6"/>
      <c r="F49" s="6"/>
    </row>
    <row r="50" spans="1:6" x14ac:dyDescent="0.2">
      <c r="A50" s="3"/>
      <c r="B50" s="4"/>
      <c r="C50" s="3"/>
      <c r="D50" s="4"/>
      <c r="E50" s="6"/>
      <c r="F50" s="6"/>
    </row>
    <row r="51" spans="1:6" x14ac:dyDescent="0.2">
      <c r="A51" s="3"/>
      <c r="B51" s="4"/>
      <c r="C51" s="3"/>
      <c r="D51" s="4"/>
      <c r="E51" s="6"/>
      <c r="F51" s="6"/>
    </row>
    <row r="52" spans="1:6" x14ac:dyDescent="0.2">
      <c r="A52" s="3"/>
      <c r="B52" s="4"/>
      <c r="C52" s="3"/>
      <c r="D52" s="4"/>
      <c r="E52" s="6"/>
      <c r="F52" s="6"/>
    </row>
    <row r="53" spans="1:6" x14ac:dyDescent="0.2">
      <c r="A53" s="3"/>
      <c r="B53" s="4"/>
      <c r="C53" s="3"/>
      <c r="D53" s="4"/>
      <c r="E53" s="6"/>
      <c r="F53" s="6"/>
    </row>
    <row r="54" spans="1:6" x14ac:dyDescent="0.2">
      <c r="A54" s="3"/>
      <c r="B54" s="4"/>
      <c r="C54" s="3"/>
      <c r="D54" s="4"/>
      <c r="E54" s="6"/>
      <c r="F54" s="6"/>
    </row>
    <row r="55" spans="1:6" x14ac:dyDescent="0.2">
      <c r="A55" s="3"/>
      <c r="B55" s="4"/>
      <c r="C55" s="3"/>
      <c r="D55" s="4"/>
      <c r="E55" s="6"/>
      <c r="F55" s="6"/>
    </row>
    <row r="56" spans="1:6" x14ac:dyDescent="0.2">
      <c r="A56" s="3"/>
      <c r="B56" s="4"/>
      <c r="C56" s="3"/>
      <c r="D56" s="4"/>
      <c r="E56" s="6"/>
      <c r="F56" s="6"/>
    </row>
    <row r="57" spans="1:6" x14ac:dyDescent="0.2">
      <c r="A57" s="3"/>
      <c r="B57" s="4"/>
      <c r="C57" s="3"/>
      <c r="D57" s="4"/>
      <c r="E57" s="6"/>
      <c r="F57" s="6"/>
    </row>
    <row r="58" spans="1:6" x14ac:dyDescent="0.2">
      <c r="A58" s="3"/>
      <c r="B58" s="4"/>
      <c r="C58" s="3"/>
      <c r="D58" s="4"/>
    </row>
    <row r="59" spans="1:6" x14ac:dyDescent="0.2">
      <c r="A59" s="3"/>
      <c r="B59" s="4"/>
      <c r="C59" s="3"/>
      <c r="D59" s="4"/>
    </row>
    <row r="60" spans="1:6" x14ac:dyDescent="0.2">
      <c r="A60" s="3"/>
      <c r="B60" s="4"/>
      <c r="C60" s="3"/>
      <c r="D60" s="4"/>
    </row>
    <row r="61" spans="1:6" x14ac:dyDescent="0.2">
      <c r="A61" s="3"/>
      <c r="B61" s="4"/>
      <c r="C61" s="3"/>
      <c r="D61" s="4"/>
    </row>
    <row r="62" spans="1:6" x14ac:dyDescent="0.2">
      <c r="A62" s="3"/>
      <c r="B62" s="4"/>
      <c r="C62" s="3"/>
      <c r="D62" s="4"/>
    </row>
    <row r="63" spans="1:6" x14ac:dyDescent="0.2">
      <c r="A63" s="3"/>
      <c r="B63" s="4"/>
      <c r="C63" s="3"/>
      <c r="D63" s="4"/>
    </row>
    <row r="64" spans="1:6" x14ac:dyDescent="0.2">
      <c r="A64" s="3"/>
      <c r="B64" s="4"/>
      <c r="C64" s="3"/>
      <c r="D64" s="4"/>
    </row>
    <row r="65" spans="1:4" x14ac:dyDescent="0.2">
      <c r="A65" s="3"/>
      <c r="B65" s="4"/>
      <c r="C65" s="3"/>
      <c r="D65" s="4"/>
    </row>
    <row r="66" spans="1:4" x14ac:dyDescent="0.2">
      <c r="A66" s="3"/>
      <c r="B66" s="4"/>
      <c r="C66" s="3"/>
      <c r="D66" s="4"/>
    </row>
    <row r="67" spans="1:4" x14ac:dyDescent="0.2">
      <c r="A67" s="3"/>
      <c r="B67" s="4"/>
      <c r="C67" s="3"/>
      <c r="D67" s="4"/>
    </row>
    <row r="68" spans="1:4" x14ac:dyDescent="0.2">
      <c r="A68" s="3"/>
      <c r="B68" s="4"/>
      <c r="C68" s="3"/>
      <c r="D68" s="4"/>
    </row>
    <row r="69" spans="1:4" x14ac:dyDescent="0.2">
      <c r="A69" s="3"/>
      <c r="B69" s="4"/>
      <c r="C69" s="3"/>
      <c r="D69" s="4"/>
    </row>
    <row r="70" spans="1:4" x14ac:dyDescent="0.2">
      <c r="A70" s="3"/>
      <c r="B70" s="4"/>
      <c r="C70" s="3"/>
      <c r="D70" s="4"/>
    </row>
    <row r="71" spans="1:4" x14ac:dyDescent="0.2">
      <c r="A71" s="3"/>
      <c r="B71" s="4"/>
      <c r="C71" s="3"/>
      <c r="D71" s="4"/>
    </row>
    <row r="72" spans="1:4" x14ac:dyDescent="0.2">
      <c r="A72" s="3"/>
      <c r="B72" s="4"/>
      <c r="C72" s="3"/>
      <c r="D72" s="4"/>
    </row>
    <row r="73" spans="1:4" x14ac:dyDescent="0.2">
      <c r="A73" s="3"/>
      <c r="B73" s="4"/>
      <c r="C73" s="3"/>
      <c r="D73" s="4"/>
    </row>
    <row r="74" spans="1:4" x14ac:dyDescent="0.2">
      <c r="A74" s="3"/>
      <c r="B74" s="4"/>
      <c r="C74" s="3"/>
      <c r="D74" s="4"/>
    </row>
    <row r="75" spans="1:4" x14ac:dyDescent="0.2">
      <c r="A75" s="3"/>
      <c r="B75" s="4"/>
      <c r="C75" s="3"/>
      <c r="D75" s="4"/>
    </row>
    <row r="76" spans="1:4" x14ac:dyDescent="0.2">
      <c r="A76" s="3"/>
      <c r="B76" s="4"/>
      <c r="C76" s="3"/>
      <c r="D76" s="4"/>
    </row>
    <row r="77" spans="1:4" x14ac:dyDescent="0.2">
      <c r="A77" s="3"/>
      <c r="B77" s="4"/>
      <c r="C77" s="3"/>
      <c r="D77" s="4"/>
    </row>
    <row r="78" spans="1:4" x14ac:dyDescent="0.2">
      <c r="A78" s="3"/>
      <c r="B78" s="4"/>
      <c r="C78" s="3"/>
      <c r="D78" s="4"/>
    </row>
    <row r="79" spans="1:4" x14ac:dyDescent="0.2">
      <c r="A79" s="3"/>
      <c r="B79" s="4"/>
      <c r="C79" s="3"/>
      <c r="D79" s="4"/>
    </row>
    <row r="80" spans="1:4" x14ac:dyDescent="0.2">
      <c r="A80" s="3"/>
      <c r="B80" s="4"/>
      <c r="C80" s="3"/>
      <c r="D80" s="4"/>
    </row>
    <row r="81" spans="1:4" x14ac:dyDescent="0.2">
      <c r="A81" s="3"/>
      <c r="B81" s="4"/>
      <c r="C81" s="3"/>
      <c r="D81" s="4"/>
    </row>
    <row r="82" spans="1:4" x14ac:dyDescent="0.2">
      <c r="A82" s="3"/>
      <c r="B82" s="4"/>
      <c r="C82" s="6"/>
      <c r="D82" s="6"/>
    </row>
    <row r="83" spans="1:4" x14ac:dyDescent="0.2">
      <c r="A83" s="3"/>
      <c r="B83" s="4"/>
      <c r="C83" s="6"/>
      <c r="D83" s="6"/>
    </row>
    <row r="84" spans="1:4" x14ac:dyDescent="0.2">
      <c r="A84" s="3"/>
      <c r="B84" s="4"/>
      <c r="C84" s="6"/>
      <c r="D84" s="6"/>
    </row>
    <row r="85" spans="1:4" x14ac:dyDescent="0.2">
      <c r="A85" s="3"/>
      <c r="B85" s="4"/>
      <c r="C85" s="6"/>
      <c r="D85" s="6"/>
    </row>
    <row r="86" spans="1:4" x14ac:dyDescent="0.2">
      <c r="A86" s="3"/>
      <c r="B86" s="4"/>
      <c r="C86" s="6"/>
      <c r="D86" s="6"/>
    </row>
    <row r="87" spans="1:4" x14ac:dyDescent="0.2">
      <c r="A87" s="3"/>
      <c r="B87" s="4"/>
      <c r="C87" s="6"/>
      <c r="D87" s="6"/>
    </row>
    <row r="88" spans="1:4" x14ac:dyDescent="0.2">
      <c r="A88" s="3"/>
      <c r="B88" s="4"/>
      <c r="C88" s="6"/>
      <c r="D88" s="6"/>
    </row>
    <row r="89" spans="1:4" x14ac:dyDescent="0.2">
      <c r="A89" s="3"/>
      <c r="B89" s="4"/>
      <c r="C89" s="6"/>
      <c r="D89" s="6"/>
    </row>
    <row r="90" spans="1:4" x14ac:dyDescent="0.2">
      <c r="A90" s="3"/>
      <c r="B90" s="4"/>
      <c r="C90" s="6"/>
      <c r="D90" s="6"/>
    </row>
    <row r="91" spans="1:4" x14ac:dyDescent="0.2">
      <c r="A91" s="3"/>
      <c r="B91" s="4"/>
      <c r="C91" s="6"/>
      <c r="D91" s="6"/>
    </row>
    <row r="92" spans="1:4" x14ac:dyDescent="0.2">
      <c r="A92" s="3"/>
      <c r="B92" s="4"/>
      <c r="C92" s="6"/>
      <c r="D92" s="6"/>
    </row>
    <row r="93" spans="1:4" x14ac:dyDescent="0.2">
      <c r="A93" s="3"/>
      <c r="B93" s="4"/>
      <c r="C93" s="6"/>
      <c r="D93" s="6"/>
    </row>
    <row r="94" spans="1:4" x14ac:dyDescent="0.2">
      <c r="A94" s="3"/>
      <c r="B94" s="4"/>
      <c r="C94" s="6"/>
      <c r="D94" s="6"/>
    </row>
    <row r="95" spans="1:4" x14ac:dyDescent="0.2">
      <c r="A95" s="3"/>
      <c r="B95" s="4"/>
      <c r="C95" s="6"/>
      <c r="D95" s="6"/>
    </row>
    <row r="96" spans="1:4" x14ac:dyDescent="0.2">
      <c r="A96" s="3"/>
      <c r="B96" s="4"/>
      <c r="C96" s="6"/>
      <c r="D96" s="6"/>
    </row>
    <row r="97" spans="1:4" x14ac:dyDescent="0.2">
      <c r="A97" s="3"/>
      <c r="B97" s="4"/>
      <c r="C97" s="6"/>
      <c r="D97" s="6"/>
    </row>
    <row r="98" spans="1:4" x14ac:dyDescent="0.2">
      <c r="A98" s="3"/>
      <c r="B98" s="4"/>
      <c r="C98" s="6"/>
      <c r="D98" s="6"/>
    </row>
    <row r="99" spans="1:4" x14ac:dyDescent="0.2">
      <c r="A99" s="3"/>
      <c r="B99" s="4"/>
      <c r="C99" s="6"/>
      <c r="D99" s="6"/>
    </row>
    <row r="100" spans="1:4" x14ac:dyDescent="0.2">
      <c r="A100" s="3"/>
      <c r="B100" s="4"/>
      <c r="C100" s="6"/>
      <c r="D100" s="6"/>
    </row>
    <row r="101" spans="1:4" x14ac:dyDescent="0.2">
      <c r="A101" s="3"/>
      <c r="B101" s="4"/>
      <c r="C101" s="6"/>
      <c r="D101" s="6"/>
    </row>
    <row r="102" spans="1:4" x14ac:dyDescent="0.2">
      <c r="A102" s="3"/>
      <c r="B102" s="4"/>
      <c r="C102" s="6"/>
      <c r="D102" s="6"/>
    </row>
    <row r="103" spans="1:4" x14ac:dyDescent="0.2">
      <c r="A103" s="3"/>
      <c r="B103" s="4"/>
      <c r="C103" s="6"/>
      <c r="D103" s="6"/>
    </row>
    <row r="104" spans="1:4" x14ac:dyDescent="0.2">
      <c r="A104" s="3"/>
      <c r="B104" s="4"/>
      <c r="C104" s="6"/>
      <c r="D104" s="6"/>
    </row>
    <row r="105" spans="1:4" x14ac:dyDescent="0.2">
      <c r="A105" s="3"/>
      <c r="B105" s="4"/>
      <c r="C105" s="6"/>
      <c r="D105" s="6"/>
    </row>
    <row r="106" spans="1:4" x14ac:dyDescent="0.2">
      <c r="A106" s="3"/>
      <c r="B106" s="4"/>
      <c r="C106" s="6"/>
      <c r="D106" s="6"/>
    </row>
    <row r="107" spans="1:4" x14ac:dyDescent="0.2">
      <c r="A107" s="3"/>
      <c r="B107" s="4"/>
      <c r="C107" s="6"/>
      <c r="D107" s="6"/>
    </row>
    <row r="108" spans="1:4" x14ac:dyDescent="0.2">
      <c r="A108" s="3"/>
      <c r="B108" s="4"/>
      <c r="C108" s="6"/>
      <c r="D108" s="6"/>
    </row>
    <row r="109" spans="1:4" x14ac:dyDescent="0.2">
      <c r="A109" s="3"/>
      <c r="B109" s="4"/>
      <c r="C109" s="6"/>
      <c r="D109" s="6"/>
    </row>
    <row r="110" spans="1:4" x14ac:dyDescent="0.2">
      <c r="A110" s="3"/>
      <c r="B110" s="4"/>
      <c r="C110" s="6"/>
      <c r="D110" s="6"/>
    </row>
    <row r="111" spans="1:4" x14ac:dyDescent="0.2">
      <c r="A111" s="3"/>
      <c r="B111" s="4"/>
      <c r="C111" s="6"/>
      <c r="D111" s="6"/>
    </row>
    <row r="112" spans="1:4" x14ac:dyDescent="0.2">
      <c r="A112" s="3"/>
      <c r="B112" s="4"/>
      <c r="C112" s="6"/>
      <c r="D112" s="6"/>
    </row>
    <row r="113" spans="1:2" x14ac:dyDescent="0.2">
      <c r="A113" s="3"/>
      <c r="B113" s="4"/>
    </row>
    <row r="114" spans="1:2" x14ac:dyDescent="0.2">
      <c r="A114" s="3"/>
      <c r="B114" s="4"/>
    </row>
    <row r="115" spans="1:2" x14ac:dyDescent="0.2">
      <c r="A115" s="3"/>
      <c r="B115" s="4"/>
    </row>
    <row r="116" spans="1:2" x14ac:dyDescent="0.2">
      <c r="A116" s="3"/>
      <c r="B116" s="4"/>
    </row>
    <row r="117" spans="1:2" x14ac:dyDescent="0.2">
      <c r="A117" s="3"/>
      <c r="B117" s="4"/>
    </row>
    <row r="118" spans="1:2" x14ac:dyDescent="0.2">
      <c r="A118" s="3"/>
      <c r="B118" s="4"/>
    </row>
    <row r="119" spans="1:2" x14ac:dyDescent="0.2">
      <c r="A119" s="3"/>
      <c r="B119" s="4"/>
    </row>
    <row r="120" spans="1:2" x14ac:dyDescent="0.2">
      <c r="A120" s="3"/>
      <c r="B120" s="4"/>
    </row>
    <row r="121" spans="1:2" x14ac:dyDescent="0.2">
      <c r="A121" s="3"/>
      <c r="B121" s="4"/>
    </row>
    <row r="122" spans="1:2" x14ac:dyDescent="0.2">
      <c r="A122" s="3"/>
      <c r="B122" s="4"/>
    </row>
    <row r="123" spans="1:2" x14ac:dyDescent="0.2">
      <c r="A123" s="3"/>
      <c r="B123" s="4"/>
    </row>
    <row r="124" spans="1:2" x14ac:dyDescent="0.2">
      <c r="A124" s="3"/>
      <c r="B124" s="4"/>
    </row>
    <row r="125" spans="1:2" x14ac:dyDescent="0.2">
      <c r="A125" s="3"/>
      <c r="B125" s="4"/>
    </row>
    <row r="126" spans="1:2" x14ac:dyDescent="0.2">
      <c r="A126" s="3"/>
      <c r="B126" s="4"/>
    </row>
    <row r="127" spans="1:2" x14ac:dyDescent="0.2">
      <c r="A127" s="3"/>
      <c r="B127" s="4"/>
    </row>
    <row r="128" spans="1:2" x14ac:dyDescent="0.2">
      <c r="A128" s="3"/>
      <c r="B128" s="4"/>
    </row>
    <row r="129" spans="1:2" x14ac:dyDescent="0.2">
      <c r="A129" s="3"/>
      <c r="B129" s="4"/>
    </row>
    <row r="130" spans="1:2" x14ac:dyDescent="0.2">
      <c r="A130" s="3"/>
      <c r="B130" s="4"/>
    </row>
    <row r="131" spans="1:2" x14ac:dyDescent="0.2">
      <c r="A131" s="3"/>
      <c r="B131" s="4"/>
    </row>
    <row r="132" spans="1:2" x14ac:dyDescent="0.2">
      <c r="A132" s="3"/>
      <c r="B132" s="4"/>
    </row>
    <row r="133" spans="1:2" x14ac:dyDescent="0.2">
      <c r="A133" s="3"/>
      <c r="B133" s="4"/>
    </row>
    <row r="134" spans="1:2" x14ac:dyDescent="0.2">
      <c r="A134" s="3"/>
      <c r="B134" s="4"/>
    </row>
    <row r="135" spans="1:2" x14ac:dyDescent="0.2">
      <c r="A135" s="3"/>
      <c r="B135" s="4"/>
    </row>
    <row r="136" spans="1:2" x14ac:dyDescent="0.2">
      <c r="A136" s="6"/>
      <c r="B136" s="6"/>
    </row>
    <row r="137" spans="1:2" x14ac:dyDescent="0.2">
      <c r="A137" s="6"/>
      <c r="B137" s="6"/>
    </row>
    <row r="138" spans="1:2" x14ac:dyDescent="0.2">
      <c r="A138" s="6"/>
      <c r="B138" s="6"/>
    </row>
    <row r="139" spans="1:2" x14ac:dyDescent="0.2">
      <c r="A139" s="6"/>
      <c r="B139" s="6"/>
    </row>
    <row r="140" spans="1:2" x14ac:dyDescent="0.2">
      <c r="A140" s="6"/>
      <c r="B140" s="6"/>
    </row>
    <row r="141" spans="1:2" x14ac:dyDescent="0.2">
      <c r="A141" s="6"/>
      <c r="B141" s="6"/>
    </row>
    <row r="142" spans="1:2" x14ac:dyDescent="0.2">
      <c r="A142" s="6"/>
      <c r="B142" s="6"/>
    </row>
    <row r="143" spans="1:2" x14ac:dyDescent="0.2">
      <c r="A143" s="6"/>
      <c r="B143" s="6"/>
    </row>
    <row r="144" spans="1:2" x14ac:dyDescent="0.2">
      <c r="A144" s="6"/>
      <c r="B144" s="6"/>
    </row>
    <row r="145" spans="1:2" x14ac:dyDescent="0.2">
      <c r="A145" s="6"/>
      <c r="B145" s="6"/>
    </row>
    <row r="146" spans="1:2" x14ac:dyDescent="0.2">
      <c r="A146" s="6"/>
      <c r="B146" s="6"/>
    </row>
    <row r="147" spans="1:2" x14ac:dyDescent="0.2">
      <c r="A147" s="6"/>
      <c r="B147" s="6"/>
    </row>
    <row r="148" spans="1:2" x14ac:dyDescent="0.2">
      <c r="A148" s="6"/>
      <c r="B148" s="6"/>
    </row>
    <row r="149" spans="1:2" x14ac:dyDescent="0.2">
      <c r="A149" s="6"/>
      <c r="B149" s="6"/>
    </row>
    <row r="150" spans="1:2" x14ac:dyDescent="0.2">
      <c r="A150" s="6"/>
      <c r="B150" s="6"/>
    </row>
    <row r="151" spans="1:2" x14ac:dyDescent="0.2">
      <c r="A151" s="6"/>
      <c r="B151" s="6"/>
    </row>
    <row r="152" spans="1:2" x14ac:dyDescent="0.2">
      <c r="A152" s="6"/>
      <c r="B152" s="6"/>
    </row>
    <row r="153" spans="1:2" x14ac:dyDescent="0.2">
      <c r="A153" s="6"/>
      <c r="B153" s="6"/>
    </row>
    <row r="154" spans="1:2" x14ac:dyDescent="0.2">
      <c r="A154" s="6"/>
      <c r="B154" s="6"/>
    </row>
    <row r="155" spans="1:2" x14ac:dyDescent="0.2">
      <c r="A155" s="6"/>
      <c r="B155" s="6"/>
    </row>
    <row r="156" spans="1:2" x14ac:dyDescent="0.2">
      <c r="A156" s="6"/>
      <c r="B156" s="6"/>
    </row>
    <row r="157" spans="1:2" x14ac:dyDescent="0.2">
      <c r="A157" s="6"/>
      <c r="B157" s="6"/>
    </row>
    <row r="158" spans="1:2" x14ac:dyDescent="0.2">
      <c r="A158" s="6"/>
      <c r="B158" s="6"/>
    </row>
    <row r="159" spans="1:2" x14ac:dyDescent="0.2">
      <c r="A159" s="6"/>
      <c r="B159" s="6"/>
    </row>
    <row r="160" spans="1:2" x14ac:dyDescent="0.2">
      <c r="A160" s="6"/>
      <c r="B160" s="6"/>
    </row>
    <row r="161" spans="1:2" x14ac:dyDescent="0.2">
      <c r="A161" s="6"/>
      <c r="B161" s="6"/>
    </row>
    <row r="162" spans="1:2" x14ac:dyDescent="0.2">
      <c r="A162" s="6"/>
      <c r="B162" s="6"/>
    </row>
    <row r="163" spans="1:2" x14ac:dyDescent="0.2">
      <c r="A163" s="6"/>
      <c r="B163" s="6"/>
    </row>
    <row r="164" spans="1:2" x14ac:dyDescent="0.2">
      <c r="A164" s="6"/>
      <c r="B164" s="6"/>
    </row>
    <row r="165" spans="1:2" x14ac:dyDescent="0.2">
      <c r="A165" s="6"/>
      <c r="B165" s="6"/>
    </row>
    <row r="166" spans="1:2" x14ac:dyDescent="0.2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40625" defaultRowHeight="12.75" x14ac:dyDescent="0.2"/>
  <cols>
    <col min="1" max="1" width="1.28515625" style="9" customWidth="1"/>
    <col min="2" max="2" width="4" style="9" customWidth="1"/>
    <col min="3" max="3" width="3.140625" style="9" customWidth="1"/>
    <col min="4" max="4" width="3.5703125" style="9" customWidth="1"/>
    <col min="5" max="5" width="40.42578125" style="9" customWidth="1"/>
    <col min="6" max="6" width="0.5703125" style="9" customWidth="1"/>
    <col min="7" max="7" width="19.7109375" style="9" customWidth="1"/>
    <col min="8" max="8" width="0.5703125" style="9" customWidth="1"/>
    <col min="9" max="9" width="19.7109375" style="9" customWidth="1"/>
    <col min="10" max="10" width="0.5703125" style="9" customWidth="1"/>
    <col min="11" max="11" width="15.7109375" style="9" customWidth="1"/>
    <col min="12" max="16384" width="9.140625" style="9"/>
  </cols>
  <sheetData>
    <row r="1" spans="1:15" ht="29.25" customHeight="1" x14ac:dyDescent="0.2">
      <c r="A1" s="20"/>
      <c r="B1" s="213" t="s">
        <v>646</v>
      </c>
      <c r="C1" s="214"/>
      <c r="D1" s="214"/>
      <c r="E1" s="214"/>
      <c r="F1" s="214"/>
      <c r="G1" s="214"/>
      <c r="H1" s="214"/>
      <c r="I1" s="214"/>
      <c r="J1" s="214"/>
      <c r="K1" s="214"/>
    </row>
    <row r="2" spans="1:15" ht="3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 x14ac:dyDescent="0.2">
      <c r="A4" s="20"/>
      <c r="B4" s="216" t="s">
        <v>647</v>
      </c>
      <c r="C4" s="216"/>
      <c r="D4" s="216"/>
      <c r="E4" s="216"/>
      <c r="F4" s="24"/>
      <c r="G4" s="217" t="s">
        <v>648</v>
      </c>
      <c r="H4" s="217"/>
      <c r="I4" s="217"/>
      <c r="J4" s="25"/>
      <c r="K4" s="26" t="s">
        <v>649</v>
      </c>
    </row>
    <row r="5" spans="1:15" ht="3" customHeight="1" x14ac:dyDescent="0.2">
      <c r="A5" s="20"/>
      <c r="B5" s="216"/>
      <c r="C5" s="216"/>
      <c r="D5" s="216"/>
      <c r="E5" s="216"/>
      <c r="F5" s="24"/>
      <c r="G5" s="25"/>
      <c r="H5" s="25"/>
      <c r="I5" s="25"/>
      <c r="J5" s="25"/>
      <c r="K5" s="27"/>
    </row>
    <row r="6" spans="1:15" ht="30" customHeight="1" x14ac:dyDescent="0.2">
      <c r="A6" s="20"/>
      <c r="B6" s="216"/>
      <c r="C6" s="216"/>
      <c r="D6" s="216"/>
      <c r="E6" s="216"/>
      <c r="F6" s="24"/>
      <c r="G6" s="60" t="s">
        <v>1133</v>
      </c>
      <c r="H6" s="28"/>
      <c r="I6" s="60" t="s">
        <v>1134</v>
      </c>
      <c r="J6" s="29"/>
      <c r="K6" s="30" t="s">
        <v>296</v>
      </c>
      <c r="N6" s="31"/>
      <c r="O6" s="31"/>
    </row>
    <row r="7" spans="1:15" ht="1.5" customHeight="1" x14ac:dyDescent="0.2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 x14ac:dyDescent="0.2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 x14ac:dyDescent="0.2">
      <c r="A9" s="20"/>
      <c r="B9" s="35"/>
      <c r="C9" s="35"/>
      <c r="D9" s="35" t="s">
        <v>518</v>
      </c>
      <c r="E9" s="35"/>
      <c r="F9" s="32"/>
      <c r="G9" s="36">
        <f>G15+G27</f>
        <v>15795.396959000009</v>
      </c>
      <c r="H9" s="37"/>
      <c r="I9" s="36">
        <f>I15+I27</f>
        <v>20726.962833999998</v>
      </c>
      <c r="J9" s="37"/>
      <c r="K9" s="38">
        <f>I9/G9*100-100</f>
        <v>31.2215380708748</v>
      </c>
    </row>
    <row r="10" spans="1:15" ht="13.5" customHeight="1" x14ac:dyDescent="0.2">
      <c r="A10" s="20"/>
      <c r="B10" s="32"/>
      <c r="C10" s="32"/>
      <c r="D10" s="32" t="s">
        <v>522</v>
      </c>
      <c r="E10" s="32"/>
      <c r="F10" s="32"/>
      <c r="G10" s="37">
        <f>G16+G28</f>
        <v>20410.770098000012</v>
      </c>
      <c r="H10" s="37"/>
      <c r="I10" s="37">
        <f>I16+I28</f>
        <v>28102.797694000001</v>
      </c>
      <c r="J10" s="37"/>
      <c r="K10" s="39">
        <f>I10/G10*100-100</f>
        <v>37.686121391145889</v>
      </c>
      <c r="N10" s="31"/>
      <c r="O10" s="31"/>
    </row>
    <row r="11" spans="1:15" ht="13.5" customHeight="1" x14ac:dyDescent="0.2">
      <c r="A11" s="20"/>
      <c r="B11" s="35"/>
      <c r="C11" s="35"/>
      <c r="D11" s="35" t="s">
        <v>519</v>
      </c>
      <c r="E11" s="35"/>
      <c r="F11" s="32"/>
      <c r="G11" s="36">
        <f>G9-G10</f>
        <v>-4615.373139000003</v>
      </c>
      <c r="H11" s="37"/>
      <c r="I11" s="36">
        <f>I9-I10</f>
        <v>-7375.8348600000027</v>
      </c>
      <c r="J11" s="37"/>
      <c r="K11" s="38"/>
    </row>
    <row r="12" spans="1:15" ht="13.5" customHeight="1" x14ac:dyDescent="0.2">
      <c r="A12" s="20"/>
      <c r="B12" s="32"/>
      <c r="C12" s="32"/>
      <c r="D12" s="32" t="s">
        <v>520</v>
      </c>
      <c r="E12" s="32"/>
      <c r="F12" s="32"/>
      <c r="G12" s="37">
        <f>G9/G10*100</f>
        <v>77.38756001444429</v>
      </c>
      <c r="H12" s="37"/>
      <c r="I12" s="37">
        <f>I9/I10*100</f>
        <v>73.75409046347454</v>
      </c>
      <c r="J12" s="37"/>
      <c r="K12" s="40"/>
    </row>
    <row r="13" spans="1:15" ht="25.5" customHeight="1" x14ac:dyDescent="0.2">
      <c r="A13" s="20"/>
      <c r="B13" s="41"/>
      <c r="C13" s="35"/>
      <c r="D13" s="215" t="s">
        <v>650</v>
      </c>
      <c r="E13" s="215"/>
      <c r="F13" s="32"/>
      <c r="G13" s="42">
        <v>-3458.9841739999956</v>
      </c>
      <c r="H13" s="43"/>
      <c r="I13" s="42">
        <v>-4084.2451520000213</v>
      </c>
      <c r="J13" s="43"/>
      <c r="K13" s="44"/>
    </row>
    <row r="14" spans="1:15" ht="13.5" customHeight="1" x14ac:dyDescent="0.2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 x14ac:dyDescent="0.2">
      <c r="A15" s="20"/>
      <c r="B15" s="35"/>
      <c r="C15" s="35"/>
      <c r="D15" s="35" t="s">
        <v>518</v>
      </c>
      <c r="E15" s="35"/>
      <c r="F15" s="46"/>
      <c r="G15" s="36">
        <v>11284.445218000013</v>
      </c>
      <c r="H15" s="47"/>
      <c r="I15" s="36">
        <v>14368.687201000001</v>
      </c>
      <c r="J15" s="47"/>
      <c r="K15" s="38">
        <f>I15/G15*100-100</f>
        <v>27.331799866246499</v>
      </c>
    </row>
    <row r="16" spans="1:15" ht="13.5" customHeight="1" x14ac:dyDescent="0.2">
      <c r="A16" s="20"/>
      <c r="B16" s="46"/>
      <c r="C16" s="46"/>
      <c r="D16" s="32" t="s">
        <v>522</v>
      </c>
      <c r="E16" s="32"/>
      <c r="F16" s="46"/>
      <c r="G16" s="47">
        <v>15296.632814000011</v>
      </c>
      <c r="H16" s="47"/>
      <c r="I16" s="47">
        <v>19061.398893999987</v>
      </c>
      <c r="J16" s="47"/>
      <c r="K16" s="48">
        <f>I16/G16*100-100</f>
        <v>24.611730736939251</v>
      </c>
    </row>
    <row r="17" spans="1:14" ht="13.5" customHeight="1" x14ac:dyDescent="0.2">
      <c r="A17" s="20"/>
      <c r="B17" s="35"/>
      <c r="C17" s="35"/>
      <c r="D17" s="35" t="s">
        <v>519</v>
      </c>
      <c r="E17" s="35"/>
      <c r="F17" s="46"/>
      <c r="G17" s="36">
        <f>G15-G16</f>
        <v>-4012.1875959999979</v>
      </c>
      <c r="H17" s="47"/>
      <c r="I17" s="36">
        <f>I15-I16</f>
        <v>-4692.7116929999866</v>
      </c>
      <c r="J17" s="47"/>
      <c r="K17" s="38"/>
    </row>
    <row r="18" spans="1:14" ht="13.5" customHeight="1" x14ac:dyDescent="0.2">
      <c r="A18" s="20"/>
      <c r="B18" s="46"/>
      <c r="C18" s="46"/>
      <c r="D18" s="32" t="s">
        <v>520</v>
      </c>
      <c r="E18" s="32"/>
      <c r="F18" s="46"/>
      <c r="G18" s="49">
        <f>G15/G16*100</f>
        <v>73.770779198361197</v>
      </c>
      <c r="H18" s="49"/>
      <c r="I18" s="49">
        <f>I15/I16*100</f>
        <v>75.381073975231033</v>
      </c>
      <c r="J18" s="47"/>
      <c r="K18" s="50"/>
    </row>
    <row r="19" spans="1:14" ht="26.25" customHeight="1" x14ac:dyDescent="0.2">
      <c r="A19" s="20"/>
      <c r="B19" s="41"/>
      <c r="C19" s="35"/>
      <c r="D19" s="215" t="s">
        <v>650</v>
      </c>
      <c r="E19" s="215"/>
      <c r="F19" s="46"/>
      <c r="G19" s="42">
        <v>-3901.7467939999988</v>
      </c>
      <c r="H19" s="51"/>
      <c r="I19" s="42">
        <v>-3935.1110680000165</v>
      </c>
      <c r="J19" s="51"/>
      <c r="K19" s="44"/>
    </row>
    <row r="20" spans="1:14" ht="13.5" customHeight="1" x14ac:dyDescent="0.2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 x14ac:dyDescent="0.2">
      <c r="A21" s="20"/>
      <c r="B21" s="35"/>
      <c r="C21" s="35"/>
      <c r="D21" s="35"/>
      <c r="E21" s="35" t="s">
        <v>518</v>
      </c>
      <c r="F21" s="46"/>
      <c r="G21" s="36">
        <v>10356.539443000012</v>
      </c>
      <c r="H21" s="47"/>
      <c r="I21" s="36">
        <v>13152.201736999988</v>
      </c>
      <c r="J21" s="47"/>
      <c r="K21" s="38">
        <f>I21/G21*100-100</f>
        <v>26.994174158140865</v>
      </c>
      <c r="M21" s="52"/>
      <c r="N21" s="52"/>
    </row>
    <row r="22" spans="1:14" ht="13.5" customHeight="1" x14ac:dyDescent="0.2">
      <c r="A22" s="20"/>
      <c r="B22" s="46"/>
      <c r="C22" s="46"/>
      <c r="D22" s="46"/>
      <c r="E22" s="32" t="s">
        <v>522</v>
      </c>
      <c r="F22" s="32"/>
      <c r="G22" s="47">
        <v>14156.473607000007</v>
      </c>
      <c r="H22" s="47"/>
      <c r="I22" s="47">
        <v>17762.735866999952</v>
      </c>
      <c r="J22" s="47"/>
      <c r="K22" s="48">
        <f>I22/G22*100-100</f>
        <v>25.474297908603049</v>
      </c>
    </row>
    <row r="23" spans="1:14" ht="13.5" customHeight="1" x14ac:dyDescent="0.2">
      <c r="A23" s="20"/>
      <c r="B23" s="35"/>
      <c r="C23" s="35"/>
      <c r="D23" s="35"/>
      <c r="E23" s="35" t="s">
        <v>519</v>
      </c>
      <c r="F23" s="46"/>
      <c r="G23" s="36">
        <f>G21-G22</f>
        <v>-3799.9341639999948</v>
      </c>
      <c r="H23" s="47"/>
      <c r="I23" s="36">
        <f>I21-I22</f>
        <v>-4610.5341299999636</v>
      </c>
      <c r="J23" s="47"/>
      <c r="K23" s="38"/>
    </row>
    <row r="24" spans="1:14" ht="13.5" customHeight="1" x14ac:dyDescent="0.2">
      <c r="A24" s="20"/>
      <c r="B24" s="46"/>
      <c r="C24" s="46"/>
      <c r="D24" s="52"/>
      <c r="E24" s="32" t="s">
        <v>520</v>
      </c>
      <c r="F24" s="32"/>
      <c r="G24" s="47">
        <f>G21/G22*100</f>
        <v>73.157621950984847</v>
      </c>
      <c r="H24" s="47"/>
      <c r="I24" s="47">
        <f>I21/I22*100</f>
        <v>74.043783770013007</v>
      </c>
      <c r="J24" s="47"/>
      <c r="K24" s="50"/>
    </row>
    <row r="25" spans="1:14" ht="26.25" customHeight="1" x14ac:dyDescent="0.2">
      <c r="A25" s="20"/>
      <c r="B25" s="41"/>
      <c r="C25" s="35"/>
      <c r="D25" s="35"/>
      <c r="E25" s="209" t="s">
        <v>701</v>
      </c>
      <c r="F25" s="46"/>
      <c r="G25" s="42">
        <v>-3690.0443169999926</v>
      </c>
      <c r="H25" s="51"/>
      <c r="I25" s="42">
        <v>-3854.9572169999756</v>
      </c>
      <c r="J25" s="51"/>
      <c r="K25" s="44"/>
    </row>
    <row r="26" spans="1:14" ht="13.5" customHeight="1" x14ac:dyDescent="0.2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 x14ac:dyDescent="0.2">
      <c r="A27" s="20"/>
      <c r="B27" s="35"/>
      <c r="C27" s="35"/>
      <c r="D27" s="35" t="s">
        <v>518</v>
      </c>
      <c r="E27" s="35"/>
      <c r="F27" s="46"/>
      <c r="G27" s="36">
        <v>4510.9517409999962</v>
      </c>
      <c r="H27" s="47"/>
      <c r="I27" s="36">
        <v>6358.2756329999993</v>
      </c>
      <c r="J27" s="47"/>
      <c r="K27" s="38">
        <f>I27/G27*100-100</f>
        <v>40.951976391360915</v>
      </c>
    </row>
    <row r="28" spans="1:14" ht="13.5" customHeight="1" x14ac:dyDescent="0.2">
      <c r="A28" s="20"/>
      <c r="B28" s="46"/>
      <c r="C28" s="46"/>
      <c r="D28" s="32" t="s">
        <v>522</v>
      </c>
      <c r="E28" s="46"/>
      <c r="F28" s="46"/>
      <c r="G28" s="47">
        <v>5114.1372840000004</v>
      </c>
      <c r="H28" s="47"/>
      <c r="I28" s="47">
        <v>9041.3988000000154</v>
      </c>
      <c r="J28" s="47"/>
      <c r="K28" s="48">
        <f>I28/G28*100-100</f>
        <v>76.792258359719369</v>
      </c>
    </row>
    <row r="29" spans="1:14" ht="13.5" customHeight="1" x14ac:dyDescent="0.2">
      <c r="B29" s="35"/>
      <c r="C29" s="35"/>
      <c r="D29" s="35" t="s">
        <v>519</v>
      </c>
      <c r="E29" s="35"/>
      <c r="F29" s="46"/>
      <c r="G29" s="36">
        <f>G27-G28</f>
        <v>-603.18554300000415</v>
      </c>
      <c r="H29" s="47"/>
      <c r="I29" s="36">
        <f>I27-I28</f>
        <v>-2683.1231670000161</v>
      </c>
      <c r="J29" s="47"/>
      <c r="K29" s="38"/>
    </row>
    <row r="30" spans="1:14" ht="13.5" customHeight="1" x14ac:dyDescent="0.2">
      <c r="B30" s="46"/>
      <c r="C30" s="46"/>
      <c r="D30" s="32" t="s">
        <v>520</v>
      </c>
      <c r="E30" s="46"/>
      <c r="F30" s="46"/>
      <c r="G30" s="47">
        <f>G27/G28*100</f>
        <v>88.20552696371449</v>
      </c>
      <c r="H30" s="47"/>
      <c r="I30" s="47">
        <f>I27/I28*100</f>
        <v>70.324025890772432</v>
      </c>
      <c r="J30" s="47"/>
      <c r="K30" s="50"/>
    </row>
    <row r="31" spans="1:14" ht="13.5" customHeight="1" x14ac:dyDescent="0.2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 x14ac:dyDescent="0.2">
      <c r="A32" s="20"/>
      <c r="B32" s="46"/>
      <c r="C32" s="46"/>
      <c r="D32" s="46" t="s">
        <v>354</v>
      </c>
      <c r="E32" s="46" t="s">
        <v>518</v>
      </c>
      <c r="F32" s="46"/>
      <c r="G32" s="47">
        <v>4087.7149149999946</v>
      </c>
      <c r="H32" s="47"/>
      <c r="I32" s="47">
        <v>5143.0059879999972</v>
      </c>
      <c r="J32" s="47"/>
      <c r="K32" s="48">
        <f>I32/G32*100-100</f>
        <v>25.816161228063635</v>
      </c>
    </row>
    <row r="33" spans="1:14" ht="13.5" customHeight="1" x14ac:dyDescent="0.2">
      <c r="A33" s="20"/>
      <c r="B33" s="35"/>
      <c r="C33" s="35"/>
      <c r="D33" s="35" t="s">
        <v>354</v>
      </c>
      <c r="E33" s="35" t="s">
        <v>522</v>
      </c>
      <c r="F33" s="46"/>
      <c r="G33" s="36">
        <v>3644.9522949999923</v>
      </c>
      <c r="H33" s="47"/>
      <c r="I33" s="36">
        <v>5292.1400720000011</v>
      </c>
      <c r="J33" s="47"/>
      <c r="K33" s="38">
        <f>I33/G33*100-100</f>
        <v>45.190928267005262</v>
      </c>
    </row>
    <row r="34" spans="1:14" ht="13.5" customHeight="1" x14ac:dyDescent="0.2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442.76262000000224</v>
      </c>
      <c r="H34" s="47"/>
      <c r="I34" s="47">
        <f>I32-I33</f>
        <v>-149.1340840000039</v>
      </c>
      <c r="J34" s="47"/>
      <c r="K34" s="48"/>
    </row>
    <row r="35" spans="1:14" ht="13.5" customHeight="1" x14ac:dyDescent="0.2">
      <c r="A35" s="20"/>
      <c r="B35" s="35"/>
      <c r="C35" s="35"/>
      <c r="D35" s="54"/>
      <c r="E35" s="35" t="s">
        <v>520</v>
      </c>
      <c r="F35" s="46"/>
      <c r="G35" s="36">
        <f>G32/G33*100</f>
        <v>112.14728161483396</v>
      </c>
      <c r="H35" s="47"/>
      <c r="I35" s="36">
        <f>I32/I33*100</f>
        <v>97.181970205417429</v>
      </c>
      <c r="J35" s="47"/>
      <c r="K35" s="55"/>
    </row>
    <row r="36" spans="1:14" ht="3" customHeight="1" thickBot="1" x14ac:dyDescent="0.2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3.5" thickTop="1" x14ac:dyDescent="0.2"/>
    <row r="39" spans="1:14" x14ac:dyDescent="0.2">
      <c r="G39" s="58"/>
      <c r="I39" s="58"/>
    </row>
    <row r="43" spans="1:14" ht="12.75" customHeight="1" x14ac:dyDescent="0.2"/>
    <row r="44" spans="1:14" x14ac:dyDescent="0.2">
      <c r="G44" s="58"/>
      <c r="I44" s="58"/>
    </row>
    <row r="45" spans="1:14" x14ac:dyDescent="0.2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 x14ac:dyDescent="0.2">
      <c r="A1" s="220" t="s">
        <v>356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</row>
    <row r="2" spans="1:46" ht="14.25" customHeight="1" x14ac:dyDescent="0.2">
      <c r="A2" s="220" t="s">
        <v>537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</row>
    <row r="3" spans="1:46" ht="3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2">
      <c r="A5" s="216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6" t="s">
        <v>523</v>
      </c>
      <c r="AS5" s="31"/>
      <c r="AT5" s="31"/>
    </row>
    <row r="6" spans="1:46" ht="2.25" customHeight="1" x14ac:dyDescent="0.2">
      <c r="A6" s="216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6"/>
    </row>
    <row r="7" spans="1:46" ht="27" customHeight="1" x14ac:dyDescent="0.2">
      <c r="A7" s="216"/>
      <c r="B7" s="63"/>
      <c r="C7" s="217" t="s">
        <v>648</v>
      </c>
      <c r="D7" s="217"/>
      <c r="E7" s="217"/>
      <c r="F7" s="63"/>
      <c r="G7" s="216" t="s">
        <v>656</v>
      </c>
      <c r="H7" s="217"/>
      <c r="I7" s="217"/>
      <c r="J7" s="63"/>
      <c r="K7" s="217" t="s">
        <v>648</v>
      </c>
      <c r="L7" s="217"/>
      <c r="M7" s="217"/>
      <c r="N7" s="63"/>
      <c r="O7" s="216" t="s">
        <v>656</v>
      </c>
      <c r="P7" s="217"/>
      <c r="Q7" s="217"/>
      <c r="R7" s="63"/>
      <c r="S7" s="217" t="s">
        <v>648</v>
      </c>
      <c r="T7" s="217"/>
      <c r="U7" s="217"/>
      <c r="V7" s="63"/>
      <c r="W7" s="216" t="s">
        <v>656</v>
      </c>
      <c r="X7" s="217"/>
      <c r="Y7" s="217"/>
      <c r="Z7" s="63"/>
      <c r="AA7" s="217" t="s">
        <v>648</v>
      </c>
      <c r="AB7" s="217"/>
      <c r="AC7" s="217"/>
      <c r="AD7" s="63"/>
      <c r="AE7" s="216" t="s">
        <v>656</v>
      </c>
      <c r="AF7" s="217"/>
      <c r="AG7" s="217"/>
      <c r="AH7" s="63"/>
      <c r="AI7" s="217" t="s">
        <v>648</v>
      </c>
      <c r="AJ7" s="217"/>
      <c r="AK7" s="217"/>
      <c r="AL7" s="63"/>
      <c r="AM7" s="216" t="s">
        <v>656</v>
      </c>
      <c r="AN7" s="217"/>
      <c r="AO7" s="217"/>
      <c r="AP7" s="63"/>
      <c r="AQ7" s="216"/>
    </row>
    <row r="8" spans="1:46" ht="3" customHeight="1" x14ac:dyDescent="0.2">
      <c r="A8" s="216"/>
      <c r="B8" s="63"/>
      <c r="C8" s="217"/>
      <c r="D8" s="217"/>
      <c r="E8" s="217"/>
      <c r="F8" s="63"/>
      <c r="G8" s="63"/>
      <c r="H8" s="63"/>
      <c r="I8" s="63"/>
      <c r="J8" s="63"/>
      <c r="K8" s="217"/>
      <c r="L8" s="217"/>
      <c r="M8" s="217"/>
      <c r="N8" s="63"/>
      <c r="O8" s="63"/>
      <c r="P8" s="63"/>
      <c r="Q8" s="63"/>
      <c r="R8" s="63"/>
      <c r="S8" s="217"/>
      <c r="T8" s="217"/>
      <c r="U8" s="217"/>
      <c r="V8" s="63"/>
      <c r="W8" s="63"/>
      <c r="X8" s="63"/>
      <c r="Y8" s="63"/>
      <c r="Z8" s="63"/>
      <c r="AA8" s="217"/>
      <c r="AB8" s="217"/>
      <c r="AC8" s="217"/>
      <c r="AD8" s="63"/>
      <c r="AE8" s="63"/>
      <c r="AF8" s="63"/>
      <c r="AG8" s="63"/>
      <c r="AH8" s="63"/>
      <c r="AI8" s="217"/>
      <c r="AJ8" s="217"/>
      <c r="AK8" s="217"/>
      <c r="AL8" s="63"/>
      <c r="AM8" s="63"/>
      <c r="AN8" s="63"/>
      <c r="AO8" s="63"/>
      <c r="AP8" s="63"/>
      <c r="AQ8" s="216"/>
    </row>
    <row r="9" spans="1:46" x14ac:dyDescent="0.2">
      <c r="A9" s="216"/>
      <c r="B9" s="63"/>
      <c r="C9" s="217"/>
      <c r="D9" s="217"/>
      <c r="E9" s="217"/>
      <c r="F9" s="63"/>
      <c r="G9" s="217" t="s">
        <v>296</v>
      </c>
      <c r="H9" s="217"/>
      <c r="I9" s="217"/>
      <c r="J9" s="63"/>
      <c r="K9" s="217"/>
      <c r="L9" s="217"/>
      <c r="M9" s="217"/>
      <c r="N9" s="63"/>
      <c r="O9" s="217" t="s">
        <v>296</v>
      </c>
      <c r="P9" s="217"/>
      <c r="Q9" s="217"/>
      <c r="R9" s="63"/>
      <c r="S9" s="217"/>
      <c r="T9" s="217"/>
      <c r="U9" s="217"/>
      <c r="V9" s="63"/>
      <c r="W9" s="217" t="s">
        <v>296</v>
      </c>
      <c r="X9" s="217"/>
      <c r="Y9" s="217"/>
      <c r="Z9" s="63"/>
      <c r="AA9" s="217"/>
      <c r="AB9" s="217"/>
      <c r="AC9" s="217"/>
      <c r="AD9" s="63"/>
      <c r="AE9" s="217" t="s">
        <v>296</v>
      </c>
      <c r="AF9" s="217"/>
      <c r="AG9" s="217"/>
      <c r="AH9" s="63"/>
      <c r="AI9" s="217"/>
      <c r="AJ9" s="217"/>
      <c r="AK9" s="217"/>
      <c r="AL9" s="63"/>
      <c r="AM9" s="217" t="s">
        <v>296</v>
      </c>
      <c r="AN9" s="217"/>
      <c r="AO9" s="217"/>
      <c r="AP9" s="63"/>
      <c r="AQ9" s="216"/>
      <c r="AS9" s="31"/>
      <c r="AT9" s="31"/>
    </row>
    <row r="10" spans="1:46" ht="3" customHeight="1" x14ac:dyDescent="0.2">
      <c r="A10" s="216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6"/>
    </row>
    <row r="11" spans="1:46" ht="55.5" customHeight="1" x14ac:dyDescent="0.2">
      <c r="A11" s="216"/>
      <c r="B11" s="63"/>
      <c r="C11" s="64">
        <v>2021</v>
      </c>
      <c r="D11" s="63"/>
      <c r="E11" s="64">
        <v>2022</v>
      </c>
      <c r="F11" s="63"/>
      <c r="G11" s="30" t="s">
        <v>657</v>
      </c>
      <c r="H11" s="63"/>
      <c r="I11" s="30" t="s">
        <v>658</v>
      </c>
      <c r="J11" s="63"/>
      <c r="K11" s="211">
        <v>2021</v>
      </c>
      <c r="L11" s="63"/>
      <c r="M11" s="211">
        <v>2022</v>
      </c>
      <c r="N11" s="63"/>
      <c r="O11" s="30" t="s">
        <v>657</v>
      </c>
      <c r="P11" s="63"/>
      <c r="Q11" s="30" t="s">
        <v>658</v>
      </c>
      <c r="R11" s="63"/>
      <c r="S11" s="211">
        <v>2021</v>
      </c>
      <c r="T11" s="63"/>
      <c r="U11" s="211">
        <v>2022</v>
      </c>
      <c r="V11" s="63"/>
      <c r="W11" s="30" t="s">
        <v>657</v>
      </c>
      <c r="X11" s="63"/>
      <c r="Y11" s="30" t="s">
        <v>658</v>
      </c>
      <c r="Z11" s="63"/>
      <c r="AA11" s="211">
        <v>2021</v>
      </c>
      <c r="AB11" s="63"/>
      <c r="AC11" s="211">
        <v>2022</v>
      </c>
      <c r="AD11" s="63"/>
      <c r="AE11" s="30" t="s">
        <v>657</v>
      </c>
      <c r="AF11" s="63"/>
      <c r="AG11" s="30" t="s">
        <v>658</v>
      </c>
      <c r="AH11" s="63"/>
      <c r="AI11" s="211">
        <v>2021</v>
      </c>
      <c r="AJ11" s="63"/>
      <c r="AK11" s="211">
        <v>2022</v>
      </c>
      <c r="AL11" s="63"/>
      <c r="AM11" s="30" t="s">
        <v>657</v>
      </c>
      <c r="AN11" s="63"/>
      <c r="AO11" s="30" t="s">
        <v>658</v>
      </c>
      <c r="AP11" s="63"/>
      <c r="AQ11" s="216"/>
    </row>
    <row r="12" spans="1:46" ht="6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2">
      <c r="A13" s="65" t="s">
        <v>297</v>
      </c>
      <c r="B13" s="66"/>
      <c r="C13" s="67">
        <f>SUM(C14:C25)</f>
        <v>83145.714808999997</v>
      </c>
      <c r="D13" s="68"/>
      <c r="E13" s="67">
        <f>SUM(E14:E25)</f>
        <v>52979.893418</v>
      </c>
      <c r="F13" s="68"/>
      <c r="G13" s="69"/>
      <c r="H13" s="68"/>
      <c r="I13" s="68"/>
      <c r="J13" s="68"/>
      <c r="K13" s="67">
        <f>SUM(K14:K25)</f>
        <v>62226.741975000012</v>
      </c>
      <c r="L13" s="68"/>
      <c r="M13" s="67">
        <f>SUM(M14:M25)</f>
        <v>37190.832617999993</v>
      </c>
      <c r="N13" s="68"/>
      <c r="O13" s="69"/>
      <c r="P13" s="68"/>
      <c r="Q13" s="68"/>
      <c r="R13" s="68"/>
      <c r="S13" s="67">
        <f>SUM(S14:S25)</f>
        <v>20918.972833999997</v>
      </c>
      <c r="T13" s="68"/>
      <c r="U13" s="67">
        <f>SUM(U14:U25)</f>
        <v>15789.060799999999</v>
      </c>
      <c r="V13" s="68"/>
      <c r="W13" s="69"/>
      <c r="X13" s="68"/>
      <c r="Y13" s="68"/>
      <c r="Z13" s="68"/>
      <c r="AA13" s="67">
        <f>SUM(AA14:AA25)</f>
        <v>61233.151336000017</v>
      </c>
      <c r="AB13" s="68"/>
      <c r="AC13" s="67">
        <f>SUM(AC14:AC25)</f>
        <v>36652.596552999996</v>
      </c>
      <c r="AD13" s="68"/>
      <c r="AE13" s="69"/>
      <c r="AF13" s="68"/>
      <c r="AG13" s="68"/>
      <c r="AH13" s="68"/>
      <c r="AI13" s="67">
        <f>SUM(AI14:AI25)</f>
        <v>21912.563473000002</v>
      </c>
      <c r="AJ13" s="68"/>
      <c r="AK13" s="67">
        <f>SUM(AK14:AK25)</f>
        <v>16327.296865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2">
      <c r="A14" s="71" t="s">
        <v>327</v>
      </c>
      <c r="B14" s="32"/>
      <c r="C14" s="72">
        <f>K14+S14</f>
        <v>5548.2806780000001</v>
      </c>
      <c r="D14" s="72"/>
      <c r="E14" s="72">
        <f>M14+U14</f>
        <v>7602.9968060000001</v>
      </c>
      <c r="F14" s="32"/>
      <c r="G14" s="37">
        <f>E14/C14*100-100</f>
        <v>37.033384705055454</v>
      </c>
      <c r="H14" s="72"/>
      <c r="I14" s="37">
        <f>E14/C25*100-100</f>
        <v>-3.2312720597910669</v>
      </c>
      <c r="J14" s="32"/>
      <c r="K14" s="72">
        <v>4253.2660890000006</v>
      </c>
      <c r="L14" s="72"/>
      <c r="M14" s="72">
        <v>5294.2982079999992</v>
      </c>
      <c r="N14" s="32"/>
      <c r="O14" s="37">
        <f>M14/K14*100-100</f>
        <v>24.476063740577288</v>
      </c>
      <c r="P14" s="72"/>
      <c r="Q14" s="37">
        <f>M14/K25*100-100</f>
        <v>-10.155674057672186</v>
      </c>
      <c r="R14" s="32"/>
      <c r="S14" s="72">
        <v>1295.0145889999997</v>
      </c>
      <c r="T14" s="72"/>
      <c r="U14" s="72">
        <v>2308.6985980000009</v>
      </c>
      <c r="V14" s="32"/>
      <c r="W14" s="37">
        <f>U14/S14*100-100</f>
        <v>78.2758756241318</v>
      </c>
      <c r="X14" s="72"/>
      <c r="Y14" s="37">
        <f>U14/S25*100-100</f>
        <v>17.543217012083815</v>
      </c>
      <c r="Z14" s="32"/>
      <c r="AA14" s="72">
        <v>4224.0969720000003</v>
      </c>
      <c r="AB14" s="72"/>
      <c r="AC14" s="72">
        <v>5218.869365999999</v>
      </c>
      <c r="AD14" s="32"/>
      <c r="AE14" s="37">
        <f>AC14/AA14*100-100</f>
        <v>23.549942167378802</v>
      </c>
      <c r="AF14" s="72"/>
      <c r="AG14" s="37">
        <f>AC14/AA25*100-100</f>
        <v>-10.346285097538342</v>
      </c>
      <c r="AH14" s="32"/>
      <c r="AI14" s="72">
        <v>1324.1837059999998</v>
      </c>
      <c r="AJ14" s="72"/>
      <c r="AK14" s="72">
        <v>2384.1274400000011</v>
      </c>
      <c r="AL14" s="32"/>
      <c r="AM14" s="37">
        <f>AK14/AI14*100-100</f>
        <v>80.045066949343777</v>
      </c>
      <c r="AN14" s="72"/>
      <c r="AO14" s="37">
        <f>AK14/AI25*100-100</f>
        <v>17.113982034749071</v>
      </c>
      <c r="AP14" s="32"/>
      <c r="AQ14" s="73" t="s">
        <v>524</v>
      </c>
    </row>
    <row r="15" spans="1:46" ht="13.5" customHeight="1" x14ac:dyDescent="0.2">
      <c r="A15" s="71" t="s">
        <v>328</v>
      </c>
      <c r="B15" s="32"/>
      <c r="C15" s="72">
        <f t="shared" ref="C15:C25" si="0">K15+S15</f>
        <v>5777.5798129999985</v>
      </c>
      <c r="D15" s="72"/>
      <c r="E15" s="72">
        <f t="shared" ref="E15:E25" si="1">M15+U15</f>
        <v>8198.2791720000005</v>
      </c>
      <c r="F15" s="32"/>
      <c r="G15" s="37">
        <f t="shared" ref="G15:G25" si="2">E15/C15*100-100</f>
        <v>41.898155237133068</v>
      </c>
      <c r="H15" s="72"/>
      <c r="I15" s="37">
        <f t="shared" ref="I15:I25" si="3">E15/E14*100-100</f>
        <v>7.8295753791482099</v>
      </c>
      <c r="J15" s="32"/>
      <c r="K15" s="72">
        <v>4403.9537859999991</v>
      </c>
      <c r="L15" s="72"/>
      <c r="M15" s="72">
        <v>5894.7771020000009</v>
      </c>
      <c r="N15" s="32"/>
      <c r="O15" s="37">
        <f t="shared" ref="O15:O25" si="4">M15/K15*100-100</f>
        <v>33.851929162818919</v>
      </c>
      <c r="P15" s="72"/>
      <c r="Q15" s="37">
        <f t="shared" ref="Q15:Q25" si="5">M15/M14*100-100</f>
        <v>11.341992279404337</v>
      </c>
      <c r="R15" s="32"/>
      <c r="S15" s="72">
        <v>1373.6260269999998</v>
      </c>
      <c r="T15" s="72"/>
      <c r="U15" s="72">
        <v>2303.50207</v>
      </c>
      <c r="V15" s="32"/>
      <c r="W15" s="37">
        <f t="shared" ref="W15:W25" si="6">U15/S15*100-100</f>
        <v>67.694993012825336</v>
      </c>
      <c r="X15" s="72"/>
      <c r="Y15" s="37">
        <f t="shared" ref="Y15:Y25" si="7">U15/U14*100-100</f>
        <v>-0.22508472974786287</v>
      </c>
      <c r="Z15" s="32"/>
      <c r="AA15" s="72">
        <v>4310.0075639999986</v>
      </c>
      <c r="AB15" s="72"/>
      <c r="AC15" s="72">
        <v>5830.0019810000013</v>
      </c>
      <c r="AD15" s="32"/>
      <c r="AE15" s="37">
        <f t="shared" ref="AE15:AE25" si="8">AC15/AA15*100-100</f>
        <v>35.266629917218467</v>
      </c>
      <c r="AF15" s="72"/>
      <c r="AG15" s="37">
        <f t="shared" ref="AG15:AG25" si="9">AC15/AC14*100-100</f>
        <v>11.710057718275579</v>
      </c>
      <c r="AH15" s="32"/>
      <c r="AI15" s="72">
        <v>1467.5722489999998</v>
      </c>
      <c r="AJ15" s="72"/>
      <c r="AK15" s="72">
        <v>2368.2771910000001</v>
      </c>
      <c r="AL15" s="32"/>
      <c r="AM15" s="37">
        <f t="shared" ref="AM15:AM25" si="10">AK15/AI15*100-100</f>
        <v>61.373805794824648</v>
      </c>
      <c r="AN15" s="72"/>
      <c r="AO15" s="37">
        <f t="shared" ref="AO15:AO25" si="11">AK15/AK14*100-100</f>
        <v>-0.66482389884330928</v>
      </c>
      <c r="AP15" s="32"/>
      <c r="AQ15" s="73" t="s">
        <v>525</v>
      </c>
    </row>
    <row r="16" spans="1:46" ht="13.5" customHeight="1" x14ac:dyDescent="0.2">
      <c r="A16" s="71" t="s">
        <v>329</v>
      </c>
      <c r="B16" s="32"/>
      <c r="C16" s="72">
        <f t="shared" si="0"/>
        <v>7055.7488490000032</v>
      </c>
      <c r="D16" s="72"/>
      <c r="E16" s="72">
        <f t="shared" si="1"/>
        <v>9075.8197459999974</v>
      </c>
      <c r="F16" s="32"/>
      <c r="G16" s="37">
        <f t="shared" si="2"/>
        <v>28.630141750103462</v>
      </c>
      <c r="H16" s="72"/>
      <c r="I16" s="37">
        <f t="shared" si="3"/>
        <v>10.703960618919965</v>
      </c>
      <c r="J16" s="32"/>
      <c r="K16" s="72">
        <v>5431.5480600000037</v>
      </c>
      <c r="L16" s="72"/>
      <c r="M16" s="72">
        <v>6661.4929999999968</v>
      </c>
      <c r="N16" s="32"/>
      <c r="O16" s="37">
        <f t="shared" si="4"/>
        <v>22.644463906299151</v>
      </c>
      <c r="P16" s="72"/>
      <c r="Q16" s="37">
        <f t="shared" si="5"/>
        <v>13.006698722159697</v>
      </c>
      <c r="R16" s="32"/>
      <c r="S16" s="72">
        <v>1624.200789</v>
      </c>
      <c r="T16" s="72"/>
      <c r="U16" s="72">
        <v>2414.3267459999997</v>
      </c>
      <c r="V16" s="32"/>
      <c r="W16" s="37">
        <f t="shared" si="6"/>
        <v>48.647061517958662</v>
      </c>
      <c r="X16" s="72"/>
      <c r="Y16" s="37">
        <f t="shared" si="7"/>
        <v>4.8111385461008069</v>
      </c>
      <c r="Z16" s="32"/>
      <c r="AA16" s="72">
        <v>5312.7400190000035</v>
      </c>
      <c r="AB16" s="72"/>
      <c r="AC16" s="72">
        <v>6542.3263119999974</v>
      </c>
      <c r="AD16" s="32"/>
      <c r="AE16" s="37">
        <f t="shared" si="8"/>
        <v>23.144108098695071</v>
      </c>
      <c r="AF16" s="72"/>
      <c r="AG16" s="37">
        <f t="shared" si="9"/>
        <v>12.21825195465567</v>
      </c>
      <c r="AH16" s="32"/>
      <c r="AI16" s="72">
        <v>1743.00883</v>
      </c>
      <c r="AJ16" s="72"/>
      <c r="AK16" s="72">
        <v>2533.4934339999995</v>
      </c>
      <c r="AL16" s="32"/>
      <c r="AM16" s="37">
        <f t="shared" si="10"/>
        <v>45.351726875646392</v>
      </c>
      <c r="AN16" s="72"/>
      <c r="AO16" s="37">
        <f t="shared" si="11"/>
        <v>6.9762206733172718</v>
      </c>
      <c r="AP16" s="32"/>
      <c r="AQ16" s="73" t="s">
        <v>526</v>
      </c>
    </row>
    <row r="17" spans="1:43" ht="13.5" customHeight="1" x14ac:dyDescent="0.2">
      <c r="A17" s="71" t="s">
        <v>330</v>
      </c>
      <c r="B17" s="32"/>
      <c r="C17" s="72">
        <f t="shared" si="0"/>
        <v>6857.7750839999999</v>
      </c>
      <c r="D17" s="72"/>
      <c r="E17" s="72">
        <f t="shared" si="1"/>
        <v>8682.9749080000001</v>
      </c>
      <c r="F17" s="32"/>
      <c r="G17" s="37">
        <f t="shared" si="2"/>
        <v>26.615043532973345</v>
      </c>
      <c r="H17" s="72"/>
      <c r="I17" s="37">
        <f t="shared" si="3"/>
        <v>-4.3284777463009476</v>
      </c>
      <c r="J17" s="32"/>
      <c r="K17" s="72">
        <v>5191.778522999999</v>
      </c>
      <c r="L17" s="72"/>
      <c r="M17" s="72">
        <v>6174.6844050000009</v>
      </c>
      <c r="N17" s="32"/>
      <c r="O17" s="37">
        <f t="shared" si="4"/>
        <v>18.931968643224081</v>
      </c>
      <c r="P17" s="72"/>
      <c r="Q17" s="37">
        <f t="shared" si="5"/>
        <v>-7.3078001433011508</v>
      </c>
      <c r="R17" s="32"/>
      <c r="S17" s="72">
        <v>1665.9965610000006</v>
      </c>
      <c r="T17" s="72"/>
      <c r="U17" s="72">
        <v>2508.2905029999997</v>
      </c>
      <c r="V17" s="32"/>
      <c r="W17" s="37">
        <f t="shared" si="6"/>
        <v>50.557964026913652</v>
      </c>
      <c r="X17" s="72"/>
      <c r="Y17" s="37">
        <f t="shared" si="7"/>
        <v>3.8919237901695425</v>
      </c>
      <c r="Z17" s="32"/>
      <c r="AA17" s="72">
        <v>5121.9517279999991</v>
      </c>
      <c r="AB17" s="72"/>
      <c r="AC17" s="72">
        <v>6084.0255900000011</v>
      </c>
      <c r="AD17" s="32"/>
      <c r="AE17" s="37">
        <f t="shared" si="8"/>
        <v>18.783344964784902</v>
      </c>
      <c r="AF17" s="72"/>
      <c r="AG17" s="37">
        <f t="shared" si="9"/>
        <v>-7.0051645262538642</v>
      </c>
      <c r="AH17" s="32"/>
      <c r="AI17" s="72">
        <v>1735.8233560000008</v>
      </c>
      <c r="AJ17" s="72"/>
      <c r="AK17" s="72">
        <v>2598.9493179999995</v>
      </c>
      <c r="AL17" s="32"/>
      <c r="AM17" s="37">
        <f t="shared" si="10"/>
        <v>49.724297061480371</v>
      </c>
      <c r="AN17" s="72"/>
      <c r="AO17" s="37">
        <f t="shared" si="11"/>
        <v>2.583621615969804</v>
      </c>
      <c r="AP17" s="32"/>
      <c r="AQ17" s="73" t="s">
        <v>527</v>
      </c>
    </row>
    <row r="18" spans="1:43" ht="13.5" customHeight="1" x14ac:dyDescent="0.2">
      <c r="A18" s="71" t="s">
        <v>331</v>
      </c>
      <c r="B18" s="32"/>
      <c r="C18" s="72">
        <f t="shared" si="0"/>
        <v>6790.5757160000003</v>
      </c>
      <c r="D18" s="72"/>
      <c r="E18" s="72">
        <f t="shared" si="1"/>
        <v>9846.8791159999982</v>
      </c>
      <c r="F18" s="32"/>
      <c r="G18" s="37">
        <f t="shared" si="2"/>
        <v>45.008015930058974</v>
      </c>
      <c r="H18" s="72"/>
      <c r="I18" s="37">
        <f t="shared" si="3"/>
        <v>13.404440532560358</v>
      </c>
      <c r="J18" s="32"/>
      <c r="K18" s="72">
        <v>5150.5835380000008</v>
      </c>
      <c r="L18" s="72"/>
      <c r="M18" s="72">
        <v>6776.2926779999998</v>
      </c>
      <c r="N18" s="32"/>
      <c r="O18" s="37">
        <f t="shared" si="4"/>
        <v>31.563591348549807</v>
      </c>
      <c r="P18" s="72"/>
      <c r="Q18" s="37">
        <f t="shared" si="5"/>
        <v>9.7431420545613889</v>
      </c>
      <c r="R18" s="32"/>
      <c r="S18" s="72">
        <v>1639.9921779999993</v>
      </c>
      <c r="T18" s="72"/>
      <c r="U18" s="72">
        <v>3070.5864379999989</v>
      </c>
      <c r="V18" s="32"/>
      <c r="W18" s="37">
        <f t="shared" si="6"/>
        <v>87.231773370080077</v>
      </c>
      <c r="X18" s="72"/>
      <c r="Y18" s="37">
        <f t="shared" si="7"/>
        <v>22.417496471300851</v>
      </c>
      <c r="Z18" s="32"/>
      <c r="AA18" s="72">
        <v>5077.2531680000011</v>
      </c>
      <c r="AB18" s="72"/>
      <c r="AC18" s="72">
        <v>6670.3630160000002</v>
      </c>
      <c r="AD18" s="32"/>
      <c r="AE18" s="37">
        <f t="shared" si="8"/>
        <v>31.377396306348601</v>
      </c>
      <c r="AF18" s="72"/>
      <c r="AG18" s="37">
        <f t="shared" si="9"/>
        <v>9.6373267555569129</v>
      </c>
      <c r="AH18" s="32"/>
      <c r="AI18" s="72">
        <v>1713.3225479999992</v>
      </c>
      <c r="AJ18" s="72"/>
      <c r="AK18" s="72">
        <v>3176.5160999999989</v>
      </c>
      <c r="AL18" s="32"/>
      <c r="AM18" s="37">
        <f t="shared" si="10"/>
        <v>85.400939461633726</v>
      </c>
      <c r="AN18" s="72"/>
      <c r="AO18" s="37">
        <f t="shared" si="11"/>
        <v>22.223087537715486</v>
      </c>
      <c r="AP18" s="32"/>
      <c r="AQ18" s="73" t="s">
        <v>528</v>
      </c>
    </row>
    <row r="19" spans="1:43" ht="13.5" customHeight="1" x14ac:dyDescent="0.2">
      <c r="A19" s="71" t="s">
        <v>332</v>
      </c>
      <c r="B19" s="32"/>
      <c r="C19" s="72">
        <f t="shared" si="0"/>
        <v>6762.4192980000007</v>
      </c>
      <c r="D19" s="72"/>
      <c r="E19" s="72">
        <f t="shared" si="1"/>
        <v>9572.9436700000006</v>
      </c>
      <c r="F19" s="32"/>
      <c r="G19" s="37">
        <f t="shared" si="2"/>
        <v>41.560930314262208</v>
      </c>
      <c r="H19" s="72"/>
      <c r="I19" s="37">
        <f t="shared" si="3"/>
        <v>-2.7819519542479725</v>
      </c>
      <c r="J19" s="32"/>
      <c r="K19" s="72">
        <v>5181.5905310000007</v>
      </c>
      <c r="L19" s="72"/>
      <c r="M19" s="72">
        <v>6389.2872249999991</v>
      </c>
      <c r="N19" s="32"/>
      <c r="O19" s="37">
        <f t="shared" si="4"/>
        <v>23.30745138533598</v>
      </c>
      <c r="P19" s="72"/>
      <c r="Q19" s="37">
        <f t="shared" si="5"/>
        <v>-5.7111679112748135</v>
      </c>
      <c r="R19" s="32"/>
      <c r="S19" s="72">
        <v>1580.828767</v>
      </c>
      <c r="T19" s="72"/>
      <c r="U19" s="72">
        <v>3183.6564450000005</v>
      </c>
      <c r="V19" s="32"/>
      <c r="W19" s="37">
        <f t="shared" si="6"/>
        <v>101.39160619158955</v>
      </c>
      <c r="X19" s="72"/>
      <c r="Y19" s="37">
        <f t="shared" si="7"/>
        <v>3.6823587051875677</v>
      </c>
      <c r="Z19" s="32"/>
      <c r="AA19" s="72">
        <v>5097.4279180000012</v>
      </c>
      <c r="AB19" s="72"/>
      <c r="AC19" s="72">
        <v>6307.0102879999995</v>
      </c>
      <c r="AD19" s="32"/>
      <c r="AE19" s="37">
        <f t="shared" si="8"/>
        <v>23.729268750004877</v>
      </c>
      <c r="AF19" s="72"/>
      <c r="AG19" s="37">
        <f t="shared" si="9"/>
        <v>-5.4472706677048564</v>
      </c>
      <c r="AH19" s="32"/>
      <c r="AI19" s="72">
        <v>1664.9913799999999</v>
      </c>
      <c r="AJ19" s="72"/>
      <c r="AK19" s="72">
        <v>3265.9333820000006</v>
      </c>
      <c r="AL19" s="32"/>
      <c r="AM19" s="37">
        <f t="shared" si="10"/>
        <v>96.153170594793153</v>
      </c>
      <c r="AN19" s="72"/>
      <c r="AO19" s="37">
        <f t="shared" si="11"/>
        <v>2.8149481754555552</v>
      </c>
      <c r="AP19" s="32"/>
      <c r="AQ19" s="73" t="s">
        <v>529</v>
      </c>
    </row>
    <row r="20" spans="1:43" ht="13.5" customHeight="1" x14ac:dyDescent="0.2">
      <c r="A20" s="71" t="s">
        <v>333</v>
      </c>
      <c r="B20" s="32"/>
      <c r="C20" s="72">
        <f t="shared" si="0"/>
        <v>7133.2462609999975</v>
      </c>
      <c r="D20" s="72"/>
      <c r="E20" s="72"/>
      <c r="F20" s="32"/>
      <c r="G20" s="37"/>
      <c r="H20" s="72"/>
      <c r="I20" s="37"/>
      <c r="J20" s="32"/>
      <c r="K20" s="72">
        <v>5308.7199039999987</v>
      </c>
      <c r="L20" s="72"/>
      <c r="M20" s="72"/>
      <c r="N20" s="32"/>
      <c r="O20" s="37"/>
      <c r="P20" s="72"/>
      <c r="Q20" s="37"/>
      <c r="R20" s="32"/>
      <c r="S20" s="72">
        <v>1824.5263569999991</v>
      </c>
      <c r="T20" s="72"/>
      <c r="U20" s="72"/>
      <c r="V20" s="32"/>
      <c r="W20" s="37"/>
      <c r="X20" s="72"/>
      <c r="Y20" s="37"/>
      <c r="Z20" s="32"/>
      <c r="AA20" s="72">
        <v>5227.7241349999995</v>
      </c>
      <c r="AB20" s="72"/>
      <c r="AC20" s="72"/>
      <c r="AD20" s="32"/>
      <c r="AE20" s="37"/>
      <c r="AF20" s="72"/>
      <c r="AG20" s="37"/>
      <c r="AH20" s="32"/>
      <c r="AI20" s="72">
        <v>1905.5221259999989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 x14ac:dyDescent="0.2">
      <c r="A21" s="71" t="s">
        <v>334</v>
      </c>
      <c r="B21" s="32"/>
      <c r="C21" s="72">
        <f t="shared" si="0"/>
        <v>6110.7221140000001</v>
      </c>
      <c r="D21" s="72"/>
      <c r="E21" s="72"/>
      <c r="F21" s="32"/>
      <c r="G21" s="37"/>
      <c r="H21" s="72"/>
      <c r="I21" s="37"/>
      <c r="J21" s="32"/>
      <c r="K21" s="72">
        <v>4409.32935</v>
      </c>
      <c r="L21" s="72"/>
      <c r="M21" s="72"/>
      <c r="N21" s="32"/>
      <c r="O21" s="37"/>
      <c r="P21" s="72"/>
      <c r="Q21" s="37"/>
      <c r="R21" s="32"/>
      <c r="S21" s="72">
        <v>1701.3927640000004</v>
      </c>
      <c r="T21" s="72"/>
      <c r="U21" s="72"/>
      <c r="V21" s="32"/>
      <c r="W21" s="37"/>
      <c r="X21" s="72"/>
      <c r="Y21" s="37"/>
      <c r="Z21" s="32"/>
      <c r="AA21" s="72">
        <v>4287.267218</v>
      </c>
      <c r="AB21" s="72"/>
      <c r="AC21" s="72"/>
      <c r="AD21" s="32"/>
      <c r="AE21" s="37"/>
      <c r="AF21" s="72"/>
      <c r="AG21" s="37"/>
      <c r="AH21" s="32"/>
      <c r="AI21" s="72">
        <v>1823.4548960000004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 x14ac:dyDescent="0.2">
      <c r="A22" s="71" t="s">
        <v>335</v>
      </c>
      <c r="B22" s="32"/>
      <c r="C22" s="72">
        <f t="shared" si="0"/>
        <v>7370.4669760000015</v>
      </c>
      <c r="D22" s="72"/>
      <c r="E22" s="72"/>
      <c r="F22" s="32"/>
      <c r="G22" s="37"/>
      <c r="H22" s="72"/>
      <c r="I22" s="37"/>
      <c r="J22" s="32"/>
      <c r="K22" s="72">
        <v>5342.1492690000014</v>
      </c>
      <c r="L22" s="72"/>
      <c r="M22" s="72"/>
      <c r="N22" s="32"/>
      <c r="O22" s="37"/>
      <c r="P22" s="72"/>
      <c r="Q22" s="37"/>
      <c r="R22" s="32"/>
      <c r="S22" s="72">
        <v>2028.3177070000006</v>
      </c>
      <c r="T22" s="72"/>
      <c r="U22" s="72"/>
      <c r="V22" s="32"/>
      <c r="W22" s="37"/>
      <c r="X22" s="72"/>
      <c r="Y22" s="37"/>
      <c r="Z22" s="32"/>
      <c r="AA22" s="72">
        <v>5253.3848580000013</v>
      </c>
      <c r="AB22" s="72"/>
      <c r="AC22" s="72"/>
      <c r="AD22" s="32"/>
      <c r="AE22" s="37"/>
      <c r="AF22" s="72"/>
      <c r="AG22" s="37"/>
      <c r="AH22" s="32"/>
      <c r="AI22" s="72">
        <v>2117.0821180000007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 x14ac:dyDescent="0.2">
      <c r="A23" s="71" t="s">
        <v>336</v>
      </c>
      <c r="B23" s="32"/>
      <c r="C23" s="72">
        <f t="shared" si="0"/>
        <v>7586.5331050000023</v>
      </c>
      <c r="D23" s="72"/>
      <c r="E23" s="72"/>
      <c r="F23" s="32"/>
      <c r="G23" s="37"/>
      <c r="H23" s="72"/>
      <c r="I23" s="37"/>
      <c r="J23" s="32"/>
      <c r="K23" s="72">
        <v>5553.5803480000013</v>
      </c>
      <c r="L23" s="72"/>
      <c r="M23" s="72"/>
      <c r="N23" s="32"/>
      <c r="O23" s="37"/>
      <c r="P23" s="72"/>
      <c r="Q23" s="37"/>
      <c r="R23" s="32"/>
      <c r="S23" s="72">
        <v>2032.9527570000005</v>
      </c>
      <c r="T23" s="72"/>
      <c r="U23" s="72"/>
      <c r="V23" s="32"/>
      <c r="W23" s="37"/>
      <c r="X23" s="72"/>
      <c r="Y23" s="37"/>
      <c r="Z23" s="32"/>
      <c r="AA23" s="72">
        <v>5479.995793000001</v>
      </c>
      <c r="AB23" s="72"/>
      <c r="AC23" s="72"/>
      <c r="AD23" s="32"/>
      <c r="AE23" s="37"/>
      <c r="AF23" s="72"/>
      <c r="AG23" s="37"/>
      <c r="AH23" s="32"/>
      <c r="AI23" s="72">
        <v>2106.5373120000004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 x14ac:dyDescent="0.2">
      <c r="A24" s="71" t="s">
        <v>337</v>
      </c>
      <c r="B24" s="32"/>
      <c r="C24" s="72">
        <f t="shared" si="0"/>
        <v>8295.4931419999994</v>
      </c>
      <c r="D24" s="72"/>
      <c r="E24" s="72"/>
      <c r="F24" s="32"/>
      <c r="G24" s="37"/>
      <c r="H24" s="72"/>
      <c r="I24" s="37"/>
      <c r="J24" s="32"/>
      <c r="K24" s="72">
        <v>6107.4962599999999</v>
      </c>
      <c r="L24" s="72"/>
      <c r="M24" s="72"/>
      <c r="N24" s="32"/>
      <c r="O24" s="37"/>
      <c r="P24" s="72"/>
      <c r="Q24" s="37"/>
      <c r="R24" s="32"/>
      <c r="S24" s="72">
        <v>2187.9968819999999</v>
      </c>
      <c r="T24" s="72"/>
      <c r="U24" s="72"/>
      <c r="V24" s="32"/>
      <c r="W24" s="37"/>
      <c r="X24" s="72"/>
      <c r="Y24" s="37"/>
      <c r="Z24" s="32"/>
      <c r="AA24" s="72">
        <v>6020.1607290000002</v>
      </c>
      <c r="AB24" s="72"/>
      <c r="AC24" s="72"/>
      <c r="AD24" s="32"/>
      <c r="AE24" s="37"/>
      <c r="AF24" s="72"/>
      <c r="AG24" s="37"/>
      <c r="AH24" s="32"/>
      <c r="AI24" s="72">
        <v>2275.3324130000001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 x14ac:dyDescent="0.2">
      <c r="A25" s="71" t="s">
        <v>338</v>
      </c>
      <c r="B25" s="32"/>
      <c r="C25" s="72">
        <f t="shared" si="0"/>
        <v>7856.8737730000012</v>
      </c>
      <c r="D25" s="72"/>
      <c r="E25" s="72"/>
      <c r="F25" s="32"/>
      <c r="G25" s="37"/>
      <c r="H25" s="72"/>
      <c r="I25" s="37"/>
      <c r="J25" s="32"/>
      <c r="K25" s="72">
        <v>5892.746317000001</v>
      </c>
      <c r="L25" s="72"/>
      <c r="M25" s="72"/>
      <c r="N25" s="32"/>
      <c r="O25" s="37"/>
      <c r="P25" s="72"/>
      <c r="Q25" s="37"/>
      <c r="R25" s="32"/>
      <c r="S25" s="72">
        <v>1964.1274559999997</v>
      </c>
      <c r="T25" s="72"/>
      <c r="U25" s="72"/>
      <c r="V25" s="32"/>
      <c r="W25" s="37"/>
      <c r="X25" s="72"/>
      <c r="Y25" s="37"/>
      <c r="Z25" s="32"/>
      <c r="AA25" s="72">
        <v>5821.1412340000006</v>
      </c>
      <c r="AB25" s="72"/>
      <c r="AC25" s="72"/>
      <c r="AD25" s="32"/>
      <c r="AE25" s="37"/>
      <c r="AF25" s="72"/>
      <c r="AG25" s="37"/>
      <c r="AH25" s="32"/>
      <c r="AI25" s="72">
        <v>2035.7325389999999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3.5" thickTop="1" x14ac:dyDescent="0.2"/>
    <row r="38" spans="27:30" x14ac:dyDescent="0.2">
      <c r="AA38" s="76"/>
      <c r="AB38" s="76"/>
      <c r="AC38" s="76"/>
      <c r="AD38" s="76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6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 x14ac:dyDescent="0.2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 x14ac:dyDescent="0.2">
      <c r="A1" s="222" t="s">
        <v>659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2">
      <c r="A4" s="216" t="s">
        <v>162</v>
      </c>
      <c r="B4" s="77"/>
      <c r="C4" s="216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2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2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2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2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2">
      <c r="A10" s="221">
        <v>2020</v>
      </c>
      <c r="B10" s="32"/>
      <c r="C10" s="81" t="s">
        <v>297</v>
      </c>
      <c r="D10" s="82"/>
      <c r="E10" s="83">
        <f>SUM(E11:E22)</f>
        <v>68145.56797199999</v>
      </c>
      <c r="F10" s="84"/>
      <c r="G10" s="85">
        <v>8.1438763941517323</v>
      </c>
      <c r="H10" s="86"/>
      <c r="I10" s="87"/>
      <c r="J10" s="82"/>
      <c r="K10" s="83">
        <f>SUM(K11:K22)</f>
        <v>62314.227052000002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2020</v>
      </c>
      <c r="Y10" s="224"/>
      <c r="Z10" s="224"/>
    </row>
    <row r="11" spans="1:26" ht="13.5" customHeight="1" x14ac:dyDescent="0.2">
      <c r="A11" s="221"/>
      <c r="B11" s="32"/>
      <c r="C11" s="71" t="s">
        <v>327</v>
      </c>
      <c r="D11" s="32"/>
      <c r="E11" s="89">
        <v>6681.9595229999986</v>
      </c>
      <c r="F11" s="72"/>
      <c r="G11" s="90">
        <v>-0.88191899987889144</v>
      </c>
      <c r="H11" s="91"/>
      <c r="I11" s="90">
        <v>11.076934839288015</v>
      </c>
      <c r="J11" s="32"/>
      <c r="K11" s="89">
        <v>5775.3157159999973</v>
      </c>
      <c r="L11" s="72"/>
      <c r="M11" s="90">
        <v>-2.6791123507136092</v>
      </c>
      <c r="N11" s="91"/>
      <c r="O11" s="90">
        <v>8.0780719680915212</v>
      </c>
      <c r="P11" s="80"/>
      <c r="Q11" s="90">
        <v>0.10874721936320952</v>
      </c>
      <c r="R11" s="91"/>
      <c r="S11" s="71" t="s">
        <v>524</v>
      </c>
      <c r="T11" s="32"/>
      <c r="U11" s="221"/>
    </row>
    <row r="12" spans="1:26" ht="13.5" customHeight="1" x14ac:dyDescent="0.2">
      <c r="A12" s="221"/>
      <c r="B12" s="32"/>
      <c r="C12" s="71" t="s">
        <v>328</v>
      </c>
      <c r="D12" s="32"/>
      <c r="E12" s="89">
        <v>6446.9274560000013</v>
      </c>
      <c r="F12" s="72"/>
      <c r="G12" s="90">
        <v>4.0859123260077865</v>
      </c>
      <c r="H12" s="91"/>
      <c r="I12" s="90">
        <f>E12/E11*100-100</f>
        <v>-3.5174123128252006</v>
      </c>
      <c r="J12" s="32"/>
      <c r="K12" s="89">
        <v>5738.0027740000023</v>
      </c>
      <c r="L12" s="72"/>
      <c r="M12" s="90">
        <v>4.7159252569344972</v>
      </c>
      <c r="N12" s="91"/>
      <c r="O12" s="90">
        <f>K12/K11*100-100</f>
        <v>-0.64607622915960405</v>
      </c>
      <c r="P12" s="80"/>
      <c r="Q12" s="90">
        <v>1.3097015455673358</v>
      </c>
      <c r="R12" s="32"/>
      <c r="S12" s="71" t="s">
        <v>525</v>
      </c>
      <c r="T12" s="32"/>
      <c r="U12" s="221"/>
    </row>
    <row r="13" spans="1:26" ht="13.5" customHeight="1" x14ac:dyDescent="0.2">
      <c r="A13" s="221"/>
      <c r="B13" s="32"/>
      <c r="C13" s="71" t="s">
        <v>329</v>
      </c>
      <c r="D13" s="32"/>
      <c r="E13" s="89">
        <v>6138.7489750000004</v>
      </c>
      <c r="F13" s="72"/>
      <c r="G13" s="90">
        <v>-9.6946259514115951</v>
      </c>
      <c r="H13" s="91"/>
      <c r="I13" s="90">
        <f t="shared" ref="I13:I22" si="0">E13/E12*100-100</f>
        <v>-4.7802380762511376</v>
      </c>
      <c r="J13" s="32"/>
      <c r="K13" s="89">
        <v>5474.9890779999996</v>
      </c>
      <c r="L13" s="72"/>
      <c r="M13" s="90">
        <v>-10.454234137085265</v>
      </c>
      <c r="N13" s="91"/>
      <c r="O13" s="90">
        <f t="shared" ref="O13:O22" si="1">K13/K12*100-100</f>
        <v>-4.5837150374302524</v>
      </c>
      <c r="P13" s="80"/>
      <c r="Q13" s="90">
        <v>-2.3584643130798071</v>
      </c>
      <c r="R13" s="32"/>
      <c r="S13" s="71" t="s">
        <v>526</v>
      </c>
      <c r="T13" s="32"/>
      <c r="U13" s="221"/>
    </row>
    <row r="14" spans="1:26" ht="13.5" customHeight="1" x14ac:dyDescent="0.2">
      <c r="A14" s="221"/>
      <c r="B14" s="32"/>
      <c r="C14" s="71" t="s">
        <v>330</v>
      </c>
      <c r="D14" s="32"/>
      <c r="E14" s="89">
        <v>4039.5847290000002</v>
      </c>
      <c r="F14" s="72"/>
      <c r="G14" s="90">
        <v>-40.310901990444691</v>
      </c>
      <c r="H14" s="91"/>
      <c r="I14" s="90">
        <f t="shared" si="0"/>
        <v>-34.19531006315502</v>
      </c>
      <c r="J14" s="32"/>
      <c r="K14" s="89">
        <v>3642.7417420000002</v>
      </c>
      <c r="L14" s="72"/>
      <c r="M14" s="90">
        <v>-39.185705253279536</v>
      </c>
      <c r="N14" s="91"/>
      <c r="O14" s="90">
        <f t="shared" si="1"/>
        <v>-33.465771527517191</v>
      </c>
      <c r="P14" s="80"/>
      <c r="Q14" s="90">
        <v>-15.861204148264889</v>
      </c>
      <c r="R14" s="32"/>
      <c r="S14" s="71" t="s">
        <v>527</v>
      </c>
      <c r="T14" s="32"/>
      <c r="U14" s="221"/>
    </row>
    <row r="15" spans="1:26" ht="13.5" customHeight="1" x14ac:dyDescent="0.2">
      <c r="A15" s="221"/>
      <c r="B15" s="32"/>
      <c r="C15" s="71" t="s">
        <v>331</v>
      </c>
      <c r="D15" s="32"/>
      <c r="E15" s="89">
        <v>4333.0105259999991</v>
      </c>
      <c r="F15" s="72"/>
      <c r="G15" s="90">
        <v>-39.91690147444131</v>
      </c>
      <c r="H15" s="91"/>
      <c r="I15" s="90">
        <f t="shared" si="0"/>
        <v>7.2637614181850978</v>
      </c>
      <c r="J15" s="32"/>
      <c r="K15" s="89">
        <v>4150.9056679999994</v>
      </c>
      <c r="L15" s="72"/>
      <c r="M15" s="90">
        <v>-34.827153857077491</v>
      </c>
      <c r="N15" s="91"/>
      <c r="O15" s="90">
        <f t="shared" si="1"/>
        <v>13.950039887290998</v>
      </c>
      <c r="P15" s="80"/>
      <c r="Q15" s="90">
        <v>-30.157271951101379</v>
      </c>
      <c r="R15" s="32"/>
      <c r="S15" s="71" t="s">
        <v>528</v>
      </c>
      <c r="T15" s="32"/>
      <c r="U15" s="221"/>
    </row>
    <row r="16" spans="1:26" ht="13.5" customHeight="1" x14ac:dyDescent="0.2">
      <c r="A16" s="221"/>
      <c r="B16" s="32"/>
      <c r="C16" s="71" t="s">
        <v>332</v>
      </c>
      <c r="D16" s="32"/>
      <c r="E16" s="89">
        <v>5156.8907840000002</v>
      </c>
      <c r="F16" s="72"/>
      <c r="G16" s="90">
        <v>-22.024033489940464</v>
      </c>
      <c r="H16" s="91"/>
      <c r="I16" s="90">
        <f t="shared" si="0"/>
        <v>19.014037770191223</v>
      </c>
      <c r="J16" s="32"/>
      <c r="K16" s="89">
        <v>4863.3470200000011</v>
      </c>
      <c r="L16" s="72"/>
      <c r="M16" s="90">
        <v>-16.288287650361028</v>
      </c>
      <c r="N16" s="91"/>
      <c r="O16" s="90">
        <f t="shared" si="1"/>
        <v>17.163515844080152</v>
      </c>
      <c r="P16" s="80"/>
      <c r="Q16" s="90">
        <v>-34.300053614173763</v>
      </c>
      <c r="R16" s="32"/>
      <c r="S16" s="71" t="s">
        <v>529</v>
      </c>
      <c r="T16" s="32"/>
      <c r="U16" s="221"/>
    </row>
    <row r="17" spans="1:21" ht="13.5" customHeight="1" x14ac:dyDescent="0.2">
      <c r="A17" s="221"/>
      <c r="B17" s="32"/>
      <c r="C17" s="71" t="s">
        <v>333</v>
      </c>
      <c r="D17" s="32"/>
      <c r="E17" s="89">
        <v>5863.5128960000011</v>
      </c>
      <c r="F17" s="72"/>
      <c r="G17" s="90">
        <v>-19.285547872267827</v>
      </c>
      <c r="H17" s="91"/>
      <c r="I17" s="90">
        <f t="shared" si="0"/>
        <v>13.702483562234804</v>
      </c>
      <c r="J17" s="32"/>
      <c r="K17" s="89">
        <v>5449.3647870000013</v>
      </c>
      <c r="L17" s="72"/>
      <c r="M17" s="90">
        <v>-15.043649231843105</v>
      </c>
      <c r="N17" s="91"/>
      <c r="O17" s="90">
        <f t="shared" si="1"/>
        <v>12.049680283764744</v>
      </c>
      <c r="P17" s="80"/>
      <c r="Q17" s="90">
        <v>-27.199281885967352</v>
      </c>
      <c r="R17" s="32"/>
      <c r="S17" s="71" t="s">
        <v>530</v>
      </c>
      <c r="T17" s="32"/>
      <c r="U17" s="221"/>
    </row>
    <row r="18" spans="1:21" ht="13.5" customHeight="1" x14ac:dyDescent="0.2">
      <c r="A18" s="221"/>
      <c r="B18" s="32"/>
      <c r="C18" s="71" t="s">
        <v>334</v>
      </c>
      <c r="D18" s="32"/>
      <c r="E18" s="89">
        <v>5017.9059230000003</v>
      </c>
      <c r="F18" s="72"/>
      <c r="G18" s="90">
        <v>-7.888393481386359</v>
      </c>
      <c r="H18" s="91"/>
      <c r="I18" s="90">
        <f t="shared" si="0"/>
        <v>-14.421507857121981</v>
      </c>
      <c r="J18" s="32"/>
      <c r="K18" s="89">
        <v>4539.7485390000011</v>
      </c>
      <c r="L18" s="72"/>
      <c r="M18" s="90">
        <v>-7.220713017565032</v>
      </c>
      <c r="N18" s="91"/>
      <c r="O18" s="90">
        <f t="shared" si="1"/>
        <v>-16.692151903098491</v>
      </c>
      <c r="P18" s="80"/>
      <c r="Q18" s="90">
        <v>-17.009976181101777</v>
      </c>
      <c r="R18" s="32"/>
      <c r="S18" s="71" t="s">
        <v>531</v>
      </c>
      <c r="T18" s="32"/>
      <c r="U18" s="221"/>
    </row>
    <row r="19" spans="1:21" ht="13.5" customHeight="1" x14ac:dyDescent="0.2">
      <c r="A19" s="221"/>
      <c r="B19" s="32"/>
      <c r="C19" s="71" t="s">
        <v>335</v>
      </c>
      <c r="D19" s="32"/>
      <c r="E19" s="89">
        <v>6170.2457019999983</v>
      </c>
      <c r="F19" s="72"/>
      <c r="G19" s="90">
        <v>-8.220767089903859</v>
      </c>
      <c r="H19" s="91"/>
      <c r="I19" s="90">
        <f t="shared" si="0"/>
        <v>22.964555268327175</v>
      </c>
      <c r="J19" s="32"/>
      <c r="K19" s="89">
        <v>5681.3758489999991</v>
      </c>
      <c r="L19" s="72"/>
      <c r="M19" s="90">
        <v>-3.8432170166466335</v>
      </c>
      <c r="N19" s="91"/>
      <c r="O19" s="90">
        <f t="shared" si="1"/>
        <v>25.147368850774981</v>
      </c>
      <c r="P19" s="80"/>
      <c r="Q19" s="90">
        <v>-12.263438223487384</v>
      </c>
      <c r="R19" s="32"/>
      <c r="S19" s="71" t="s">
        <v>532</v>
      </c>
      <c r="T19" s="32"/>
      <c r="U19" s="221"/>
    </row>
    <row r="20" spans="1:21" ht="13.5" customHeight="1" x14ac:dyDescent="0.2">
      <c r="A20" s="221"/>
      <c r="B20" s="32"/>
      <c r="C20" s="71" t="s">
        <v>336</v>
      </c>
      <c r="D20" s="32"/>
      <c r="E20" s="89">
        <v>6463.1713879999988</v>
      </c>
      <c r="F20" s="72"/>
      <c r="G20" s="90">
        <v>-11.133821952135349</v>
      </c>
      <c r="H20" s="91"/>
      <c r="I20" s="90">
        <f t="shared" si="0"/>
        <v>4.7473909491975803</v>
      </c>
      <c r="J20" s="32"/>
      <c r="K20" s="89">
        <v>5974.0805919999993</v>
      </c>
      <c r="L20" s="72"/>
      <c r="M20" s="90">
        <v>-8.4253773741818065</v>
      </c>
      <c r="N20" s="91"/>
      <c r="O20" s="90">
        <f t="shared" si="1"/>
        <v>5.1520045633228051</v>
      </c>
      <c r="P20" s="80"/>
      <c r="Q20" s="90">
        <v>-9.2172850678787057</v>
      </c>
      <c r="R20" s="32"/>
      <c r="S20" s="71" t="s">
        <v>533</v>
      </c>
      <c r="T20" s="32"/>
      <c r="U20" s="221"/>
    </row>
    <row r="21" spans="1:21" ht="13.5" customHeight="1" x14ac:dyDescent="0.2">
      <c r="A21" s="221"/>
      <c r="B21" s="32"/>
      <c r="C21" s="71" t="s">
        <v>337</v>
      </c>
      <c r="D21" s="32"/>
      <c r="E21" s="89">
        <v>6129.9979579999999</v>
      </c>
      <c r="F21" s="72"/>
      <c r="G21" s="90">
        <v>-11.513926032528687</v>
      </c>
      <c r="H21" s="91"/>
      <c r="I21" s="90">
        <f t="shared" si="0"/>
        <v>-5.1549527313880787</v>
      </c>
      <c r="J21" s="32"/>
      <c r="K21" s="89">
        <v>5764.9708430000001</v>
      </c>
      <c r="L21" s="72"/>
      <c r="M21" s="90">
        <v>-7.8239806120076736</v>
      </c>
      <c r="N21" s="91"/>
      <c r="O21" s="90">
        <f t="shared" si="1"/>
        <v>-3.5002833620962974</v>
      </c>
      <c r="P21" s="80"/>
      <c r="Q21" s="90">
        <v>-10.323679141168995</v>
      </c>
      <c r="R21" s="32"/>
      <c r="S21" s="71" t="s">
        <v>534</v>
      </c>
      <c r="T21" s="32"/>
      <c r="U21" s="221"/>
    </row>
    <row r="22" spans="1:21" ht="13.5" customHeight="1" x14ac:dyDescent="0.2">
      <c r="A22" s="221"/>
      <c r="B22" s="32"/>
      <c r="C22" s="71" t="s">
        <v>338</v>
      </c>
      <c r="D22" s="32"/>
      <c r="E22" s="89">
        <v>5703.6121119999998</v>
      </c>
      <c r="F22" s="72"/>
      <c r="G22" s="90">
        <v>-5.1865326731644643</v>
      </c>
      <c r="H22" s="91"/>
      <c r="I22" s="90">
        <f t="shared" si="0"/>
        <v>-6.9557257428371884</v>
      </c>
      <c r="J22" s="32"/>
      <c r="K22" s="89">
        <v>5259.3844440000003</v>
      </c>
      <c r="L22" s="72"/>
      <c r="M22" s="90">
        <v>-1.5769598756783836</v>
      </c>
      <c r="N22" s="91"/>
      <c r="O22" s="90">
        <f t="shared" si="1"/>
        <v>-8.7699732187526678</v>
      </c>
      <c r="P22" s="80"/>
      <c r="Q22" s="90">
        <v>-9.4943742948125305</v>
      </c>
      <c r="R22" s="32"/>
      <c r="S22" s="71" t="s">
        <v>535</v>
      </c>
      <c r="T22" s="32"/>
      <c r="U22" s="221"/>
    </row>
    <row r="23" spans="1:21" ht="6.75" customHeight="1" x14ac:dyDescent="0.2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2">
      <c r="A24" s="221">
        <v>2021</v>
      </c>
      <c r="B24" s="32"/>
      <c r="C24" s="81" t="s">
        <v>297</v>
      </c>
      <c r="D24" s="82"/>
      <c r="E24" s="83">
        <f>SUM(E25:E36)</f>
        <v>83145.714808999997</v>
      </c>
      <c r="F24" s="84"/>
      <c r="G24" s="85">
        <f t="shared" ref="G24:G36" si="2">E24/E10*100-100</f>
        <v>22.011918431971012</v>
      </c>
      <c r="H24" s="86"/>
      <c r="I24" s="87"/>
      <c r="J24" s="82"/>
      <c r="K24" s="83">
        <f>SUM(K25:K36)</f>
        <v>73877.730905000004</v>
      </c>
      <c r="L24" s="84"/>
      <c r="M24" s="85">
        <f t="shared" ref="M24:M36" si="3">K24/K10*100-100</f>
        <v>18.556763679906481</v>
      </c>
      <c r="N24" s="86"/>
      <c r="O24" s="87"/>
      <c r="P24" s="88"/>
      <c r="Q24" s="87"/>
      <c r="R24" s="32"/>
      <c r="S24" s="81" t="s">
        <v>297</v>
      </c>
      <c r="T24" s="32"/>
      <c r="U24" s="221">
        <v>2021</v>
      </c>
    </row>
    <row r="25" spans="1:21" ht="13.5" customHeight="1" x14ac:dyDescent="0.2">
      <c r="A25" s="221"/>
      <c r="B25" s="32"/>
      <c r="C25" s="71" t="s">
        <v>327</v>
      </c>
      <c r="D25" s="32"/>
      <c r="E25" s="72">
        <v>5548.2806780000001</v>
      </c>
      <c r="F25" s="72"/>
      <c r="G25" s="90">
        <f t="shared" si="2"/>
        <v>-16.966263280969571</v>
      </c>
      <c r="H25" s="91"/>
      <c r="I25" s="90">
        <f>E25/E22*100-100</f>
        <v>-2.7233870563040767</v>
      </c>
      <c r="J25" s="32"/>
      <c r="K25" s="72">
        <v>5059.6629770000009</v>
      </c>
      <c r="L25" s="72"/>
      <c r="M25" s="90">
        <f t="shared" si="3"/>
        <v>-12.391577780195533</v>
      </c>
      <c r="N25" s="91"/>
      <c r="O25" s="90">
        <f>K25/K22*100-100</f>
        <v>-3.79743046218735</v>
      </c>
      <c r="P25" s="80"/>
      <c r="Q25" s="90">
        <v>-11.430825867653056</v>
      </c>
      <c r="R25" s="32"/>
      <c r="S25" s="71" t="s">
        <v>524</v>
      </c>
      <c r="T25" s="32"/>
      <c r="U25" s="221"/>
    </row>
    <row r="26" spans="1:21" ht="13.5" customHeight="1" x14ac:dyDescent="0.2">
      <c r="A26" s="221"/>
      <c r="B26" s="32"/>
      <c r="C26" s="71" t="s">
        <v>328</v>
      </c>
      <c r="D26" s="32"/>
      <c r="E26" s="72">
        <v>5777.5798129999985</v>
      </c>
      <c r="F26" s="72"/>
      <c r="G26" s="90">
        <f t="shared" si="2"/>
        <v>-10.382428646332244</v>
      </c>
      <c r="H26" s="91"/>
      <c r="I26" s="90">
        <f>E26/E25*100-100</f>
        <v>4.1327962355836405</v>
      </c>
      <c r="J26" s="32"/>
      <c r="K26" s="72">
        <v>5177.3538469999985</v>
      </c>
      <c r="L26" s="72"/>
      <c r="M26" s="90">
        <f t="shared" si="3"/>
        <v>-9.7708026482735733</v>
      </c>
      <c r="N26" s="91"/>
      <c r="O26" s="90">
        <f>K26/K25*100-100</f>
        <v>2.3260614498434364</v>
      </c>
      <c r="P26" s="80"/>
      <c r="Q26" s="90">
        <v>-11.047706504606964</v>
      </c>
      <c r="R26" s="32"/>
      <c r="S26" s="71" t="s">
        <v>525</v>
      </c>
      <c r="T26" s="32"/>
      <c r="U26" s="221"/>
    </row>
    <row r="27" spans="1:21" ht="13.5" customHeight="1" x14ac:dyDescent="0.2">
      <c r="A27" s="221"/>
      <c r="B27" s="32"/>
      <c r="C27" s="71" t="s">
        <v>329</v>
      </c>
      <c r="D27" s="32"/>
      <c r="E27" s="72">
        <v>7055.7488490000032</v>
      </c>
      <c r="F27" s="72"/>
      <c r="G27" s="90">
        <f t="shared" si="2"/>
        <v>14.937894964177161</v>
      </c>
      <c r="H27" s="91"/>
      <c r="I27" s="90">
        <f t="shared" ref="I27:I36" si="4">E27/E26*100-100</f>
        <v>22.122914392701716</v>
      </c>
      <c r="J27" s="32"/>
      <c r="K27" s="72">
        <v>6450.3457530000032</v>
      </c>
      <c r="L27" s="72"/>
      <c r="M27" s="90">
        <f t="shared" si="3"/>
        <v>17.814769328385566</v>
      </c>
      <c r="N27" s="91"/>
      <c r="O27" s="90">
        <f t="shared" ref="O27:O36" si="5">K27/K26*100-100</f>
        <v>24.587693706460414</v>
      </c>
      <c r="P27" s="80"/>
      <c r="Q27" s="90">
        <v>-4.5985227046811303</v>
      </c>
      <c r="R27" s="32"/>
      <c r="S27" s="71" t="s">
        <v>526</v>
      </c>
      <c r="T27" s="32"/>
      <c r="U27" s="221"/>
    </row>
    <row r="28" spans="1:21" ht="13.5" customHeight="1" x14ac:dyDescent="0.2">
      <c r="A28" s="221"/>
      <c r="B28" s="32"/>
      <c r="C28" s="71" t="s">
        <v>330</v>
      </c>
      <c r="D28" s="32"/>
      <c r="E28" s="72">
        <v>6857.7750839999999</v>
      </c>
      <c r="F28" s="72"/>
      <c r="G28" s="90">
        <f t="shared" si="2"/>
        <v>69.764358072955758</v>
      </c>
      <c r="H28" s="91"/>
      <c r="I28" s="90">
        <f t="shared" si="4"/>
        <v>-2.8058505090931902</v>
      </c>
      <c r="J28" s="32"/>
      <c r="K28" s="72">
        <v>6208.1900930000002</v>
      </c>
      <c r="L28" s="72"/>
      <c r="M28" s="90">
        <f t="shared" si="3"/>
        <v>70.426303391781857</v>
      </c>
      <c r="N28" s="91"/>
      <c r="O28" s="90">
        <f t="shared" si="5"/>
        <v>-3.7541500761781492</v>
      </c>
      <c r="P28" s="80"/>
      <c r="Q28" s="90">
        <v>18.440868726780351</v>
      </c>
      <c r="R28" s="32"/>
      <c r="S28" s="71" t="s">
        <v>527</v>
      </c>
      <c r="T28" s="32"/>
      <c r="U28" s="221"/>
    </row>
    <row r="29" spans="1:21" ht="13.5" customHeight="1" x14ac:dyDescent="0.2">
      <c r="A29" s="221"/>
      <c r="B29" s="32"/>
      <c r="C29" s="71" t="s">
        <v>331</v>
      </c>
      <c r="D29" s="32"/>
      <c r="E29" s="72">
        <v>6790.5757159999994</v>
      </c>
      <c r="F29" s="72"/>
      <c r="G29" s="90">
        <f t="shared" si="2"/>
        <v>56.717267942311963</v>
      </c>
      <c r="H29" s="91"/>
      <c r="I29" s="90">
        <f t="shared" si="4"/>
        <v>-0.97990043675805794</v>
      </c>
      <c r="J29" s="32"/>
      <c r="K29" s="72">
        <v>6068.293737</v>
      </c>
      <c r="L29" s="72"/>
      <c r="M29" s="90">
        <f t="shared" si="3"/>
        <v>46.192041505097421</v>
      </c>
      <c r="N29" s="91"/>
      <c r="O29" s="90">
        <f t="shared" si="5"/>
        <v>-2.253416114911488</v>
      </c>
      <c r="P29" s="80"/>
      <c r="Q29" s="90">
        <v>42.675270607924944</v>
      </c>
      <c r="R29" s="32"/>
      <c r="S29" s="71" t="s">
        <v>528</v>
      </c>
      <c r="T29" s="32"/>
      <c r="U29" s="221"/>
    </row>
    <row r="30" spans="1:21" ht="13.5" customHeight="1" x14ac:dyDescent="0.2">
      <c r="A30" s="221"/>
      <c r="B30" s="32"/>
      <c r="C30" s="71" t="s">
        <v>332</v>
      </c>
      <c r="D30" s="32"/>
      <c r="E30" s="72">
        <v>6762.4192980000007</v>
      </c>
      <c r="F30" s="72"/>
      <c r="G30" s="90">
        <f t="shared" si="2"/>
        <v>31.133653615108244</v>
      </c>
      <c r="H30" s="91"/>
      <c r="I30" s="90">
        <f t="shared" si="4"/>
        <v>-0.41463962965107726</v>
      </c>
      <c r="J30" s="32"/>
      <c r="K30" s="72">
        <v>6138.2537340000017</v>
      </c>
      <c r="L30" s="72"/>
      <c r="M30" s="90">
        <f t="shared" si="3"/>
        <v>26.214594779214423</v>
      </c>
      <c r="N30" s="91"/>
      <c r="O30" s="90">
        <f t="shared" si="5"/>
        <v>1.1528775638106765</v>
      </c>
      <c r="P30" s="80"/>
      <c r="Q30" s="90">
        <v>50.861385563088362</v>
      </c>
      <c r="R30" s="32"/>
      <c r="S30" s="71" t="s">
        <v>529</v>
      </c>
      <c r="T30" s="32"/>
      <c r="U30" s="221"/>
    </row>
    <row r="31" spans="1:21" ht="13.5" customHeight="1" x14ac:dyDescent="0.2">
      <c r="A31" s="221"/>
      <c r="B31" s="32"/>
      <c r="C31" s="71" t="s">
        <v>333</v>
      </c>
      <c r="D31" s="32"/>
      <c r="E31" s="72">
        <v>7133.2462609999984</v>
      </c>
      <c r="F31" s="72"/>
      <c r="G31" s="90">
        <f t="shared" si="2"/>
        <v>21.654823439822053</v>
      </c>
      <c r="H31" s="91"/>
      <c r="I31" s="90">
        <f t="shared" si="4"/>
        <v>5.4836434515332542</v>
      </c>
      <c r="J31" s="32"/>
      <c r="K31" s="72">
        <v>6304.7412529999974</v>
      </c>
      <c r="L31" s="72"/>
      <c r="M31" s="90">
        <f t="shared" si="3"/>
        <v>15.696810535433059</v>
      </c>
      <c r="N31" s="91"/>
      <c r="O31" s="90">
        <f t="shared" si="5"/>
        <v>2.7122945093946811</v>
      </c>
      <c r="P31" s="80"/>
      <c r="Q31" s="90">
        <v>34.733818793972006</v>
      </c>
      <c r="R31" s="32"/>
      <c r="S31" s="71" t="s">
        <v>530</v>
      </c>
      <c r="T31" s="32"/>
      <c r="U31" s="221"/>
    </row>
    <row r="32" spans="1:21" ht="13.5" customHeight="1" x14ac:dyDescent="0.2">
      <c r="A32" s="221"/>
      <c r="B32" s="32"/>
      <c r="C32" s="71" t="s">
        <v>334</v>
      </c>
      <c r="D32" s="32"/>
      <c r="E32" s="72">
        <v>6110.7221140000001</v>
      </c>
      <c r="F32" s="72"/>
      <c r="G32" s="90">
        <f t="shared" si="2"/>
        <v>21.778331594280871</v>
      </c>
      <c r="H32" s="91"/>
      <c r="I32" s="90">
        <f t="shared" si="4"/>
        <v>-14.334625633079597</v>
      </c>
      <c r="J32" s="32"/>
      <c r="K32" s="72">
        <v>5274.1610849999997</v>
      </c>
      <c r="L32" s="72"/>
      <c r="M32" s="90">
        <f t="shared" si="3"/>
        <v>16.177383828439361</v>
      </c>
      <c r="N32" s="91"/>
      <c r="O32" s="90">
        <f t="shared" si="5"/>
        <v>-16.346113609493727</v>
      </c>
      <c r="P32" s="80"/>
      <c r="Q32" s="90">
        <v>24.741248723978742</v>
      </c>
      <c r="R32" s="32"/>
      <c r="S32" s="71" t="s">
        <v>531</v>
      </c>
      <c r="T32" s="32"/>
      <c r="U32" s="221"/>
    </row>
    <row r="33" spans="1:21" ht="13.5" customHeight="1" x14ac:dyDescent="0.2">
      <c r="A33" s="221"/>
      <c r="B33" s="32"/>
      <c r="C33" s="71" t="s">
        <v>335</v>
      </c>
      <c r="D33" s="32"/>
      <c r="E33" s="72">
        <v>7370.4669760000015</v>
      </c>
      <c r="F33" s="72"/>
      <c r="G33" s="90">
        <f t="shared" si="2"/>
        <v>19.451758195155321</v>
      </c>
      <c r="H33" s="91"/>
      <c r="I33" s="90">
        <f t="shared" si="4"/>
        <v>20.61531908174743</v>
      </c>
      <c r="J33" s="32"/>
      <c r="K33" s="72">
        <v>6366.9926250000026</v>
      </c>
      <c r="L33" s="72"/>
      <c r="M33" s="90">
        <f t="shared" si="3"/>
        <v>12.067794742371802</v>
      </c>
      <c r="N33" s="91"/>
      <c r="O33" s="90">
        <f t="shared" si="5"/>
        <v>20.720480895209576</v>
      </c>
      <c r="P33" s="80"/>
      <c r="Q33" s="90">
        <v>20.893976805679387</v>
      </c>
      <c r="R33" s="32"/>
      <c r="S33" s="71" t="s">
        <v>532</v>
      </c>
      <c r="T33" s="32"/>
      <c r="U33" s="221"/>
    </row>
    <row r="34" spans="1:21" ht="13.5" customHeight="1" x14ac:dyDescent="0.2">
      <c r="A34" s="221"/>
      <c r="B34" s="32"/>
      <c r="C34" s="71" t="s">
        <v>336</v>
      </c>
      <c r="D34" s="32"/>
      <c r="E34" s="72">
        <v>7586.5331050000013</v>
      </c>
      <c r="F34" s="72"/>
      <c r="G34" s="90">
        <f t="shared" si="2"/>
        <v>17.38096747806685</v>
      </c>
      <c r="H34" s="91"/>
      <c r="I34" s="90">
        <f t="shared" si="4"/>
        <v>2.9315120697719976</v>
      </c>
      <c r="J34" s="32"/>
      <c r="K34" s="72">
        <v>6605.1745770000007</v>
      </c>
      <c r="L34" s="72"/>
      <c r="M34" s="90">
        <f t="shared" si="3"/>
        <v>10.563867950578214</v>
      </c>
      <c r="N34" s="91"/>
      <c r="O34" s="90">
        <f t="shared" si="5"/>
        <v>3.7408862555420086</v>
      </c>
      <c r="P34" s="80"/>
      <c r="Q34" s="90">
        <v>19.354918492420452</v>
      </c>
      <c r="R34" s="32"/>
      <c r="S34" s="71" t="s">
        <v>533</v>
      </c>
      <c r="T34" s="32"/>
      <c r="U34" s="221"/>
    </row>
    <row r="35" spans="1:21" ht="13.5" customHeight="1" x14ac:dyDescent="0.2">
      <c r="A35" s="221"/>
      <c r="B35" s="32"/>
      <c r="C35" s="71" t="s">
        <v>337</v>
      </c>
      <c r="D35" s="32"/>
      <c r="E35" s="72">
        <v>8295.4931419999994</v>
      </c>
      <c r="F35" s="72"/>
      <c r="G35" s="90">
        <f t="shared" si="2"/>
        <v>35.326197477340173</v>
      </c>
      <c r="H35" s="91"/>
      <c r="I35" s="90">
        <f t="shared" si="4"/>
        <v>9.3449804698373811</v>
      </c>
      <c r="J35" s="32"/>
      <c r="K35" s="72">
        <v>7302.7965260000001</v>
      </c>
      <c r="L35" s="72"/>
      <c r="M35" s="90">
        <f t="shared" si="3"/>
        <v>26.675341903372754</v>
      </c>
      <c r="N35" s="91"/>
      <c r="O35" s="90">
        <f t="shared" si="5"/>
        <v>10.561748835968714</v>
      </c>
      <c r="P35" s="80"/>
      <c r="Q35" s="90">
        <v>23.924632928047387</v>
      </c>
      <c r="R35" s="32"/>
      <c r="S35" s="71" t="s">
        <v>534</v>
      </c>
      <c r="T35" s="32"/>
      <c r="U35" s="221"/>
    </row>
    <row r="36" spans="1:21" ht="13.5" customHeight="1" x14ac:dyDescent="0.2">
      <c r="A36" s="221"/>
      <c r="B36" s="32"/>
      <c r="C36" s="71" t="s">
        <v>338</v>
      </c>
      <c r="D36" s="32"/>
      <c r="E36" s="72">
        <v>7856.8737730000012</v>
      </c>
      <c r="F36" s="72"/>
      <c r="G36" s="90">
        <f t="shared" si="2"/>
        <v>37.752596402369107</v>
      </c>
      <c r="H36" s="91"/>
      <c r="I36" s="90">
        <f t="shared" si="4"/>
        <v>-5.2874417649659904</v>
      </c>
      <c r="J36" s="32"/>
      <c r="K36" s="72">
        <v>6921.7646980000018</v>
      </c>
      <c r="L36" s="72"/>
      <c r="M36" s="90">
        <f t="shared" si="3"/>
        <v>31.607886278335741</v>
      </c>
      <c r="N36" s="91"/>
      <c r="O36" s="90">
        <f t="shared" si="5"/>
        <v>-5.2176152881080355</v>
      </c>
      <c r="P36" s="80"/>
      <c r="Q36" s="90">
        <v>29.743583998597302</v>
      </c>
      <c r="R36" s="32"/>
      <c r="S36" s="71" t="s">
        <v>535</v>
      </c>
      <c r="T36" s="32"/>
      <c r="U36" s="221"/>
    </row>
    <row r="37" spans="1:21" ht="6.75" customHeight="1" x14ac:dyDescent="0.2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2">
      <c r="A38" s="221">
        <v>2022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2022</v>
      </c>
    </row>
    <row r="39" spans="1:21" ht="13.5" customHeight="1" x14ac:dyDescent="0.2">
      <c r="A39" s="221"/>
      <c r="B39" s="32"/>
      <c r="C39" s="71" t="s">
        <v>327</v>
      </c>
      <c r="D39" s="32"/>
      <c r="E39" s="72">
        <v>7602.996806000001</v>
      </c>
      <c r="F39" s="72"/>
      <c r="G39" s="90">
        <f t="shared" ref="G39:G44" si="6">E39/E25*100-100</f>
        <v>37.033384705055482</v>
      </c>
      <c r="H39" s="91"/>
      <c r="I39" s="90">
        <f>E39/E36*100-100</f>
        <v>-3.2312720597910527</v>
      </c>
      <c r="J39" s="32"/>
      <c r="K39" s="72">
        <v>6549.3554360000007</v>
      </c>
      <c r="L39" s="72"/>
      <c r="M39" s="90">
        <f t="shared" ref="M39:M44" si="7">K39/K25*100-100</f>
        <v>29.442523459996863</v>
      </c>
      <c r="N39" s="91"/>
      <c r="O39" s="90">
        <f>K39/K36*100-100</f>
        <v>-5.3802646904135116</v>
      </c>
      <c r="P39" s="80"/>
      <c r="Q39" s="90">
        <v>36.667316953038323</v>
      </c>
      <c r="R39" s="32"/>
      <c r="S39" s="71" t="s">
        <v>524</v>
      </c>
      <c r="T39" s="32"/>
      <c r="U39" s="221"/>
    </row>
    <row r="40" spans="1:21" ht="13.5" customHeight="1" x14ac:dyDescent="0.2">
      <c r="A40" s="221"/>
      <c r="B40" s="32"/>
      <c r="C40" s="71" t="s">
        <v>328</v>
      </c>
      <c r="D40" s="32"/>
      <c r="E40" s="72">
        <v>8198.2791720000023</v>
      </c>
      <c r="F40" s="72"/>
      <c r="G40" s="90">
        <f t="shared" si="6"/>
        <v>41.898155237133096</v>
      </c>
      <c r="H40" s="91"/>
      <c r="I40" s="90">
        <f t="shared" ref="I40:I44" si="8">E40/E39*100-100</f>
        <v>7.8295753791482099</v>
      </c>
      <c r="J40" s="32"/>
      <c r="K40" s="72">
        <v>6793.2851910000018</v>
      </c>
      <c r="L40" s="72"/>
      <c r="M40" s="90">
        <f t="shared" si="7"/>
        <v>31.211529900285825</v>
      </c>
      <c r="N40" s="91"/>
      <c r="O40" s="90">
        <f t="shared" ref="O40:O44" si="9">K40/K39*100-100</f>
        <v>3.7244849112812943</v>
      </c>
      <c r="P40" s="80"/>
      <c r="Q40" s="90">
        <v>38.924735383949951</v>
      </c>
      <c r="R40" s="32"/>
      <c r="S40" s="71" t="s">
        <v>525</v>
      </c>
      <c r="T40" s="32"/>
      <c r="U40" s="221"/>
    </row>
    <row r="41" spans="1:21" ht="13.5" customHeight="1" x14ac:dyDescent="0.2">
      <c r="A41" s="221"/>
      <c r="B41" s="32"/>
      <c r="C41" s="71" t="s">
        <v>329</v>
      </c>
      <c r="D41" s="32"/>
      <c r="E41" s="72">
        <v>9075.8197459999974</v>
      </c>
      <c r="F41" s="72"/>
      <c r="G41" s="90">
        <f t="shared" si="6"/>
        <v>28.630141750103462</v>
      </c>
      <c r="H41" s="91"/>
      <c r="I41" s="90">
        <f t="shared" si="8"/>
        <v>10.703960618919936</v>
      </c>
      <c r="J41" s="32"/>
      <c r="K41" s="72">
        <v>7665.6719149999963</v>
      </c>
      <c r="L41" s="72"/>
      <c r="M41" s="90">
        <f t="shared" si="7"/>
        <v>18.841256089795721</v>
      </c>
      <c r="N41" s="91"/>
      <c r="O41" s="90">
        <f t="shared" si="9"/>
        <v>12.841897542528685</v>
      </c>
      <c r="P41" s="80"/>
      <c r="Q41" s="90">
        <v>35.336875372850216</v>
      </c>
      <c r="R41" s="32"/>
      <c r="S41" s="71" t="s">
        <v>526</v>
      </c>
      <c r="T41" s="32"/>
      <c r="U41" s="221"/>
    </row>
    <row r="42" spans="1:21" ht="13.5" customHeight="1" x14ac:dyDescent="0.2">
      <c r="A42" s="221"/>
      <c r="B42" s="32"/>
      <c r="C42" s="71" t="s">
        <v>330</v>
      </c>
      <c r="D42" s="32"/>
      <c r="E42" s="72">
        <v>8682.9749080000001</v>
      </c>
      <c r="F42" s="72"/>
      <c r="G42" s="90">
        <f t="shared" si="6"/>
        <v>26.615043532973345</v>
      </c>
      <c r="H42" s="91"/>
      <c r="I42" s="90">
        <f t="shared" si="8"/>
        <v>-4.3284777463009476</v>
      </c>
      <c r="J42" s="32"/>
      <c r="K42" s="72">
        <v>7199.8333039999998</v>
      </c>
      <c r="L42" s="72"/>
      <c r="M42" s="90">
        <f t="shared" si="7"/>
        <v>15.973145089711721</v>
      </c>
      <c r="N42" s="91"/>
      <c r="O42" s="90">
        <f t="shared" si="9"/>
        <v>-6.0769442804936062</v>
      </c>
      <c r="P42" s="80"/>
      <c r="Q42" s="90">
        <v>31.821324801423856</v>
      </c>
      <c r="R42" s="32"/>
      <c r="S42" s="71" t="s">
        <v>527</v>
      </c>
      <c r="T42" s="32"/>
      <c r="U42" s="221"/>
    </row>
    <row r="43" spans="1:21" ht="13.5" customHeight="1" x14ac:dyDescent="0.2">
      <c r="A43" s="221"/>
      <c r="B43" s="32"/>
      <c r="C43" s="71" t="s">
        <v>331</v>
      </c>
      <c r="D43" s="32"/>
      <c r="E43" s="72">
        <v>9846.8791159999982</v>
      </c>
      <c r="F43" s="72"/>
      <c r="G43" s="90">
        <f t="shared" si="6"/>
        <v>45.008015930059003</v>
      </c>
      <c r="H43" s="91"/>
      <c r="I43" s="90">
        <f t="shared" si="8"/>
        <v>13.404440532560358</v>
      </c>
      <c r="J43" s="32"/>
      <c r="K43" s="72">
        <v>8081.7280619999992</v>
      </c>
      <c r="L43" s="72"/>
      <c r="M43" s="90">
        <f t="shared" si="7"/>
        <v>33.179579174349385</v>
      </c>
      <c r="N43" s="91"/>
      <c r="O43" s="90">
        <f t="shared" si="9"/>
        <v>12.248821893001988</v>
      </c>
      <c r="P43" s="80"/>
      <c r="Q43" s="90">
        <v>33.334335894839711</v>
      </c>
      <c r="R43" s="32"/>
      <c r="S43" s="71" t="s">
        <v>528</v>
      </c>
      <c r="T43" s="32"/>
      <c r="U43" s="221"/>
    </row>
    <row r="44" spans="1:21" ht="13.5" customHeight="1" x14ac:dyDescent="0.2">
      <c r="A44" s="221"/>
      <c r="B44" s="32"/>
      <c r="C44" s="71" t="s">
        <v>332</v>
      </c>
      <c r="D44" s="32"/>
      <c r="E44" s="72">
        <v>9572.9436700000006</v>
      </c>
      <c r="F44" s="72"/>
      <c r="G44" s="90">
        <f t="shared" si="6"/>
        <v>41.560930314262208</v>
      </c>
      <c r="H44" s="91"/>
      <c r="I44" s="90">
        <f t="shared" si="8"/>
        <v>-2.7819519542479725</v>
      </c>
      <c r="J44" s="32"/>
      <c r="K44" s="72">
        <v>7573.8175499999988</v>
      </c>
      <c r="L44" s="72"/>
      <c r="M44" s="90">
        <f t="shared" si="7"/>
        <v>23.387169677401218</v>
      </c>
      <c r="N44" s="91"/>
      <c r="O44" s="90">
        <f t="shared" si="9"/>
        <v>-6.2846770901408746</v>
      </c>
      <c r="P44" s="80"/>
      <c r="Q44" s="90">
        <v>37.686121391145946</v>
      </c>
      <c r="R44" s="32"/>
      <c r="S44" s="71" t="s">
        <v>529</v>
      </c>
      <c r="T44" s="32"/>
      <c r="U44" s="221"/>
    </row>
    <row r="45" spans="1:21" ht="6.75" customHeight="1" thickBot="1" x14ac:dyDescent="0.25">
      <c r="A45" s="7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74"/>
    </row>
    <row r="46" spans="1:21" ht="13.5" thickTop="1" x14ac:dyDescent="0.2"/>
  </sheetData>
  <mergeCells count="18">
    <mergeCell ref="Y10:Z10"/>
    <mergeCell ref="S4:S8"/>
    <mergeCell ref="U4:U8"/>
    <mergeCell ref="U10:U22"/>
    <mergeCell ref="U24:U36"/>
    <mergeCell ref="U38:U44"/>
    <mergeCell ref="A1:U1"/>
    <mergeCell ref="A38:A44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9" customWidth="1"/>
    <col min="2" max="2" width="0.5703125" style="9" customWidth="1"/>
    <col min="3" max="3" width="8" style="9" customWidth="1"/>
    <col min="4" max="4" width="0.5703125" style="9" customWidth="1"/>
    <col min="5" max="5" width="8" style="9" customWidth="1"/>
    <col min="6" max="6" width="0.5703125" style="9" customWidth="1"/>
    <col min="7" max="7" width="10.85546875" style="9" customWidth="1"/>
    <col min="8" max="8" width="0.5703125" style="9" customWidth="1"/>
    <col min="9" max="9" width="10.85546875" style="9" customWidth="1"/>
    <col min="10" max="10" width="0.5703125" style="9" customWidth="1"/>
    <col min="11" max="11" width="8" style="9" customWidth="1"/>
    <col min="12" max="12" width="0.5703125" style="9" customWidth="1"/>
    <col min="13" max="13" width="8" style="9" customWidth="1"/>
    <col min="14" max="14" width="0.5703125" style="9" customWidth="1"/>
    <col min="15" max="15" width="10.85546875" style="9" customWidth="1"/>
    <col min="16" max="16" width="0.5703125" style="9" customWidth="1"/>
    <col min="17" max="17" width="10.85546875" style="9" customWidth="1"/>
    <col min="18" max="18" width="0.5703125" style="9" customWidth="1"/>
    <col min="19" max="19" width="8" style="9" customWidth="1"/>
    <col min="20" max="20" width="0.5703125" style="9" customWidth="1"/>
    <col min="21" max="21" width="8" style="9" customWidth="1"/>
    <col min="22" max="22" width="0.5703125" style="9" customWidth="1"/>
    <col min="23" max="23" width="10.85546875" style="9" customWidth="1"/>
    <col min="24" max="24" width="0.5703125" style="9" customWidth="1"/>
    <col min="25" max="25" width="10.85546875" style="9" customWidth="1"/>
    <col min="26" max="26" width="0.5703125" style="9" customWidth="1"/>
    <col min="27" max="27" width="8" style="9" customWidth="1"/>
    <col min="28" max="28" width="0.5703125" style="9" customWidth="1"/>
    <col min="29" max="29" width="8" style="9" customWidth="1"/>
    <col min="30" max="30" width="0.5703125" style="9" customWidth="1"/>
    <col min="31" max="31" width="10.85546875" style="9" customWidth="1"/>
    <col min="32" max="32" width="0.5703125" style="9" customWidth="1"/>
    <col min="33" max="33" width="10.85546875" style="9" customWidth="1"/>
    <col min="34" max="34" width="0.5703125" style="9" customWidth="1"/>
    <col min="35" max="35" width="8" style="9" customWidth="1"/>
    <col min="36" max="36" width="0.5703125" style="9" customWidth="1"/>
    <col min="37" max="37" width="8" style="9" customWidth="1"/>
    <col min="38" max="38" width="0.5703125" style="9" customWidth="1"/>
    <col min="39" max="39" width="10.85546875" style="9" customWidth="1"/>
    <col min="40" max="40" width="0.5703125" style="9" customWidth="1"/>
    <col min="41" max="41" width="10.85546875" style="9" customWidth="1"/>
    <col min="42" max="42" width="0.5703125" style="9" customWidth="1"/>
    <col min="43" max="43" width="11.7109375" style="9" customWidth="1"/>
    <col min="44" max="16384" width="9.140625" style="9"/>
  </cols>
  <sheetData>
    <row r="1" spans="1:46" ht="14.25" customHeight="1" x14ac:dyDescent="0.2">
      <c r="A1" s="220" t="s">
        <v>357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</row>
    <row r="2" spans="1:46" ht="14.25" customHeight="1" x14ac:dyDescent="0.2">
      <c r="A2" s="220" t="s">
        <v>538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</row>
    <row r="3" spans="1:46" ht="3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2">
      <c r="A5" s="216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6" t="s">
        <v>523</v>
      </c>
      <c r="AS5" s="31"/>
      <c r="AT5" s="31"/>
    </row>
    <row r="6" spans="1:46" ht="2.25" customHeight="1" x14ac:dyDescent="0.2">
      <c r="A6" s="216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6"/>
    </row>
    <row r="7" spans="1:46" ht="27" customHeight="1" x14ac:dyDescent="0.2">
      <c r="A7" s="216"/>
      <c r="B7" s="63"/>
      <c r="C7" s="217" t="s">
        <v>648</v>
      </c>
      <c r="D7" s="217"/>
      <c r="E7" s="217"/>
      <c r="F7" s="63"/>
      <c r="G7" s="216" t="s">
        <v>656</v>
      </c>
      <c r="H7" s="217"/>
      <c r="I7" s="217"/>
      <c r="J7" s="63"/>
      <c r="K7" s="217" t="s">
        <v>648</v>
      </c>
      <c r="L7" s="217"/>
      <c r="M7" s="217"/>
      <c r="N7" s="63"/>
      <c r="O7" s="216" t="s">
        <v>656</v>
      </c>
      <c r="P7" s="217"/>
      <c r="Q7" s="217"/>
      <c r="R7" s="63"/>
      <c r="S7" s="217" t="s">
        <v>648</v>
      </c>
      <c r="T7" s="217"/>
      <c r="U7" s="217"/>
      <c r="V7" s="63"/>
      <c r="W7" s="216" t="s">
        <v>656</v>
      </c>
      <c r="X7" s="217"/>
      <c r="Y7" s="217"/>
      <c r="Z7" s="63"/>
      <c r="AA7" s="217" t="s">
        <v>648</v>
      </c>
      <c r="AB7" s="217"/>
      <c r="AC7" s="217"/>
      <c r="AD7" s="63"/>
      <c r="AE7" s="216" t="s">
        <v>656</v>
      </c>
      <c r="AF7" s="217"/>
      <c r="AG7" s="217"/>
      <c r="AH7" s="63"/>
      <c r="AI7" s="217" t="s">
        <v>648</v>
      </c>
      <c r="AJ7" s="217"/>
      <c r="AK7" s="217"/>
      <c r="AL7" s="63"/>
      <c r="AM7" s="216" t="s">
        <v>656</v>
      </c>
      <c r="AN7" s="217"/>
      <c r="AO7" s="217"/>
      <c r="AP7" s="63"/>
      <c r="AQ7" s="216"/>
    </row>
    <row r="8" spans="1:46" ht="3" customHeight="1" x14ac:dyDescent="0.2">
      <c r="A8" s="216"/>
      <c r="B8" s="63"/>
      <c r="C8" s="217"/>
      <c r="D8" s="217"/>
      <c r="E8" s="217"/>
      <c r="F8" s="63"/>
      <c r="G8" s="63"/>
      <c r="H8" s="63"/>
      <c r="I8" s="63"/>
      <c r="J8" s="63"/>
      <c r="K8" s="217"/>
      <c r="L8" s="217"/>
      <c r="M8" s="217"/>
      <c r="N8" s="63"/>
      <c r="O8" s="63"/>
      <c r="P8" s="63"/>
      <c r="Q8" s="63"/>
      <c r="R8" s="63"/>
      <c r="S8" s="217"/>
      <c r="T8" s="217"/>
      <c r="U8" s="217"/>
      <c r="V8" s="63"/>
      <c r="W8" s="63"/>
      <c r="X8" s="63"/>
      <c r="Y8" s="63"/>
      <c r="Z8" s="63"/>
      <c r="AA8" s="217"/>
      <c r="AB8" s="217"/>
      <c r="AC8" s="217"/>
      <c r="AD8" s="63"/>
      <c r="AE8" s="63"/>
      <c r="AF8" s="63"/>
      <c r="AG8" s="63"/>
      <c r="AH8" s="63"/>
      <c r="AI8" s="217"/>
      <c r="AJ8" s="217"/>
      <c r="AK8" s="217"/>
      <c r="AL8" s="63"/>
      <c r="AM8" s="63"/>
      <c r="AN8" s="63"/>
      <c r="AO8" s="63"/>
      <c r="AP8" s="63"/>
      <c r="AQ8" s="216"/>
    </row>
    <row r="9" spans="1:46" x14ac:dyDescent="0.2">
      <c r="A9" s="216"/>
      <c r="B9" s="63"/>
      <c r="C9" s="217"/>
      <c r="D9" s="217"/>
      <c r="E9" s="217"/>
      <c r="F9" s="63"/>
      <c r="G9" s="217" t="s">
        <v>296</v>
      </c>
      <c r="H9" s="217"/>
      <c r="I9" s="217"/>
      <c r="J9" s="63"/>
      <c r="K9" s="217"/>
      <c r="L9" s="217"/>
      <c r="M9" s="217"/>
      <c r="N9" s="63"/>
      <c r="O9" s="217" t="s">
        <v>296</v>
      </c>
      <c r="P9" s="217"/>
      <c r="Q9" s="217"/>
      <c r="R9" s="63"/>
      <c r="S9" s="217"/>
      <c r="T9" s="217"/>
      <c r="U9" s="217"/>
      <c r="V9" s="63"/>
      <c r="W9" s="217" t="s">
        <v>296</v>
      </c>
      <c r="X9" s="217"/>
      <c r="Y9" s="217"/>
      <c r="Z9" s="63"/>
      <c r="AA9" s="217"/>
      <c r="AB9" s="217"/>
      <c r="AC9" s="217"/>
      <c r="AD9" s="63"/>
      <c r="AE9" s="217" t="s">
        <v>296</v>
      </c>
      <c r="AF9" s="217"/>
      <c r="AG9" s="217"/>
      <c r="AH9" s="63"/>
      <c r="AI9" s="217"/>
      <c r="AJ9" s="217"/>
      <c r="AK9" s="217"/>
      <c r="AL9" s="63"/>
      <c r="AM9" s="217" t="s">
        <v>296</v>
      </c>
      <c r="AN9" s="217"/>
      <c r="AO9" s="217"/>
      <c r="AP9" s="63"/>
      <c r="AQ9" s="216"/>
      <c r="AS9" s="31"/>
      <c r="AT9" s="31"/>
    </row>
    <row r="10" spans="1:46" ht="3" customHeight="1" x14ac:dyDescent="0.2">
      <c r="A10" s="216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6"/>
    </row>
    <row r="11" spans="1:46" ht="55.5" customHeight="1" x14ac:dyDescent="0.2">
      <c r="A11" s="216"/>
      <c r="B11" s="63"/>
      <c r="C11" s="211">
        <v>2021</v>
      </c>
      <c r="D11" s="63"/>
      <c r="E11" s="211">
        <v>2022</v>
      </c>
      <c r="F11" s="63"/>
      <c r="G11" s="30" t="s">
        <v>657</v>
      </c>
      <c r="H11" s="63"/>
      <c r="I11" s="30" t="s">
        <v>658</v>
      </c>
      <c r="J11" s="63"/>
      <c r="K11" s="211">
        <v>2021</v>
      </c>
      <c r="L11" s="63"/>
      <c r="M11" s="211">
        <v>2022</v>
      </c>
      <c r="N11" s="63"/>
      <c r="O11" s="30" t="s">
        <v>657</v>
      </c>
      <c r="P11" s="63"/>
      <c r="Q11" s="30" t="s">
        <v>658</v>
      </c>
      <c r="R11" s="63"/>
      <c r="S11" s="211">
        <v>2021</v>
      </c>
      <c r="T11" s="63"/>
      <c r="U11" s="211">
        <v>2022</v>
      </c>
      <c r="V11" s="63"/>
      <c r="W11" s="30" t="s">
        <v>657</v>
      </c>
      <c r="X11" s="63"/>
      <c r="Y11" s="30" t="s">
        <v>658</v>
      </c>
      <c r="Z11" s="63"/>
      <c r="AA11" s="211">
        <v>2021</v>
      </c>
      <c r="AB11" s="63"/>
      <c r="AC11" s="211">
        <v>2022</v>
      </c>
      <c r="AD11" s="63"/>
      <c r="AE11" s="30" t="s">
        <v>657</v>
      </c>
      <c r="AF11" s="63"/>
      <c r="AG11" s="30" t="s">
        <v>658</v>
      </c>
      <c r="AH11" s="63"/>
      <c r="AI11" s="211">
        <v>2021</v>
      </c>
      <c r="AJ11" s="63"/>
      <c r="AK11" s="211">
        <v>2022</v>
      </c>
      <c r="AL11" s="63"/>
      <c r="AM11" s="30" t="s">
        <v>657</v>
      </c>
      <c r="AN11" s="63"/>
      <c r="AO11" s="30" t="s">
        <v>658</v>
      </c>
      <c r="AP11" s="63"/>
      <c r="AQ11" s="216"/>
    </row>
    <row r="12" spans="1:46" ht="6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2">
      <c r="A13" s="65" t="s">
        <v>297</v>
      </c>
      <c r="B13" s="66"/>
      <c r="C13" s="67">
        <f>SUM(C14:C25)</f>
        <v>63618.525288000012</v>
      </c>
      <c r="D13" s="68"/>
      <c r="E13" s="67">
        <f>SUM(E14:E25)</f>
        <v>38903.406772999995</v>
      </c>
      <c r="F13" s="68"/>
      <c r="G13" s="69"/>
      <c r="H13" s="68"/>
      <c r="I13" s="68"/>
      <c r="J13" s="68"/>
      <c r="K13" s="67">
        <f>SUM(K14:K25)</f>
        <v>48816.022487000002</v>
      </c>
      <c r="L13" s="68"/>
      <c r="M13" s="67">
        <f>SUM(M14:M25)</f>
        <v>29430.611082000003</v>
      </c>
      <c r="N13" s="68"/>
      <c r="O13" s="69"/>
      <c r="P13" s="68"/>
      <c r="Q13" s="68"/>
      <c r="R13" s="68"/>
      <c r="S13" s="67">
        <f>SUM(S14:S25)</f>
        <v>14802.502800999999</v>
      </c>
      <c r="T13" s="68"/>
      <c r="U13" s="67">
        <f>SUM(U14:U25)</f>
        <v>9472.7956909999975</v>
      </c>
      <c r="V13" s="68"/>
      <c r="W13" s="69"/>
      <c r="X13" s="68"/>
      <c r="Y13" s="68"/>
      <c r="Z13" s="68"/>
      <c r="AA13" s="67">
        <f>SUM(AA14:AA25)</f>
        <v>45509.729829000004</v>
      </c>
      <c r="AB13" s="68"/>
      <c r="AC13" s="67">
        <f>SUM(AC14:AC25)</f>
        <v>27646.504933000004</v>
      </c>
      <c r="AD13" s="68"/>
      <c r="AE13" s="69"/>
      <c r="AF13" s="68"/>
      <c r="AG13" s="68"/>
      <c r="AH13" s="68"/>
      <c r="AI13" s="67">
        <f>SUM(AI14:AI25)</f>
        <v>18108.795459000001</v>
      </c>
      <c r="AJ13" s="68"/>
      <c r="AK13" s="67">
        <f>SUM(AK14:AK25)</f>
        <v>11256.901839999999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2">
      <c r="A14" s="71" t="s">
        <v>327</v>
      </c>
      <c r="B14" s="32"/>
      <c r="C14" s="72">
        <f>K14+S14</f>
        <v>4615.5701400000007</v>
      </c>
      <c r="D14" s="72"/>
      <c r="E14" s="72">
        <f>M14+U14</f>
        <v>5612.4189599999982</v>
      </c>
      <c r="F14" s="32"/>
      <c r="G14" s="37">
        <f>E14/C14*100-100</f>
        <v>21.597522944370141</v>
      </c>
      <c r="H14" s="72"/>
      <c r="I14" s="37">
        <f>E14/C25*100-100</f>
        <v>5.6059450206412862</v>
      </c>
      <c r="J14" s="32"/>
      <c r="K14" s="72">
        <v>3678.0014660000002</v>
      </c>
      <c r="L14" s="72"/>
      <c r="M14" s="72">
        <v>4396.7573579999998</v>
      </c>
      <c r="N14" s="32"/>
      <c r="O14" s="37">
        <f>M14/K14*100-100</f>
        <v>19.542022988416051</v>
      </c>
      <c r="P14" s="72"/>
      <c r="Q14" s="37">
        <f>M14/K25*100-100</f>
        <v>7.1853004395920834</v>
      </c>
      <c r="R14" s="32"/>
      <c r="S14" s="72">
        <v>937.56867400000021</v>
      </c>
      <c r="T14" s="72"/>
      <c r="U14" s="72">
        <v>1215.6616019999983</v>
      </c>
      <c r="V14" s="32"/>
      <c r="W14" s="37">
        <f>U14/S14*100-100</f>
        <v>29.661072912510519</v>
      </c>
      <c r="X14" s="72"/>
      <c r="Y14" s="37">
        <f>U14/S25*100-100</f>
        <v>0.26271458925468494</v>
      </c>
      <c r="Z14" s="32"/>
      <c r="AA14" s="72">
        <v>3423.7598549999998</v>
      </c>
      <c r="AB14" s="72"/>
      <c r="AC14" s="72">
        <v>4136.8797900000009</v>
      </c>
      <c r="AD14" s="32"/>
      <c r="AE14" s="37">
        <f>AC14/AA14*100-100</f>
        <v>20.828561733340393</v>
      </c>
      <c r="AF14" s="72"/>
      <c r="AG14" s="37">
        <f>AC14/AA25*100-100</f>
        <v>7.7460887155042002</v>
      </c>
      <c r="AH14" s="32"/>
      <c r="AI14" s="72">
        <v>1191.8102850000002</v>
      </c>
      <c r="AJ14" s="72"/>
      <c r="AK14" s="72">
        <v>1475.5391699999984</v>
      </c>
      <c r="AL14" s="32"/>
      <c r="AM14" s="37">
        <f>AK14/AI14*100-100</f>
        <v>23.806547784574477</v>
      </c>
      <c r="AN14" s="72"/>
      <c r="AO14" s="37">
        <f>AK14/AI25*100-100</f>
        <v>3.5161815775182959E-2</v>
      </c>
      <c r="AP14" s="32"/>
      <c r="AQ14" s="73" t="s">
        <v>524</v>
      </c>
    </row>
    <row r="15" spans="1:46" ht="13.5" customHeight="1" x14ac:dyDescent="0.2">
      <c r="A15" s="71" t="s">
        <v>328</v>
      </c>
      <c r="B15" s="32"/>
      <c r="C15" s="72">
        <f t="shared" ref="C15:C25" si="0">K15+S15</f>
        <v>4987.3405940000011</v>
      </c>
      <c r="D15" s="72"/>
      <c r="E15" s="72">
        <f t="shared" ref="E15:E25" si="1">M15+U15</f>
        <v>5960.597702</v>
      </c>
      <c r="F15" s="32"/>
      <c r="G15" s="37">
        <f t="shared" ref="G15:G25" si="2">E15/C15*100-100</f>
        <v>19.514550684003254</v>
      </c>
      <c r="H15" s="72"/>
      <c r="I15" s="37">
        <f t="shared" ref="I15:I25" si="3">E15/E14*100-100</f>
        <v>6.2037197237321209</v>
      </c>
      <c r="J15" s="32"/>
      <c r="K15" s="72">
        <v>3818.3197820000009</v>
      </c>
      <c r="L15" s="72"/>
      <c r="M15" s="72">
        <v>4588.9304940000002</v>
      </c>
      <c r="N15" s="32"/>
      <c r="O15" s="37">
        <f t="shared" ref="O15:O25" si="4">M15/K15*100-100</f>
        <v>20.181932263315062</v>
      </c>
      <c r="P15" s="72"/>
      <c r="Q15" s="37">
        <f t="shared" ref="Q15:Q25" si="5">M15/M14*100-100</f>
        <v>4.3707923897673595</v>
      </c>
      <c r="R15" s="32"/>
      <c r="S15" s="72">
        <v>1169.020812</v>
      </c>
      <c r="T15" s="72"/>
      <c r="U15" s="72">
        <v>1371.6672079999998</v>
      </c>
      <c r="V15" s="32"/>
      <c r="W15" s="37">
        <f t="shared" ref="W15:W25" si="6">U15/S15*100-100</f>
        <v>17.334712429396831</v>
      </c>
      <c r="X15" s="72"/>
      <c r="Y15" s="37">
        <f t="shared" ref="Y15:Y25" si="7">U15/U14*100-100</f>
        <v>12.832979650203825</v>
      </c>
      <c r="Z15" s="32"/>
      <c r="AA15" s="72">
        <v>3572.8594530000009</v>
      </c>
      <c r="AB15" s="72"/>
      <c r="AC15" s="72">
        <v>4344.537851</v>
      </c>
      <c r="AD15" s="32"/>
      <c r="AE15" s="37">
        <f t="shared" ref="AE15:AE25" si="8">AC15/AA15*100-100</f>
        <v>21.598341836593903</v>
      </c>
      <c r="AF15" s="72"/>
      <c r="AG15" s="37">
        <f t="shared" ref="AG15:AG25" si="9">AC15/AC14*100-100</f>
        <v>5.0196783938940399</v>
      </c>
      <c r="AH15" s="32"/>
      <c r="AI15" s="72">
        <v>1414.481141</v>
      </c>
      <c r="AJ15" s="72"/>
      <c r="AK15" s="72">
        <v>1616.0598509999998</v>
      </c>
      <c r="AL15" s="32"/>
      <c r="AM15" s="37">
        <f t="shared" ref="AM15:AM25" si="10">AK15/AI15*100-100</f>
        <v>14.251070880838256</v>
      </c>
      <c r="AN15" s="72"/>
      <c r="AO15" s="37">
        <f t="shared" ref="AO15:AO25" si="11">AK15/AK14*100-100</f>
        <v>9.5233446767801695</v>
      </c>
      <c r="AP15" s="32"/>
      <c r="AQ15" s="73" t="s">
        <v>525</v>
      </c>
    </row>
    <row r="16" spans="1:46" ht="13.5" customHeight="1" x14ac:dyDescent="0.2">
      <c r="A16" s="71" t="s">
        <v>329</v>
      </c>
      <c r="B16" s="32"/>
      <c r="C16" s="72">
        <f t="shared" si="0"/>
        <v>5848.076520999999</v>
      </c>
      <c r="D16" s="72"/>
      <c r="E16" s="72">
        <f t="shared" si="1"/>
        <v>6603.4272770000007</v>
      </c>
      <c r="F16" s="32"/>
      <c r="G16" s="37">
        <f t="shared" si="2"/>
        <v>12.916225587808142</v>
      </c>
      <c r="H16" s="72"/>
      <c r="I16" s="37">
        <f t="shared" si="3"/>
        <v>10.78464957942569</v>
      </c>
      <c r="J16" s="32"/>
      <c r="K16" s="72">
        <v>4440.3197309999996</v>
      </c>
      <c r="L16" s="72"/>
      <c r="M16" s="72">
        <v>5081.8337490000004</v>
      </c>
      <c r="N16" s="32"/>
      <c r="O16" s="37">
        <f t="shared" si="4"/>
        <v>14.447473534873723</v>
      </c>
      <c r="P16" s="72"/>
      <c r="Q16" s="37">
        <f t="shared" si="5"/>
        <v>10.741135775415827</v>
      </c>
      <c r="R16" s="32"/>
      <c r="S16" s="72">
        <v>1407.7567899999999</v>
      </c>
      <c r="T16" s="72"/>
      <c r="U16" s="72">
        <v>1521.5935280000006</v>
      </c>
      <c r="V16" s="32"/>
      <c r="W16" s="37">
        <f t="shared" si="6"/>
        <v>8.0863923945272234</v>
      </c>
      <c r="X16" s="72"/>
      <c r="Y16" s="37">
        <f t="shared" si="7"/>
        <v>10.930225576990011</v>
      </c>
      <c r="Z16" s="32"/>
      <c r="AA16" s="72">
        <v>4127.7552720000003</v>
      </c>
      <c r="AB16" s="72"/>
      <c r="AC16" s="72">
        <v>4796.4000910000004</v>
      </c>
      <c r="AD16" s="32"/>
      <c r="AE16" s="37">
        <f t="shared" si="8"/>
        <v>16.198751499044775</v>
      </c>
      <c r="AF16" s="72"/>
      <c r="AG16" s="37">
        <f t="shared" si="9"/>
        <v>10.400697507929266</v>
      </c>
      <c r="AH16" s="32"/>
      <c r="AI16" s="72">
        <v>1720.3212490000001</v>
      </c>
      <c r="AJ16" s="72"/>
      <c r="AK16" s="72">
        <v>1807.0271860000005</v>
      </c>
      <c r="AL16" s="32"/>
      <c r="AM16" s="37">
        <f t="shared" si="10"/>
        <v>5.0401014956015615</v>
      </c>
      <c r="AN16" s="72"/>
      <c r="AO16" s="37">
        <f t="shared" si="11"/>
        <v>11.816847926877983</v>
      </c>
      <c r="AP16" s="32"/>
      <c r="AQ16" s="73" t="s">
        <v>526</v>
      </c>
    </row>
    <row r="17" spans="1:43" ht="13.5" customHeight="1" x14ac:dyDescent="0.2">
      <c r="A17" s="71" t="s">
        <v>330</v>
      </c>
      <c r="B17" s="32"/>
      <c r="C17" s="72">
        <f t="shared" si="0"/>
        <v>5341.2131359999994</v>
      </c>
      <c r="D17" s="72"/>
      <c r="E17" s="72">
        <f t="shared" si="1"/>
        <v>6205.946667000002</v>
      </c>
      <c r="F17" s="32"/>
      <c r="G17" s="37">
        <f t="shared" si="2"/>
        <v>16.189833825796285</v>
      </c>
      <c r="H17" s="72"/>
      <c r="I17" s="37">
        <f t="shared" si="3"/>
        <v>-6.0193077522703931</v>
      </c>
      <c r="J17" s="32"/>
      <c r="K17" s="72">
        <v>4077.9247759999998</v>
      </c>
      <c r="L17" s="72"/>
      <c r="M17" s="72">
        <v>4736.1197060000013</v>
      </c>
      <c r="N17" s="32"/>
      <c r="O17" s="37">
        <f t="shared" si="4"/>
        <v>16.140438241374795</v>
      </c>
      <c r="P17" s="72"/>
      <c r="Q17" s="37">
        <f t="shared" si="5"/>
        <v>-6.8029388617451048</v>
      </c>
      <c r="R17" s="32"/>
      <c r="S17" s="72">
        <v>1263.2883599999998</v>
      </c>
      <c r="T17" s="72"/>
      <c r="U17" s="72">
        <v>1469.8269610000004</v>
      </c>
      <c r="V17" s="32"/>
      <c r="W17" s="37">
        <f t="shared" si="6"/>
        <v>16.34928394337463</v>
      </c>
      <c r="X17" s="72"/>
      <c r="Y17" s="37">
        <f t="shared" si="7"/>
        <v>-3.4021284953835647</v>
      </c>
      <c r="Z17" s="32"/>
      <c r="AA17" s="72">
        <v>3784.396733</v>
      </c>
      <c r="AB17" s="72"/>
      <c r="AC17" s="72">
        <v>4480.2235710000014</v>
      </c>
      <c r="AD17" s="32"/>
      <c r="AE17" s="37">
        <f t="shared" si="8"/>
        <v>18.386730755060114</v>
      </c>
      <c r="AF17" s="72"/>
      <c r="AG17" s="37">
        <f t="shared" si="9"/>
        <v>-6.5919546743666189</v>
      </c>
      <c r="AH17" s="32"/>
      <c r="AI17" s="72">
        <v>1556.8164029999998</v>
      </c>
      <c r="AJ17" s="72"/>
      <c r="AK17" s="72">
        <v>1725.7230960000004</v>
      </c>
      <c r="AL17" s="32"/>
      <c r="AM17" s="37">
        <f t="shared" si="10"/>
        <v>10.849493406834341</v>
      </c>
      <c r="AN17" s="72"/>
      <c r="AO17" s="37">
        <f t="shared" si="11"/>
        <v>-4.4993285452430456</v>
      </c>
      <c r="AP17" s="32"/>
      <c r="AQ17" s="73" t="s">
        <v>527</v>
      </c>
    </row>
    <row r="18" spans="1:43" ht="13.5" customHeight="1" x14ac:dyDescent="0.2">
      <c r="A18" s="71" t="s">
        <v>331</v>
      </c>
      <c r="B18" s="32"/>
      <c r="C18" s="72">
        <f t="shared" si="0"/>
        <v>5310.6225300000006</v>
      </c>
      <c r="D18" s="72"/>
      <c r="E18" s="72">
        <f t="shared" si="1"/>
        <v>7470.0304469999992</v>
      </c>
      <c r="F18" s="32"/>
      <c r="G18" s="37">
        <f t="shared" si="2"/>
        <v>40.662048654397552</v>
      </c>
      <c r="H18" s="72"/>
      <c r="I18" s="37">
        <f t="shared" si="3"/>
        <v>20.368911430092311</v>
      </c>
      <c r="J18" s="32"/>
      <c r="K18" s="72">
        <v>4052.6248130000008</v>
      </c>
      <c r="L18" s="72"/>
      <c r="M18" s="72">
        <v>5358.1042100000004</v>
      </c>
      <c r="N18" s="32"/>
      <c r="O18" s="37">
        <f t="shared" si="4"/>
        <v>32.213181758456528</v>
      </c>
      <c r="P18" s="72"/>
      <c r="Q18" s="37">
        <f t="shared" si="5"/>
        <v>13.132786808830701</v>
      </c>
      <c r="R18" s="32"/>
      <c r="S18" s="72">
        <v>1257.9977169999997</v>
      </c>
      <c r="T18" s="72"/>
      <c r="U18" s="72">
        <v>2111.9262369999988</v>
      </c>
      <c r="V18" s="32"/>
      <c r="W18" s="37">
        <f t="shared" si="6"/>
        <v>67.879973744022237</v>
      </c>
      <c r="X18" s="72"/>
      <c r="Y18" s="37">
        <f t="shared" si="7"/>
        <v>43.685365218987727</v>
      </c>
      <c r="Z18" s="32"/>
      <c r="AA18" s="72">
        <v>3796.4387010000009</v>
      </c>
      <c r="AB18" s="72"/>
      <c r="AC18" s="72">
        <v>5003.1604880000004</v>
      </c>
      <c r="AD18" s="32"/>
      <c r="AE18" s="37">
        <f t="shared" si="8"/>
        <v>31.785625477954994</v>
      </c>
      <c r="AF18" s="72"/>
      <c r="AG18" s="37">
        <f t="shared" si="9"/>
        <v>11.672116552060331</v>
      </c>
      <c r="AH18" s="32"/>
      <c r="AI18" s="72">
        <v>1514.1838289999998</v>
      </c>
      <c r="AJ18" s="72"/>
      <c r="AK18" s="72">
        <v>2466.8699589999987</v>
      </c>
      <c r="AL18" s="32"/>
      <c r="AM18" s="37">
        <f t="shared" si="10"/>
        <v>62.917468259397111</v>
      </c>
      <c r="AN18" s="72"/>
      <c r="AO18" s="37">
        <f t="shared" si="11"/>
        <v>42.947032737632099</v>
      </c>
      <c r="AP18" s="32"/>
      <c r="AQ18" s="73" t="s">
        <v>528</v>
      </c>
    </row>
    <row r="19" spans="1:43" ht="13.5" customHeight="1" x14ac:dyDescent="0.2">
      <c r="A19" s="71" t="s">
        <v>332</v>
      </c>
      <c r="B19" s="32"/>
      <c r="C19" s="72">
        <f t="shared" si="0"/>
        <v>5143.5612930000016</v>
      </c>
      <c r="D19" s="72"/>
      <c r="E19" s="72">
        <f t="shared" si="1"/>
        <v>7050.9857199999988</v>
      </c>
      <c r="F19" s="32"/>
      <c r="G19" s="37">
        <f t="shared" si="2"/>
        <v>37.083730869424215</v>
      </c>
      <c r="H19" s="72"/>
      <c r="I19" s="37">
        <f t="shared" si="3"/>
        <v>-5.6096789694918954</v>
      </c>
      <c r="J19" s="32"/>
      <c r="K19" s="72">
        <v>3956.2321690000008</v>
      </c>
      <c r="L19" s="72"/>
      <c r="M19" s="72">
        <v>5268.8655650000001</v>
      </c>
      <c r="N19" s="32"/>
      <c r="O19" s="37">
        <f t="shared" si="4"/>
        <v>33.178876767785539</v>
      </c>
      <c r="P19" s="72"/>
      <c r="Q19" s="37">
        <f t="shared" si="5"/>
        <v>-1.6654891637503368</v>
      </c>
      <c r="R19" s="32"/>
      <c r="S19" s="72">
        <v>1187.3291240000005</v>
      </c>
      <c r="T19" s="72"/>
      <c r="U19" s="72">
        <v>1782.1201549999992</v>
      </c>
      <c r="V19" s="32"/>
      <c r="W19" s="37">
        <f t="shared" si="6"/>
        <v>50.094874199346123</v>
      </c>
      <c r="X19" s="72"/>
      <c r="Y19" s="37">
        <f t="shared" si="7"/>
        <v>-15.616363688368722</v>
      </c>
      <c r="Z19" s="32"/>
      <c r="AA19" s="72">
        <v>3703.6097840000011</v>
      </c>
      <c r="AB19" s="72"/>
      <c r="AC19" s="72">
        <v>4885.3031419999998</v>
      </c>
      <c r="AD19" s="32"/>
      <c r="AE19" s="37">
        <f t="shared" si="8"/>
        <v>31.906529761991749</v>
      </c>
      <c r="AF19" s="72"/>
      <c r="AG19" s="37">
        <f t="shared" si="9"/>
        <v>-2.3556579142859704</v>
      </c>
      <c r="AH19" s="32"/>
      <c r="AI19" s="72">
        <v>1439.9515090000004</v>
      </c>
      <c r="AJ19" s="72"/>
      <c r="AK19" s="72">
        <v>2165.682577999999</v>
      </c>
      <c r="AL19" s="32"/>
      <c r="AM19" s="37">
        <f t="shared" si="10"/>
        <v>50.399688077273879</v>
      </c>
      <c r="AN19" s="72"/>
      <c r="AO19" s="37">
        <f t="shared" si="11"/>
        <v>-12.209292990948455</v>
      </c>
      <c r="AP19" s="32"/>
      <c r="AQ19" s="73" t="s">
        <v>529</v>
      </c>
    </row>
    <row r="20" spans="1:43" ht="13.5" customHeight="1" x14ac:dyDescent="0.2">
      <c r="A20" s="71" t="s">
        <v>333</v>
      </c>
      <c r="B20" s="32"/>
      <c r="C20" s="72">
        <f t="shared" si="0"/>
        <v>5579.6550040000002</v>
      </c>
      <c r="D20" s="72"/>
      <c r="E20" s="72"/>
      <c r="F20" s="32"/>
      <c r="G20" s="37"/>
      <c r="H20" s="72"/>
      <c r="I20" s="37"/>
      <c r="J20" s="32"/>
      <c r="K20" s="72">
        <v>4279.2123119999997</v>
      </c>
      <c r="L20" s="72"/>
      <c r="M20" s="72"/>
      <c r="N20" s="32"/>
      <c r="O20" s="37"/>
      <c r="P20" s="72"/>
      <c r="Q20" s="37"/>
      <c r="R20" s="32"/>
      <c r="S20" s="72">
        <v>1300.4426920000001</v>
      </c>
      <c r="T20" s="72"/>
      <c r="U20" s="72"/>
      <c r="V20" s="32"/>
      <c r="W20" s="37"/>
      <c r="X20" s="72"/>
      <c r="Y20" s="37"/>
      <c r="Z20" s="32"/>
      <c r="AA20" s="72">
        <v>3982.4065569999993</v>
      </c>
      <c r="AB20" s="72"/>
      <c r="AC20" s="72"/>
      <c r="AD20" s="32"/>
      <c r="AE20" s="37"/>
      <c r="AF20" s="72"/>
      <c r="AG20" s="37"/>
      <c r="AH20" s="32"/>
      <c r="AI20" s="72">
        <v>1597.2484469999999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 x14ac:dyDescent="0.2">
      <c r="A21" s="71" t="s">
        <v>334</v>
      </c>
      <c r="B21" s="32"/>
      <c r="C21" s="72">
        <f t="shared" si="0"/>
        <v>4357.8049200000005</v>
      </c>
      <c r="D21" s="72"/>
      <c r="E21" s="72"/>
      <c r="F21" s="32"/>
      <c r="G21" s="37"/>
      <c r="H21" s="72"/>
      <c r="I21" s="37"/>
      <c r="J21" s="32"/>
      <c r="K21" s="72">
        <v>3120.3230969999995</v>
      </c>
      <c r="L21" s="72"/>
      <c r="M21" s="72"/>
      <c r="N21" s="32"/>
      <c r="O21" s="37"/>
      <c r="P21" s="72"/>
      <c r="Q21" s="37"/>
      <c r="R21" s="32"/>
      <c r="S21" s="72">
        <v>1237.481823000001</v>
      </c>
      <c r="T21" s="72"/>
      <c r="U21" s="72"/>
      <c r="V21" s="32"/>
      <c r="W21" s="37"/>
      <c r="X21" s="72"/>
      <c r="Y21" s="37"/>
      <c r="Z21" s="32"/>
      <c r="AA21" s="72">
        <v>2886.2795129999995</v>
      </c>
      <c r="AB21" s="72"/>
      <c r="AC21" s="72"/>
      <c r="AD21" s="32"/>
      <c r="AE21" s="37"/>
      <c r="AF21" s="72"/>
      <c r="AG21" s="37"/>
      <c r="AH21" s="32"/>
      <c r="AI21" s="72">
        <v>1471.525407000001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 x14ac:dyDescent="0.2">
      <c r="A22" s="71" t="s">
        <v>335</v>
      </c>
      <c r="B22" s="32"/>
      <c r="C22" s="72">
        <f t="shared" si="0"/>
        <v>5491.7760070000004</v>
      </c>
      <c r="D22" s="72"/>
      <c r="E22" s="72"/>
      <c r="F22" s="32"/>
      <c r="G22" s="37"/>
      <c r="H22" s="72"/>
      <c r="I22" s="37"/>
      <c r="J22" s="32"/>
      <c r="K22" s="72">
        <v>4200.5020690000001</v>
      </c>
      <c r="L22" s="72"/>
      <c r="M22" s="72"/>
      <c r="N22" s="32"/>
      <c r="O22" s="37"/>
      <c r="P22" s="72"/>
      <c r="Q22" s="37"/>
      <c r="R22" s="32"/>
      <c r="S22" s="72">
        <v>1291.2739380000003</v>
      </c>
      <c r="T22" s="72"/>
      <c r="U22" s="72"/>
      <c r="V22" s="32"/>
      <c r="W22" s="37"/>
      <c r="X22" s="72"/>
      <c r="Y22" s="37"/>
      <c r="Z22" s="32"/>
      <c r="AA22" s="72">
        <v>3916.5276660000004</v>
      </c>
      <c r="AB22" s="72"/>
      <c r="AC22" s="72"/>
      <c r="AD22" s="32"/>
      <c r="AE22" s="37"/>
      <c r="AF22" s="72"/>
      <c r="AG22" s="37"/>
      <c r="AH22" s="32"/>
      <c r="AI22" s="72">
        <v>1575.2483410000002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 x14ac:dyDescent="0.2">
      <c r="A23" s="71" t="s">
        <v>336</v>
      </c>
      <c r="B23" s="32"/>
      <c r="C23" s="72">
        <f t="shared" si="0"/>
        <v>5567.9180939999997</v>
      </c>
      <c r="D23" s="72"/>
      <c r="E23" s="72"/>
      <c r="F23" s="32"/>
      <c r="G23" s="37"/>
      <c r="H23" s="72"/>
      <c r="I23" s="37"/>
      <c r="J23" s="32"/>
      <c r="K23" s="72">
        <v>4300.2120860000005</v>
      </c>
      <c r="L23" s="72"/>
      <c r="M23" s="72"/>
      <c r="N23" s="32"/>
      <c r="O23" s="37"/>
      <c r="P23" s="72"/>
      <c r="Q23" s="37"/>
      <c r="R23" s="32"/>
      <c r="S23" s="72">
        <v>1267.7060079999992</v>
      </c>
      <c r="T23" s="72"/>
      <c r="U23" s="72"/>
      <c r="V23" s="32"/>
      <c r="W23" s="37"/>
      <c r="X23" s="72"/>
      <c r="Y23" s="37"/>
      <c r="Z23" s="32"/>
      <c r="AA23" s="72">
        <v>3987.4170860000004</v>
      </c>
      <c r="AB23" s="72"/>
      <c r="AC23" s="72"/>
      <c r="AD23" s="32"/>
      <c r="AE23" s="37"/>
      <c r="AF23" s="72"/>
      <c r="AG23" s="37"/>
      <c r="AH23" s="32"/>
      <c r="AI23" s="72">
        <v>1580.5010079999993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 x14ac:dyDescent="0.2">
      <c r="A24" s="71" t="s">
        <v>337</v>
      </c>
      <c r="B24" s="32"/>
      <c r="C24" s="72">
        <f t="shared" si="0"/>
        <v>6060.4955600000003</v>
      </c>
      <c r="D24" s="72"/>
      <c r="E24" s="72"/>
      <c r="F24" s="32"/>
      <c r="G24" s="37"/>
      <c r="H24" s="72"/>
      <c r="I24" s="37"/>
      <c r="J24" s="32"/>
      <c r="K24" s="72">
        <v>4790.3349470000003</v>
      </c>
      <c r="L24" s="72"/>
      <c r="M24" s="72"/>
      <c r="N24" s="32"/>
      <c r="O24" s="37"/>
      <c r="P24" s="72"/>
      <c r="Q24" s="37"/>
      <c r="R24" s="32"/>
      <c r="S24" s="72">
        <v>1270.1606129999998</v>
      </c>
      <c r="T24" s="72"/>
      <c r="U24" s="72"/>
      <c r="V24" s="32"/>
      <c r="W24" s="37"/>
      <c r="X24" s="72"/>
      <c r="Y24" s="37"/>
      <c r="Z24" s="32"/>
      <c r="AA24" s="72">
        <v>4488.8082459999996</v>
      </c>
      <c r="AB24" s="72"/>
      <c r="AC24" s="72"/>
      <c r="AD24" s="32"/>
      <c r="AE24" s="37"/>
      <c r="AF24" s="72"/>
      <c r="AG24" s="37"/>
      <c r="AH24" s="32"/>
      <c r="AI24" s="72">
        <v>1571.6873139999998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 x14ac:dyDescent="0.2">
      <c r="A25" s="71" t="s">
        <v>338</v>
      </c>
      <c r="B25" s="32"/>
      <c r="C25" s="72">
        <f t="shared" si="0"/>
        <v>5314.4914889999982</v>
      </c>
      <c r="D25" s="72"/>
      <c r="E25" s="72"/>
      <c r="F25" s="32"/>
      <c r="G25" s="37"/>
      <c r="H25" s="72"/>
      <c r="I25" s="37"/>
      <c r="J25" s="32"/>
      <c r="K25" s="72">
        <v>4102.0152389999985</v>
      </c>
      <c r="L25" s="72"/>
      <c r="M25" s="72"/>
      <c r="N25" s="32"/>
      <c r="O25" s="37"/>
      <c r="P25" s="72"/>
      <c r="Q25" s="37"/>
      <c r="R25" s="32"/>
      <c r="S25" s="72">
        <v>1212.4762500000002</v>
      </c>
      <c r="T25" s="72"/>
      <c r="U25" s="72"/>
      <c r="V25" s="32"/>
      <c r="W25" s="37"/>
      <c r="X25" s="72"/>
      <c r="Y25" s="37"/>
      <c r="Z25" s="32"/>
      <c r="AA25" s="72">
        <v>3839.4709629999979</v>
      </c>
      <c r="AB25" s="72"/>
      <c r="AC25" s="72"/>
      <c r="AD25" s="32"/>
      <c r="AE25" s="37"/>
      <c r="AF25" s="72"/>
      <c r="AG25" s="37"/>
      <c r="AH25" s="32"/>
      <c r="AI25" s="72">
        <v>1475.0205260000002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3.5" thickTop="1" x14ac:dyDescent="0.2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6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 x14ac:dyDescent="0.2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 x14ac:dyDescent="0.2">
      <c r="A1" s="222" t="s">
        <v>665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2">
      <c r="A4" s="216" t="s">
        <v>162</v>
      </c>
      <c r="B4" s="77"/>
      <c r="C4" s="216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2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2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2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2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2">
      <c r="A10" s="221">
        <v>2020</v>
      </c>
      <c r="B10" s="32"/>
      <c r="C10" s="81" t="s">
        <v>297</v>
      </c>
      <c r="D10" s="82"/>
      <c r="E10" s="83">
        <f>SUM(E11:E22)</f>
        <v>53757.392564000002</v>
      </c>
      <c r="F10" s="84"/>
      <c r="G10" s="85">
        <v>8.1438763941517323</v>
      </c>
      <c r="H10" s="86"/>
      <c r="I10" s="87"/>
      <c r="J10" s="82"/>
      <c r="K10" s="83">
        <f>SUM(K11:K22)</f>
        <v>51377.995482999992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2020</v>
      </c>
      <c r="Y10" s="224"/>
      <c r="Z10" s="224"/>
    </row>
    <row r="11" spans="1:26" ht="13.5" customHeight="1" x14ac:dyDescent="0.2">
      <c r="A11" s="221"/>
      <c r="B11" s="32"/>
      <c r="C11" s="71" t="s">
        <v>327</v>
      </c>
      <c r="D11" s="32"/>
      <c r="E11" s="89">
        <v>5131.7928789999996</v>
      </c>
      <c r="F11" s="72"/>
      <c r="G11" s="90">
        <v>3.5138235101960049</v>
      </c>
      <c r="H11" s="91"/>
      <c r="I11" s="90">
        <v>11.888761322897551</v>
      </c>
      <c r="J11" s="32"/>
      <c r="K11" s="89">
        <v>4719.081021</v>
      </c>
      <c r="L11" s="72"/>
      <c r="M11" s="90">
        <v>0.84951699818627446</v>
      </c>
      <c r="N11" s="91"/>
      <c r="O11" s="90">
        <v>13.977812364408734</v>
      </c>
      <c r="P11" s="80"/>
      <c r="Q11" s="90">
        <v>5.6065701816154956</v>
      </c>
      <c r="R11" s="32"/>
      <c r="S11" s="71" t="s">
        <v>524</v>
      </c>
      <c r="T11" s="32"/>
      <c r="U11" s="221"/>
    </row>
    <row r="12" spans="1:26" ht="13.5" customHeight="1" x14ac:dyDescent="0.2">
      <c r="A12" s="221"/>
      <c r="B12" s="32"/>
      <c r="C12" s="71" t="s">
        <v>328</v>
      </c>
      <c r="D12" s="32"/>
      <c r="E12" s="89">
        <v>4861.6904059999997</v>
      </c>
      <c r="F12" s="72"/>
      <c r="G12" s="90">
        <v>0.20983498944444534</v>
      </c>
      <c r="H12" s="91"/>
      <c r="I12" s="90">
        <f>E12/E11*100-100</f>
        <v>-5.2633159476349221</v>
      </c>
      <c r="J12" s="32"/>
      <c r="K12" s="89">
        <v>4563.9744149999997</v>
      </c>
      <c r="L12" s="72"/>
      <c r="M12" s="90">
        <v>-1.71357040792644</v>
      </c>
      <c r="N12" s="91"/>
      <c r="O12" s="90">
        <f>K12/K11*100-100</f>
        <v>-3.286796842643156</v>
      </c>
      <c r="P12" s="80"/>
      <c r="Q12" s="90">
        <v>2.92206616166186</v>
      </c>
      <c r="R12" s="32"/>
      <c r="S12" s="71" t="s">
        <v>525</v>
      </c>
      <c r="T12" s="32"/>
      <c r="U12" s="221"/>
    </row>
    <row r="13" spans="1:26" ht="13.5" customHeight="1" x14ac:dyDescent="0.2">
      <c r="A13" s="221"/>
      <c r="B13" s="32"/>
      <c r="C13" s="71" t="s">
        <v>329</v>
      </c>
      <c r="D13" s="32"/>
      <c r="E13" s="89">
        <v>4492.6180079999995</v>
      </c>
      <c r="F13" s="72"/>
      <c r="G13" s="90">
        <v>-13.172631117113909</v>
      </c>
      <c r="H13" s="91"/>
      <c r="I13" s="90">
        <f t="shared" ref="I13:I22" si="0">E13/E12*100-100</f>
        <v>-7.5914418068356184</v>
      </c>
      <c r="J13" s="32"/>
      <c r="K13" s="89">
        <v>4260.3437419999991</v>
      </c>
      <c r="L13" s="72"/>
      <c r="M13" s="90">
        <v>-13.548884236856239</v>
      </c>
      <c r="N13" s="91"/>
      <c r="O13" s="90">
        <f t="shared" ref="O13:O22" si="1">K13/K12*100-100</f>
        <v>-6.6527689551038094</v>
      </c>
      <c r="P13" s="80"/>
      <c r="Q13" s="90">
        <v>-3.318338380101153</v>
      </c>
      <c r="R13" s="32"/>
      <c r="S13" s="71" t="s">
        <v>526</v>
      </c>
      <c r="T13" s="32"/>
      <c r="U13" s="221"/>
    </row>
    <row r="14" spans="1:26" ht="13.5" customHeight="1" x14ac:dyDescent="0.2">
      <c r="A14" s="221"/>
      <c r="B14" s="32"/>
      <c r="C14" s="71" t="s">
        <v>330</v>
      </c>
      <c r="D14" s="32"/>
      <c r="E14" s="89">
        <v>2919.7189689999996</v>
      </c>
      <c r="F14" s="72"/>
      <c r="G14" s="90">
        <v>-41.459762361009126</v>
      </c>
      <c r="H14" s="91"/>
      <c r="I14" s="90">
        <f t="shared" si="0"/>
        <v>-35.01074509782805</v>
      </c>
      <c r="J14" s="32"/>
      <c r="K14" s="89">
        <v>2773.122496</v>
      </c>
      <c r="L14" s="72"/>
      <c r="M14" s="90">
        <v>-40.606125369257427</v>
      </c>
      <c r="N14" s="91"/>
      <c r="O14" s="90">
        <f t="shared" si="1"/>
        <v>-34.908480067897756</v>
      </c>
      <c r="P14" s="80"/>
      <c r="Q14" s="90">
        <v>-18.245356562838353</v>
      </c>
      <c r="R14" s="32"/>
      <c r="S14" s="71" t="s">
        <v>527</v>
      </c>
      <c r="T14" s="32"/>
      <c r="U14" s="221"/>
    </row>
    <row r="15" spans="1:26" ht="13.5" customHeight="1" x14ac:dyDescent="0.2">
      <c r="A15" s="221"/>
      <c r="B15" s="32"/>
      <c r="C15" s="71" t="s">
        <v>331</v>
      </c>
      <c r="D15" s="32"/>
      <c r="E15" s="89">
        <v>3426.5797159999988</v>
      </c>
      <c r="F15" s="72"/>
      <c r="G15" s="90">
        <v>-38.715509772361514</v>
      </c>
      <c r="H15" s="91"/>
      <c r="I15" s="90">
        <f t="shared" si="0"/>
        <v>17.359915539186233</v>
      </c>
      <c r="J15" s="32"/>
      <c r="K15" s="89">
        <v>3378.5813059999991</v>
      </c>
      <c r="L15" s="72"/>
      <c r="M15" s="90">
        <v>-34.825479475363778</v>
      </c>
      <c r="N15" s="91"/>
      <c r="O15" s="90">
        <f t="shared" si="1"/>
        <v>21.833107295956935</v>
      </c>
      <c r="P15" s="80"/>
      <c r="Q15" s="90">
        <v>-31.194609657984557</v>
      </c>
      <c r="R15" s="32"/>
      <c r="S15" s="71" t="s">
        <v>528</v>
      </c>
      <c r="T15" s="32"/>
      <c r="U15" s="221"/>
    </row>
    <row r="16" spans="1:26" ht="13.5" customHeight="1" x14ac:dyDescent="0.2">
      <c r="A16" s="221"/>
      <c r="B16" s="32"/>
      <c r="C16" s="71" t="s">
        <v>332</v>
      </c>
      <c r="D16" s="32"/>
      <c r="E16" s="89">
        <v>4240.1585869999981</v>
      </c>
      <c r="F16" s="72"/>
      <c r="G16" s="90">
        <v>-10.603685283975139</v>
      </c>
      <c r="H16" s="91"/>
      <c r="I16" s="90">
        <f t="shared" si="0"/>
        <v>23.743176532595783</v>
      </c>
      <c r="J16" s="32"/>
      <c r="K16" s="89">
        <v>4127.661920999999</v>
      </c>
      <c r="L16" s="72"/>
      <c r="M16" s="90">
        <v>-8.118761131449844</v>
      </c>
      <c r="N16" s="91"/>
      <c r="O16" s="90">
        <f t="shared" si="1"/>
        <v>22.171454440646812</v>
      </c>
      <c r="P16" s="80"/>
      <c r="Q16" s="90">
        <v>-30.906420110623017</v>
      </c>
      <c r="R16" s="32"/>
      <c r="S16" s="71" t="s">
        <v>529</v>
      </c>
      <c r="T16" s="32"/>
      <c r="U16" s="221"/>
    </row>
    <row r="17" spans="1:21" ht="13.5" customHeight="1" x14ac:dyDescent="0.2">
      <c r="A17" s="221"/>
      <c r="B17" s="32"/>
      <c r="C17" s="71" t="s">
        <v>333</v>
      </c>
      <c r="D17" s="32"/>
      <c r="E17" s="89">
        <v>5032.5004150000013</v>
      </c>
      <c r="F17" s="72"/>
      <c r="G17" s="90">
        <v>-6.8206845913270371</v>
      </c>
      <c r="H17" s="91"/>
      <c r="I17" s="90">
        <f t="shared" si="0"/>
        <v>18.686608336519825</v>
      </c>
      <c r="J17" s="32"/>
      <c r="K17" s="89">
        <v>4907.7935020000014</v>
      </c>
      <c r="L17" s="72"/>
      <c r="M17" s="90">
        <v>-3.5883393061952944</v>
      </c>
      <c r="N17" s="91"/>
      <c r="O17" s="90">
        <f t="shared" si="1"/>
        <v>18.900084259105256</v>
      </c>
      <c r="P17" s="80"/>
      <c r="Q17" s="90">
        <v>-19.294315102545795</v>
      </c>
      <c r="R17" s="32"/>
      <c r="S17" s="71" t="s">
        <v>530</v>
      </c>
      <c r="T17" s="32"/>
      <c r="U17" s="221"/>
    </row>
    <row r="18" spans="1:21" ht="13.5" customHeight="1" x14ac:dyDescent="0.2">
      <c r="A18" s="221"/>
      <c r="B18" s="32"/>
      <c r="C18" s="71" t="s">
        <v>334</v>
      </c>
      <c r="D18" s="32"/>
      <c r="E18" s="89">
        <v>3742.4069159999999</v>
      </c>
      <c r="F18" s="72"/>
      <c r="G18" s="90">
        <v>-2.1562946479056819</v>
      </c>
      <c r="H18" s="91"/>
      <c r="I18" s="90">
        <f t="shared" si="0"/>
        <v>-25.635238800074717</v>
      </c>
      <c r="J18" s="32"/>
      <c r="K18" s="89">
        <v>3564.8279840000005</v>
      </c>
      <c r="L18" s="72"/>
      <c r="M18" s="90">
        <v>-1.1810010682524563</v>
      </c>
      <c r="N18" s="91"/>
      <c r="O18" s="90">
        <f t="shared" si="1"/>
        <v>-27.363936918958018</v>
      </c>
      <c r="P18" s="80"/>
      <c r="Q18" s="90">
        <v>-6.8280162396534649</v>
      </c>
      <c r="R18" s="32"/>
      <c r="S18" s="71" t="s">
        <v>531</v>
      </c>
      <c r="T18" s="32"/>
      <c r="U18" s="221"/>
    </row>
    <row r="19" spans="1:21" ht="13.5" customHeight="1" x14ac:dyDescent="0.2">
      <c r="A19" s="221"/>
      <c r="B19" s="32"/>
      <c r="C19" s="71" t="s">
        <v>335</v>
      </c>
      <c r="D19" s="32"/>
      <c r="E19" s="89">
        <v>5011.1031449999991</v>
      </c>
      <c r="F19" s="72"/>
      <c r="G19" s="90">
        <v>0.38992786993317452</v>
      </c>
      <c r="H19" s="91"/>
      <c r="I19" s="90">
        <f t="shared" si="0"/>
        <v>33.900542016847851</v>
      </c>
      <c r="J19" s="32"/>
      <c r="K19" s="89">
        <v>4821.5270200000004</v>
      </c>
      <c r="L19" s="72"/>
      <c r="M19" s="90">
        <v>1.0769795270342541</v>
      </c>
      <c r="N19" s="91"/>
      <c r="O19" s="90">
        <f t="shared" si="1"/>
        <v>35.252725843727546</v>
      </c>
      <c r="P19" s="80"/>
      <c r="Q19" s="90">
        <v>-3.0342310870902764</v>
      </c>
      <c r="R19" s="32"/>
      <c r="S19" s="71" t="s">
        <v>532</v>
      </c>
      <c r="T19" s="32"/>
      <c r="U19" s="221"/>
    </row>
    <row r="20" spans="1:21" ht="13.5" customHeight="1" x14ac:dyDescent="0.2">
      <c r="A20" s="221"/>
      <c r="B20" s="32"/>
      <c r="C20" s="71" t="s">
        <v>336</v>
      </c>
      <c r="D20" s="32"/>
      <c r="E20" s="89">
        <v>5449.2348420000017</v>
      </c>
      <c r="F20" s="72"/>
      <c r="G20" s="90">
        <v>-2.2426382088383718</v>
      </c>
      <c r="H20" s="91"/>
      <c r="I20" s="90">
        <f t="shared" si="0"/>
        <v>8.7432184954557215</v>
      </c>
      <c r="J20" s="32"/>
      <c r="K20" s="89">
        <v>5256.4676770000005</v>
      </c>
      <c r="L20" s="72"/>
      <c r="M20" s="90">
        <v>-1.3109299093960374</v>
      </c>
      <c r="N20" s="91"/>
      <c r="O20" s="90">
        <f t="shared" si="1"/>
        <v>9.0208072089161533</v>
      </c>
      <c r="P20" s="80"/>
      <c r="Q20" s="90">
        <v>-1.3065467255923835</v>
      </c>
      <c r="R20" s="32"/>
      <c r="S20" s="71" t="s">
        <v>533</v>
      </c>
      <c r="T20" s="32"/>
      <c r="U20" s="221"/>
    </row>
    <row r="21" spans="1:21" ht="13.5" customHeight="1" x14ac:dyDescent="0.2">
      <c r="A21" s="221"/>
      <c r="B21" s="32"/>
      <c r="C21" s="71" t="s">
        <v>337</v>
      </c>
      <c r="D21" s="32"/>
      <c r="E21" s="89">
        <v>5194.6626829999996</v>
      </c>
      <c r="F21" s="72"/>
      <c r="G21" s="90">
        <v>-0.47476926232332062</v>
      </c>
      <c r="H21" s="91"/>
      <c r="I21" s="90">
        <f t="shared" si="0"/>
        <v>-4.6717046774693216</v>
      </c>
      <c r="J21" s="32"/>
      <c r="K21" s="89">
        <v>4994.8237410000011</v>
      </c>
      <c r="L21" s="72"/>
      <c r="M21" s="90">
        <v>2.6100853558907744</v>
      </c>
      <c r="N21" s="91"/>
      <c r="O21" s="90">
        <f t="shared" si="1"/>
        <v>-4.9775619689404493</v>
      </c>
      <c r="P21" s="80"/>
      <c r="Q21" s="90">
        <v>-0.82561902725181824</v>
      </c>
      <c r="R21" s="32"/>
      <c r="S21" s="71" t="s">
        <v>534</v>
      </c>
      <c r="T21" s="32"/>
      <c r="U21" s="221"/>
    </row>
    <row r="22" spans="1:21" ht="13.5" customHeight="1" x14ac:dyDescent="0.2">
      <c r="A22" s="221"/>
      <c r="B22" s="32"/>
      <c r="C22" s="71" t="s">
        <v>338</v>
      </c>
      <c r="D22" s="32"/>
      <c r="E22" s="89">
        <v>4254.9259980000006</v>
      </c>
      <c r="F22" s="72"/>
      <c r="G22" s="90">
        <v>-7.2296153289833853</v>
      </c>
      <c r="H22" s="91"/>
      <c r="I22" s="90">
        <f t="shared" si="0"/>
        <v>-18.090427470399035</v>
      </c>
      <c r="J22" s="32"/>
      <c r="K22" s="89">
        <v>4009.7906580000003</v>
      </c>
      <c r="L22" s="72"/>
      <c r="M22" s="90">
        <v>-3.1533543916064275</v>
      </c>
      <c r="N22" s="91"/>
      <c r="O22" s="90">
        <f t="shared" si="1"/>
        <v>-19.721077941436832</v>
      </c>
      <c r="P22" s="80"/>
      <c r="Q22" s="90">
        <v>-3.1298532264823109</v>
      </c>
      <c r="R22" s="32"/>
      <c r="S22" s="71" t="s">
        <v>535</v>
      </c>
      <c r="T22" s="32"/>
      <c r="U22" s="221"/>
    </row>
    <row r="23" spans="1:21" ht="6.75" customHeight="1" x14ac:dyDescent="0.2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2">
      <c r="A24" s="221">
        <v>2021</v>
      </c>
      <c r="B24" s="32"/>
      <c r="C24" s="81" t="s">
        <v>297</v>
      </c>
      <c r="D24" s="82"/>
      <c r="E24" s="83">
        <f>SUM(E25:E36)</f>
        <v>63618.525288000012</v>
      </c>
      <c r="F24" s="84"/>
      <c r="G24" s="85">
        <f t="shared" ref="G24:G36" si="2">E24/E10*100-100</f>
        <v>18.343770509814064</v>
      </c>
      <c r="H24" s="86"/>
      <c r="I24" s="87"/>
      <c r="J24" s="82"/>
      <c r="K24" s="83">
        <f>SUM(K25:K36)</f>
        <v>60058.337316000012</v>
      </c>
      <c r="L24" s="84"/>
      <c r="M24" s="85">
        <f t="shared" ref="M24:M36" si="3">K24/K10*100-100</f>
        <v>16.895057410077797</v>
      </c>
      <c r="N24" s="86"/>
      <c r="O24" s="87"/>
      <c r="P24" s="88"/>
      <c r="Q24" s="87"/>
      <c r="R24" s="32"/>
      <c r="S24" s="81" t="s">
        <v>297</v>
      </c>
      <c r="T24" s="32"/>
      <c r="U24" s="221">
        <v>2021</v>
      </c>
    </row>
    <row r="25" spans="1:21" ht="13.5" customHeight="1" x14ac:dyDescent="0.2">
      <c r="A25" s="221"/>
      <c r="B25" s="32"/>
      <c r="C25" s="71" t="s">
        <v>327</v>
      </c>
      <c r="D25" s="32"/>
      <c r="E25" s="72">
        <v>4615.5701399999998</v>
      </c>
      <c r="F25" s="72"/>
      <c r="G25" s="90">
        <f t="shared" si="2"/>
        <v>-10.059305805432146</v>
      </c>
      <c r="H25" s="91"/>
      <c r="I25" s="90">
        <f>E25/E22*100-100</f>
        <v>8.4759204312723</v>
      </c>
      <c r="J25" s="32"/>
      <c r="K25" s="72">
        <v>4364.5072049999999</v>
      </c>
      <c r="L25" s="72"/>
      <c r="M25" s="90">
        <f t="shared" si="3"/>
        <v>-7.5136200125011641</v>
      </c>
      <c r="N25" s="91"/>
      <c r="O25" s="90">
        <f>K25/K22*100-100</f>
        <v>8.8462609960023428</v>
      </c>
      <c r="P25" s="80"/>
      <c r="Q25" s="90">
        <v>-5.841511381648786</v>
      </c>
      <c r="R25" s="32"/>
      <c r="S25" s="71" t="s">
        <v>524</v>
      </c>
      <c r="T25" s="32"/>
      <c r="U25" s="221"/>
    </row>
    <row r="26" spans="1:21" ht="13.5" customHeight="1" x14ac:dyDescent="0.2">
      <c r="A26" s="221"/>
      <c r="B26" s="32"/>
      <c r="C26" s="71" t="s">
        <v>328</v>
      </c>
      <c r="D26" s="32"/>
      <c r="E26" s="72">
        <v>4987.3405940000011</v>
      </c>
      <c r="F26" s="72"/>
      <c r="G26" s="90">
        <f t="shared" si="2"/>
        <v>2.5844958750341505</v>
      </c>
      <c r="H26" s="91"/>
      <c r="I26" s="90">
        <f>E26/E25*100-100</f>
        <v>8.0547027284477934</v>
      </c>
      <c r="J26" s="32"/>
      <c r="K26" s="72">
        <v>4657.4610260000009</v>
      </c>
      <c r="L26" s="72"/>
      <c r="M26" s="90">
        <f t="shared" si="3"/>
        <v>2.0483596641722528</v>
      </c>
      <c r="N26" s="91"/>
      <c r="O26" s="90">
        <f>K26/K25*100-100</f>
        <v>6.7121855284003544</v>
      </c>
      <c r="P26" s="80"/>
      <c r="Q26" s="90">
        <v>-4.9530863369753746</v>
      </c>
      <c r="R26" s="32"/>
      <c r="S26" s="71" t="s">
        <v>525</v>
      </c>
      <c r="T26" s="32"/>
      <c r="U26" s="221"/>
    </row>
    <row r="27" spans="1:21" ht="13.5" customHeight="1" x14ac:dyDescent="0.2">
      <c r="A27" s="221"/>
      <c r="B27" s="32"/>
      <c r="C27" s="71" t="s">
        <v>329</v>
      </c>
      <c r="D27" s="32"/>
      <c r="E27" s="72">
        <v>5848.0765210000009</v>
      </c>
      <c r="F27" s="72"/>
      <c r="G27" s="90">
        <f t="shared" si="2"/>
        <v>30.17079374623745</v>
      </c>
      <c r="H27" s="91"/>
      <c r="I27" s="90">
        <f t="shared" ref="I27:I36" si="4">E27/E26*100-100</f>
        <v>17.258414795963688</v>
      </c>
      <c r="J27" s="32"/>
      <c r="K27" s="72">
        <v>5512.7758790000007</v>
      </c>
      <c r="L27" s="72"/>
      <c r="M27" s="90">
        <f t="shared" si="3"/>
        <v>29.39744332489127</v>
      </c>
      <c r="N27" s="91"/>
      <c r="O27" s="90">
        <f t="shared" ref="O27:O36" si="5">K27/K26*100-100</f>
        <v>18.36440172500113</v>
      </c>
      <c r="P27" s="80"/>
      <c r="Q27" s="90">
        <v>6.6607705032841267</v>
      </c>
      <c r="R27" s="32"/>
      <c r="S27" s="71" t="s">
        <v>526</v>
      </c>
      <c r="T27" s="32"/>
      <c r="U27" s="221"/>
    </row>
    <row r="28" spans="1:21" ht="13.5" customHeight="1" x14ac:dyDescent="0.2">
      <c r="A28" s="221"/>
      <c r="B28" s="32"/>
      <c r="C28" s="71" t="s">
        <v>330</v>
      </c>
      <c r="D28" s="32"/>
      <c r="E28" s="72">
        <v>5341.2131359999994</v>
      </c>
      <c r="F28" s="72"/>
      <c r="G28" s="90">
        <f t="shared" si="2"/>
        <v>82.935864468810792</v>
      </c>
      <c r="H28" s="91"/>
      <c r="I28" s="90">
        <f t="shared" si="4"/>
        <v>-8.6671811351970831</v>
      </c>
      <c r="J28" s="32"/>
      <c r="K28" s="72">
        <v>5064.2967809999991</v>
      </c>
      <c r="L28" s="72"/>
      <c r="M28" s="90">
        <f t="shared" si="3"/>
        <v>82.620738474583391</v>
      </c>
      <c r="N28" s="91"/>
      <c r="O28" s="90">
        <f t="shared" si="5"/>
        <v>-8.1352681089105801</v>
      </c>
      <c r="P28" s="80"/>
      <c r="Q28" s="90">
        <v>31.795618065878358</v>
      </c>
      <c r="R28" s="32"/>
      <c r="S28" s="71" t="s">
        <v>527</v>
      </c>
      <c r="T28" s="32"/>
      <c r="U28" s="221"/>
    </row>
    <row r="29" spans="1:21" ht="13.5" customHeight="1" x14ac:dyDescent="0.2">
      <c r="A29" s="221"/>
      <c r="B29" s="32"/>
      <c r="C29" s="71" t="s">
        <v>331</v>
      </c>
      <c r="D29" s="32"/>
      <c r="E29" s="72">
        <v>5310.6225300000006</v>
      </c>
      <c r="F29" s="72"/>
      <c r="G29" s="90">
        <f t="shared" si="2"/>
        <v>54.983189365263911</v>
      </c>
      <c r="H29" s="91"/>
      <c r="I29" s="90">
        <f t="shared" si="4"/>
        <v>-0.57272767854584572</v>
      </c>
      <c r="J29" s="32"/>
      <c r="K29" s="72">
        <v>5037.3221320000002</v>
      </c>
      <c r="L29" s="72"/>
      <c r="M29" s="90">
        <f t="shared" si="3"/>
        <v>49.095779434233378</v>
      </c>
      <c r="N29" s="91"/>
      <c r="O29" s="90">
        <f t="shared" si="5"/>
        <v>-0.53264352715665098</v>
      </c>
      <c r="P29" s="80"/>
      <c r="Q29" s="90">
        <v>52.228425167766034</v>
      </c>
      <c r="R29" s="32"/>
      <c r="S29" s="71" t="s">
        <v>528</v>
      </c>
      <c r="T29" s="32"/>
      <c r="U29" s="221"/>
    </row>
    <row r="30" spans="1:21" ht="13.5" customHeight="1" x14ac:dyDescent="0.2">
      <c r="A30" s="221"/>
      <c r="B30" s="32"/>
      <c r="C30" s="71" t="s">
        <v>332</v>
      </c>
      <c r="D30" s="32"/>
      <c r="E30" s="72">
        <v>5143.5612930000007</v>
      </c>
      <c r="F30" s="72"/>
      <c r="G30" s="90">
        <f t="shared" si="2"/>
        <v>21.305870699500872</v>
      </c>
      <c r="H30" s="91"/>
      <c r="I30" s="90">
        <f t="shared" si="4"/>
        <v>-3.1457938510271077</v>
      </c>
      <c r="J30" s="32"/>
      <c r="K30" s="72">
        <v>4854.1344770000014</v>
      </c>
      <c r="L30" s="72"/>
      <c r="M30" s="90">
        <f t="shared" si="3"/>
        <v>17.600098309989548</v>
      </c>
      <c r="N30" s="91"/>
      <c r="O30" s="90">
        <f t="shared" si="5"/>
        <v>-3.6366079079256082</v>
      </c>
      <c r="P30" s="80"/>
      <c r="Q30" s="90">
        <v>49.20380400322469</v>
      </c>
      <c r="R30" s="32"/>
      <c r="S30" s="71" t="s">
        <v>529</v>
      </c>
      <c r="T30" s="32"/>
      <c r="U30" s="221"/>
    </row>
    <row r="31" spans="1:21" ht="13.5" customHeight="1" x14ac:dyDescent="0.2">
      <c r="A31" s="221"/>
      <c r="B31" s="32"/>
      <c r="C31" s="71" t="s">
        <v>333</v>
      </c>
      <c r="D31" s="32"/>
      <c r="E31" s="72">
        <v>5579.6550040000002</v>
      </c>
      <c r="F31" s="72"/>
      <c r="G31" s="90">
        <f t="shared" si="2"/>
        <v>10.87242014663596</v>
      </c>
      <c r="H31" s="91"/>
      <c r="I31" s="90">
        <f t="shared" si="4"/>
        <v>8.4784390844820052</v>
      </c>
      <c r="J31" s="32"/>
      <c r="K31" s="72">
        <v>5292.5761229999998</v>
      </c>
      <c r="L31" s="72"/>
      <c r="M31" s="90">
        <f t="shared" si="3"/>
        <v>7.8402365715508182</v>
      </c>
      <c r="N31" s="91"/>
      <c r="O31" s="90">
        <f t="shared" si="5"/>
        <v>9.0323341489082338</v>
      </c>
      <c r="P31" s="80"/>
      <c r="Q31" s="90">
        <v>26.258267783198036</v>
      </c>
      <c r="R31" s="32"/>
      <c r="S31" s="71" t="s">
        <v>530</v>
      </c>
      <c r="T31" s="32"/>
      <c r="U31" s="221"/>
    </row>
    <row r="32" spans="1:21" ht="13.5" customHeight="1" x14ac:dyDescent="0.2">
      <c r="A32" s="221"/>
      <c r="B32" s="32"/>
      <c r="C32" s="71" t="s">
        <v>334</v>
      </c>
      <c r="D32" s="32"/>
      <c r="E32" s="72">
        <v>4357.8049200000005</v>
      </c>
      <c r="F32" s="72"/>
      <c r="G32" s="90">
        <f t="shared" si="2"/>
        <v>16.443909436169932</v>
      </c>
      <c r="H32" s="91"/>
      <c r="I32" s="90">
        <f t="shared" si="4"/>
        <v>-21.898308822392551</v>
      </c>
      <c r="J32" s="32"/>
      <c r="K32" s="72">
        <v>4016.3660660000005</v>
      </c>
      <c r="L32" s="72"/>
      <c r="M32" s="90">
        <f t="shared" si="3"/>
        <v>12.666476027080023</v>
      </c>
      <c r="N32" s="91"/>
      <c r="O32" s="90">
        <f t="shared" si="5"/>
        <v>-24.113211172418687</v>
      </c>
      <c r="P32" s="80"/>
      <c r="Q32" s="90">
        <v>15.873567694672673</v>
      </c>
      <c r="R32" s="32"/>
      <c r="S32" s="71" t="s">
        <v>531</v>
      </c>
      <c r="T32" s="32"/>
      <c r="U32" s="221"/>
    </row>
    <row r="33" spans="1:21" ht="13.5" customHeight="1" x14ac:dyDescent="0.2">
      <c r="A33" s="221"/>
      <c r="B33" s="32"/>
      <c r="C33" s="71" t="s">
        <v>335</v>
      </c>
      <c r="D33" s="32"/>
      <c r="E33" s="72">
        <v>5491.7760070000004</v>
      </c>
      <c r="F33" s="72"/>
      <c r="G33" s="90">
        <f t="shared" si="2"/>
        <v>9.5921566188396952</v>
      </c>
      <c r="H33" s="91"/>
      <c r="I33" s="90">
        <f t="shared" si="4"/>
        <v>26.021611977068488</v>
      </c>
      <c r="J33" s="32"/>
      <c r="K33" s="72">
        <v>5163.1647090000006</v>
      </c>
      <c r="L33" s="72"/>
      <c r="M33" s="90">
        <f t="shared" si="3"/>
        <v>7.0856740526987778</v>
      </c>
      <c r="N33" s="91"/>
      <c r="O33" s="90">
        <f t="shared" si="5"/>
        <v>28.553140429804643</v>
      </c>
      <c r="P33" s="80"/>
      <c r="Q33" s="90">
        <v>11.919514045493315</v>
      </c>
      <c r="R33" s="32"/>
      <c r="S33" s="71" t="s">
        <v>532</v>
      </c>
      <c r="T33" s="32"/>
      <c r="U33" s="221"/>
    </row>
    <row r="34" spans="1:21" ht="13.5" customHeight="1" x14ac:dyDescent="0.2">
      <c r="A34" s="221"/>
      <c r="B34" s="32"/>
      <c r="C34" s="71" t="s">
        <v>336</v>
      </c>
      <c r="D34" s="32"/>
      <c r="E34" s="72">
        <v>5567.9180939999997</v>
      </c>
      <c r="F34" s="72"/>
      <c r="G34" s="90">
        <f t="shared" si="2"/>
        <v>2.1779801282419697</v>
      </c>
      <c r="H34" s="91"/>
      <c r="I34" s="90">
        <f t="shared" si="4"/>
        <v>1.3864747379162168</v>
      </c>
      <c r="J34" s="32"/>
      <c r="K34" s="72">
        <v>5265.5352780000003</v>
      </c>
      <c r="L34" s="72"/>
      <c r="M34" s="90">
        <f t="shared" si="3"/>
        <v>0.1725036955839272</v>
      </c>
      <c r="N34" s="91"/>
      <c r="O34" s="90">
        <f t="shared" si="5"/>
        <v>1.9827097288133331</v>
      </c>
      <c r="P34" s="80"/>
      <c r="Q34" s="90">
        <v>8.5529531530444558</v>
      </c>
      <c r="R34" s="32"/>
      <c r="S34" s="71" t="s">
        <v>533</v>
      </c>
      <c r="T34" s="32"/>
      <c r="U34" s="221"/>
    </row>
    <row r="35" spans="1:21" ht="13.5" customHeight="1" x14ac:dyDescent="0.2">
      <c r="A35" s="221"/>
      <c r="B35" s="32"/>
      <c r="C35" s="71" t="s">
        <v>337</v>
      </c>
      <c r="D35" s="32"/>
      <c r="E35" s="72">
        <v>6060.4955599999994</v>
      </c>
      <c r="F35" s="72"/>
      <c r="G35" s="90">
        <f t="shared" si="2"/>
        <v>16.667740137074077</v>
      </c>
      <c r="H35" s="91"/>
      <c r="I35" s="90">
        <f t="shared" si="4"/>
        <v>8.8467081893823547</v>
      </c>
      <c r="J35" s="32"/>
      <c r="K35" s="72">
        <v>5821.0404929999986</v>
      </c>
      <c r="L35" s="72"/>
      <c r="M35" s="90">
        <f t="shared" si="3"/>
        <v>16.541459615841887</v>
      </c>
      <c r="N35" s="91"/>
      <c r="O35" s="90">
        <f t="shared" si="5"/>
        <v>10.549833695369244</v>
      </c>
      <c r="P35" s="80"/>
      <c r="Q35" s="90">
        <v>9.3592394014250715</v>
      </c>
      <c r="R35" s="32"/>
      <c r="S35" s="71" t="s">
        <v>534</v>
      </c>
      <c r="T35" s="32"/>
      <c r="U35" s="221"/>
    </row>
    <row r="36" spans="1:21" ht="13.5" customHeight="1" x14ac:dyDescent="0.2">
      <c r="A36" s="221"/>
      <c r="B36" s="32"/>
      <c r="C36" s="71" t="s">
        <v>338</v>
      </c>
      <c r="D36" s="32"/>
      <c r="E36" s="72">
        <v>5314.4914889999982</v>
      </c>
      <c r="F36" s="72"/>
      <c r="G36" s="90">
        <f t="shared" si="2"/>
        <v>24.902089754276318</v>
      </c>
      <c r="H36" s="91"/>
      <c r="I36" s="90">
        <f t="shared" si="4"/>
        <v>-12.309291601890081</v>
      </c>
      <c r="J36" s="32"/>
      <c r="K36" s="72">
        <v>5009.1571469999981</v>
      </c>
      <c r="L36" s="72"/>
      <c r="M36" s="90">
        <f t="shared" si="3"/>
        <v>24.923158694236207</v>
      </c>
      <c r="N36" s="91"/>
      <c r="O36" s="90">
        <f t="shared" si="5"/>
        <v>-13.947392171147371</v>
      </c>
      <c r="P36" s="80"/>
      <c r="Q36" s="90">
        <v>13.71975187735093</v>
      </c>
      <c r="R36" s="32"/>
      <c r="S36" s="71" t="s">
        <v>535</v>
      </c>
      <c r="T36" s="32"/>
      <c r="U36" s="221"/>
    </row>
    <row r="37" spans="1:21" ht="6.75" customHeight="1" x14ac:dyDescent="0.2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2">
      <c r="A38" s="221">
        <v>2022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2022</v>
      </c>
    </row>
    <row r="39" spans="1:21" ht="13.5" customHeight="1" x14ac:dyDescent="0.2">
      <c r="A39" s="221"/>
      <c r="B39" s="32"/>
      <c r="C39" s="71" t="s">
        <v>327</v>
      </c>
      <c r="D39" s="32"/>
      <c r="E39" s="72">
        <v>5612.4189599999991</v>
      </c>
      <c r="F39" s="72"/>
      <c r="G39" s="90">
        <f t="shared" ref="G39:G44" si="6">E39/E25*100-100</f>
        <v>21.597522944370183</v>
      </c>
      <c r="H39" s="91"/>
      <c r="I39" s="90">
        <f>E39/E36*100-100</f>
        <v>5.6059450206412862</v>
      </c>
      <c r="J39" s="32"/>
      <c r="K39" s="72">
        <v>5188.6664259999989</v>
      </c>
      <c r="L39" s="72"/>
      <c r="M39" s="90">
        <f t="shared" ref="M39:M44" si="7">K39/K25*100-100</f>
        <v>18.883213666272297</v>
      </c>
      <c r="N39" s="91"/>
      <c r="O39" s="90">
        <f>K39/K36*100-100</f>
        <v>3.5836224285259277</v>
      </c>
      <c r="P39" s="80"/>
      <c r="Q39" s="90">
        <v>20.77649620022018</v>
      </c>
      <c r="R39" s="32"/>
      <c r="S39" s="71" t="s">
        <v>524</v>
      </c>
      <c r="T39" s="32"/>
      <c r="U39" s="221"/>
    </row>
    <row r="40" spans="1:21" ht="13.5" customHeight="1" x14ac:dyDescent="0.2">
      <c r="A40" s="221"/>
      <c r="B40" s="32"/>
      <c r="C40" s="71" t="s">
        <v>328</v>
      </c>
      <c r="D40" s="32"/>
      <c r="E40" s="72">
        <v>5960.5977019999991</v>
      </c>
      <c r="F40" s="72"/>
      <c r="G40" s="90">
        <f t="shared" si="6"/>
        <v>19.514550684003225</v>
      </c>
      <c r="H40" s="91"/>
      <c r="I40" s="90">
        <f t="shared" ref="I40:I44" si="8">E40/E39*100-100</f>
        <v>6.2037197237321067</v>
      </c>
      <c r="J40" s="32"/>
      <c r="K40" s="72">
        <v>5435.6677539999982</v>
      </c>
      <c r="L40" s="72"/>
      <c r="M40" s="90">
        <f t="shared" si="7"/>
        <v>16.708818896297871</v>
      </c>
      <c r="N40" s="91"/>
      <c r="O40" s="90">
        <f t="shared" ref="O40:O44" si="9">K40/K39*100-100</f>
        <v>4.7604009917133112</v>
      </c>
      <c r="P40" s="80"/>
      <c r="Q40" s="90">
        <v>21.862513447022991</v>
      </c>
      <c r="R40" s="32"/>
      <c r="S40" s="71" t="s">
        <v>525</v>
      </c>
      <c r="T40" s="32"/>
      <c r="U40" s="221"/>
    </row>
    <row r="41" spans="1:21" ht="13.5" customHeight="1" x14ac:dyDescent="0.2">
      <c r="A41" s="221"/>
      <c r="B41" s="32"/>
      <c r="C41" s="71" t="s">
        <v>329</v>
      </c>
      <c r="D41" s="32"/>
      <c r="E41" s="72">
        <v>6603.4272770000007</v>
      </c>
      <c r="F41" s="72"/>
      <c r="G41" s="90">
        <f t="shared" si="6"/>
        <v>12.9162255878081</v>
      </c>
      <c r="H41" s="91"/>
      <c r="I41" s="90">
        <f t="shared" si="8"/>
        <v>10.784649579425704</v>
      </c>
      <c r="J41" s="32"/>
      <c r="K41" s="72">
        <v>6152.3700739999995</v>
      </c>
      <c r="L41" s="72"/>
      <c r="M41" s="90">
        <f t="shared" si="7"/>
        <v>11.602035145967491</v>
      </c>
      <c r="N41" s="91"/>
      <c r="O41" s="90">
        <f t="shared" si="9"/>
        <v>13.185175261541588</v>
      </c>
      <c r="P41" s="80"/>
      <c r="Q41" s="90">
        <v>17.639369180878901</v>
      </c>
      <c r="R41" s="32"/>
      <c r="S41" s="71" t="s">
        <v>526</v>
      </c>
      <c r="T41" s="32"/>
      <c r="U41" s="221"/>
    </row>
    <row r="42" spans="1:21" ht="13.5" customHeight="1" x14ac:dyDescent="0.2">
      <c r="A42" s="221"/>
      <c r="B42" s="32"/>
      <c r="C42" s="71" t="s">
        <v>330</v>
      </c>
      <c r="D42" s="32"/>
      <c r="E42" s="72">
        <v>6205.9466670000011</v>
      </c>
      <c r="F42" s="72"/>
      <c r="G42" s="90">
        <f t="shared" si="6"/>
        <v>16.189833825796256</v>
      </c>
      <c r="H42" s="91"/>
      <c r="I42" s="90">
        <f t="shared" si="8"/>
        <v>-6.0193077522704073</v>
      </c>
      <c r="J42" s="32"/>
      <c r="K42" s="72">
        <v>5673.0390350000016</v>
      </c>
      <c r="L42" s="72"/>
      <c r="M42" s="90">
        <f t="shared" si="7"/>
        <v>12.020272119198367</v>
      </c>
      <c r="N42" s="91"/>
      <c r="O42" s="90">
        <f t="shared" si="9"/>
        <v>-7.7909981557458252</v>
      </c>
      <c r="P42" s="80"/>
      <c r="Q42" s="90">
        <v>16.031406756297002</v>
      </c>
      <c r="R42" s="32"/>
      <c r="S42" s="71" t="s">
        <v>527</v>
      </c>
      <c r="T42" s="32"/>
      <c r="U42" s="221"/>
    </row>
    <row r="43" spans="1:21" ht="13.5" customHeight="1" x14ac:dyDescent="0.2">
      <c r="A43" s="221"/>
      <c r="B43" s="32"/>
      <c r="C43" s="71" t="s">
        <v>331</v>
      </c>
      <c r="D43" s="32"/>
      <c r="E43" s="72">
        <v>7470.0304469999992</v>
      </c>
      <c r="F43" s="72"/>
      <c r="G43" s="90">
        <f t="shared" si="6"/>
        <v>40.662048654397552</v>
      </c>
      <c r="H43" s="91"/>
      <c r="I43" s="90">
        <f t="shared" si="8"/>
        <v>20.368911430092339</v>
      </c>
      <c r="J43" s="32"/>
      <c r="K43" s="72">
        <v>6799.1743719999995</v>
      </c>
      <c r="L43" s="72"/>
      <c r="M43" s="90">
        <f t="shared" si="7"/>
        <v>34.975969251751621</v>
      </c>
      <c r="N43" s="91"/>
      <c r="O43" s="90">
        <f t="shared" si="9"/>
        <v>19.850653768681454</v>
      </c>
      <c r="P43" s="80"/>
      <c r="Q43" s="90">
        <v>22.906135264027654</v>
      </c>
      <c r="R43" s="32"/>
      <c r="S43" s="71" t="s">
        <v>528</v>
      </c>
      <c r="T43" s="32"/>
      <c r="U43" s="221"/>
    </row>
    <row r="44" spans="1:21" ht="13.5" customHeight="1" x14ac:dyDescent="0.2">
      <c r="A44" s="221"/>
      <c r="B44" s="32"/>
      <c r="C44" s="71" t="s">
        <v>332</v>
      </c>
      <c r="D44" s="32"/>
      <c r="E44" s="72">
        <v>7050.9857199999988</v>
      </c>
      <c r="F44" s="72"/>
      <c r="G44" s="90">
        <f t="shared" si="6"/>
        <v>37.083730869424244</v>
      </c>
      <c r="H44" s="91"/>
      <c r="I44" s="90">
        <f t="shared" si="8"/>
        <v>-5.6096789694918954</v>
      </c>
      <c r="J44" s="32"/>
      <c r="K44" s="72">
        <v>6298.9203569999991</v>
      </c>
      <c r="L44" s="72"/>
      <c r="M44" s="90">
        <f t="shared" si="7"/>
        <v>29.76402666316153</v>
      </c>
      <c r="N44" s="91"/>
      <c r="O44" s="90">
        <f t="shared" si="9"/>
        <v>-7.3575700170320602</v>
      </c>
      <c r="P44" s="80"/>
      <c r="Q44" s="90">
        <v>31.221538070874885</v>
      </c>
      <c r="R44" s="32"/>
      <c r="S44" s="71" t="s">
        <v>529</v>
      </c>
      <c r="T44" s="32"/>
      <c r="U44" s="221"/>
    </row>
    <row r="45" spans="1:21" ht="6.75" customHeight="1" thickBot="1" x14ac:dyDescent="0.25">
      <c r="A45" s="7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74"/>
    </row>
    <row r="46" spans="1:21" ht="13.5" thickTop="1" x14ac:dyDescent="0.2"/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4"/>
    <mergeCell ref="A38:A44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6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 x14ac:dyDescent="0.2"/>
  <cols>
    <col min="1" max="1" width="9.140625" style="9"/>
    <col min="2" max="2" width="0.5703125" style="9" customWidth="1"/>
    <col min="3" max="3" width="11.7109375" style="9" customWidth="1"/>
    <col min="4" max="4" width="0.5703125" style="9" customWidth="1"/>
    <col min="5" max="5" width="10.7109375" style="9" customWidth="1"/>
    <col min="6" max="6" width="0.5703125" style="9" customWidth="1"/>
    <col min="7" max="7" width="11.7109375" style="9" customWidth="1"/>
    <col min="8" max="8" width="0.5703125" style="9" customWidth="1"/>
    <col min="9" max="9" width="11.7109375" style="9" customWidth="1"/>
    <col min="10" max="10" width="0.5703125" style="9" customWidth="1"/>
    <col min="11" max="11" width="10.85546875" style="9" customWidth="1"/>
    <col min="12" max="12" width="0.5703125" style="9" customWidth="1"/>
    <col min="13" max="13" width="11.7109375" style="9" customWidth="1"/>
    <col min="14" max="14" width="0.5703125" style="9" customWidth="1"/>
    <col min="15" max="15" width="11.7109375" style="9" customWidth="1"/>
    <col min="16" max="16" width="0.5703125" style="9" customWidth="1"/>
    <col min="17" max="17" width="31.7109375" style="9" customWidth="1"/>
    <col min="18" max="18" width="0.5703125" style="9" customWidth="1"/>
    <col min="19" max="19" width="11.7109375" style="9" customWidth="1"/>
    <col min="20" max="20" width="0.5703125" style="9" customWidth="1"/>
    <col min="21" max="21" width="9.140625" style="9"/>
    <col min="22" max="22" width="4.7109375" style="9" customWidth="1"/>
    <col min="23" max="16384" width="9.140625" style="9"/>
  </cols>
  <sheetData>
    <row r="1" spans="1:26" ht="26.25" customHeight="1" x14ac:dyDescent="0.2">
      <c r="A1" s="225" t="s">
        <v>666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2">
      <c r="A4" s="216" t="s">
        <v>162</v>
      </c>
      <c r="B4" s="77"/>
      <c r="C4" s="216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2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2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2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2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2">
      <c r="A10" s="221">
        <v>2020</v>
      </c>
      <c r="B10" s="32"/>
      <c r="C10" s="81" t="s">
        <v>297</v>
      </c>
      <c r="D10" s="82"/>
      <c r="E10" s="83">
        <f>SUM(E11:E22)</f>
        <v>-14388.175407999999</v>
      </c>
      <c r="F10" s="84"/>
      <c r="G10" s="95">
        <f>SUM(G11:G22)</f>
        <v>5686.1429930000022</v>
      </c>
      <c r="H10" s="86"/>
      <c r="I10" s="87"/>
      <c r="J10" s="82"/>
      <c r="K10" s="83">
        <f>SUM(K11:K22)</f>
        <v>-10936.231568999998</v>
      </c>
      <c r="L10" s="84"/>
      <c r="M10" s="95">
        <f>SUM(M11:M22)</f>
        <v>3699.3132280000013</v>
      </c>
      <c r="N10" s="86"/>
      <c r="O10" s="87"/>
      <c r="P10" s="88"/>
      <c r="Q10" s="87"/>
      <c r="R10" s="32"/>
      <c r="S10" s="81" t="s">
        <v>297</v>
      </c>
      <c r="T10" s="32"/>
      <c r="U10" s="221">
        <v>2020</v>
      </c>
      <c r="Y10" s="224"/>
      <c r="Z10" s="224"/>
    </row>
    <row r="11" spans="1:26" ht="13.5" customHeight="1" x14ac:dyDescent="0.2">
      <c r="A11" s="221"/>
      <c r="B11" s="32"/>
      <c r="C11" s="71" t="s">
        <v>327</v>
      </c>
      <c r="D11" s="32"/>
      <c r="E11" s="89">
        <v>-1550.166643999999</v>
      </c>
      <c r="F11" s="72"/>
      <c r="G11" s="91">
        <v>233.6548329999996</v>
      </c>
      <c r="H11" s="91"/>
      <c r="I11" s="91">
        <v>-121.06601599999976</v>
      </c>
      <c r="J11" s="32"/>
      <c r="K11" s="89">
        <v>-1056.2346949999974</v>
      </c>
      <c r="L11" s="72"/>
      <c r="M11" s="91">
        <v>198.73832500000026</v>
      </c>
      <c r="N11" s="91"/>
      <c r="O11" s="91">
        <v>147.06640700000389</v>
      </c>
      <c r="P11" s="80"/>
      <c r="Q11" s="91">
        <v>771.71472199999789</v>
      </c>
      <c r="R11" s="32"/>
      <c r="S11" s="71" t="s">
        <v>524</v>
      </c>
      <c r="T11" s="32"/>
      <c r="U11" s="221"/>
    </row>
    <row r="12" spans="1:26" ht="13.5" customHeight="1" x14ac:dyDescent="0.2">
      <c r="A12" s="221"/>
      <c r="B12" s="32"/>
      <c r="C12" s="71" t="s">
        <v>328</v>
      </c>
      <c r="D12" s="32"/>
      <c r="E12" s="89">
        <v>-1585.2370500000015</v>
      </c>
      <c r="F12" s="72"/>
      <c r="G12" s="91">
        <v>-242.89520000000084</v>
      </c>
      <c r="H12" s="91"/>
      <c r="I12" s="91">
        <v>-35.070406000002549</v>
      </c>
      <c r="J12" s="32"/>
      <c r="K12" s="89">
        <v>-1174.0283590000026</v>
      </c>
      <c r="L12" s="72"/>
      <c r="M12" s="91">
        <v>-337.983752000001</v>
      </c>
      <c r="N12" s="91"/>
      <c r="O12" s="91">
        <v>-117.79366400000526</v>
      </c>
      <c r="P12" s="80"/>
      <c r="Q12" s="91">
        <v>166.44711499999903</v>
      </c>
      <c r="R12" s="32"/>
      <c r="S12" s="71" t="s">
        <v>525</v>
      </c>
      <c r="T12" s="32"/>
      <c r="U12" s="221"/>
    </row>
    <row r="13" spans="1:26" ht="13.5" customHeight="1" x14ac:dyDescent="0.2">
      <c r="A13" s="221"/>
      <c r="B13" s="32"/>
      <c r="C13" s="71" t="s">
        <v>329</v>
      </c>
      <c r="D13" s="32"/>
      <c r="E13" s="89">
        <v>-1646.130967000001</v>
      </c>
      <c r="F13" s="72"/>
      <c r="G13" s="91">
        <v>-22.559626000001117</v>
      </c>
      <c r="H13" s="91"/>
      <c r="I13" s="91">
        <v>-60.893916999999419</v>
      </c>
      <c r="J13" s="32"/>
      <c r="K13" s="89">
        <v>-1214.6453360000005</v>
      </c>
      <c r="L13" s="72"/>
      <c r="M13" s="91">
        <v>-28.503483000000415</v>
      </c>
      <c r="N13" s="91"/>
      <c r="O13" s="91">
        <v>-40.61697699999786</v>
      </c>
      <c r="P13" s="80"/>
      <c r="Q13" s="91">
        <v>-31.79999300000236</v>
      </c>
      <c r="R13" s="32"/>
      <c r="S13" s="71" t="s">
        <v>526</v>
      </c>
      <c r="T13" s="32"/>
      <c r="U13" s="221"/>
    </row>
    <row r="14" spans="1:26" ht="13.5" customHeight="1" x14ac:dyDescent="0.2">
      <c r="A14" s="221"/>
      <c r="B14" s="32"/>
      <c r="C14" s="71" t="s">
        <v>330</v>
      </c>
      <c r="D14" s="32"/>
      <c r="E14" s="89">
        <v>-1119.8657600000006</v>
      </c>
      <c r="F14" s="72"/>
      <c r="G14" s="91">
        <v>660.30164299999888</v>
      </c>
      <c r="H14" s="91"/>
      <c r="I14" s="91">
        <v>526.26520700000037</v>
      </c>
      <c r="J14" s="32"/>
      <c r="K14" s="89">
        <v>-869.6192460000002</v>
      </c>
      <c r="L14" s="72"/>
      <c r="M14" s="91">
        <v>451.28613699999823</v>
      </c>
      <c r="N14" s="91"/>
      <c r="O14" s="91">
        <v>345.02609000000029</v>
      </c>
      <c r="P14" s="80"/>
      <c r="Q14" s="91">
        <v>394.84681699999692</v>
      </c>
      <c r="R14" s="32"/>
      <c r="S14" s="71" t="s">
        <v>527</v>
      </c>
      <c r="T14" s="32"/>
      <c r="U14" s="221"/>
    </row>
    <row r="15" spans="1:26" ht="13.5" customHeight="1" x14ac:dyDescent="0.2">
      <c r="A15" s="221"/>
      <c r="B15" s="32"/>
      <c r="C15" s="71" t="s">
        <v>331</v>
      </c>
      <c r="D15" s="32"/>
      <c r="E15" s="89">
        <v>-906.43081000000029</v>
      </c>
      <c r="F15" s="72"/>
      <c r="G15" s="91">
        <v>713.99798999999666</v>
      </c>
      <c r="H15" s="91"/>
      <c r="I15" s="91">
        <v>213.4349500000003</v>
      </c>
      <c r="J15" s="32"/>
      <c r="K15" s="89">
        <v>-772.32436200000029</v>
      </c>
      <c r="L15" s="72"/>
      <c r="M15" s="91">
        <v>412.84892099999706</v>
      </c>
      <c r="N15" s="91"/>
      <c r="O15" s="91">
        <v>97.294883999999911</v>
      </c>
      <c r="P15" s="80"/>
      <c r="Q15" s="91">
        <v>1351.7400069999944</v>
      </c>
      <c r="R15" s="32"/>
      <c r="S15" s="71" t="s">
        <v>528</v>
      </c>
      <c r="T15" s="32"/>
      <c r="U15" s="221"/>
    </row>
    <row r="16" spans="1:26" ht="13.5" customHeight="1" x14ac:dyDescent="0.2">
      <c r="A16" s="221"/>
      <c r="B16" s="32"/>
      <c r="C16" s="71" t="s">
        <v>332</v>
      </c>
      <c r="D16" s="32"/>
      <c r="E16" s="89">
        <v>-916.73219700000209</v>
      </c>
      <c r="F16" s="72"/>
      <c r="G16" s="91">
        <v>953.60176799999954</v>
      </c>
      <c r="H16" s="91"/>
      <c r="I16" s="91">
        <v>-10.301387000001796</v>
      </c>
      <c r="J16" s="32"/>
      <c r="K16" s="89">
        <v>-735.68509900000208</v>
      </c>
      <c r="L16" s="72"/>
      <c r="M16" s="91">
        <v>581.56419899999946</v>
      </c>
      <c r="N16" s="91"/>
      <c r="O16" s="91">
        <v>36.639262999998209</v>
      </c>
      <c r="P16" s="80"/>
      <c r="Q16" s="91">
        <v>2327.9014009999951</v>
      </c>
      <c r="R16" s="32"/>
      <c r="S16" s="71" t="s">
        <v>529</v>
      </c>
      <c r="T16" s="32"/>
      <c r="U16" s="221"/>
    </row>
    <row r="17" spans="1:21" ht="13.5" customHeight="1" x14ac:dyDescent="0.2">
      <c r="A17" s="221"/>
      <c r="B17" s="32"/>
      <c r="C17" s="71" t="s">
        <v>333</v>
      </c>
      <c r="D17" s="32"/>
      <c r="E17" s="89">
        <v>-831.01248099999975</v>
      </c>
      <c r="F17" s="72"/>
      <c r="G17" s="91">
        <v>1032.6245780000027</v>
      </c>
      <c r="H17" s="91"/>
      <c r="I17" s="91">
        <v>85.719716000002336</v>
      </c>
      <c r="J17" s="32"/>
      <c r="K17" s="89">
        <v>-541.57128499999999</v>
      </c>
      <c r="L17" s="72"/>
      <c r="M17" s="91">
        <v>782.28364300000248</v>
      </c>
      <c r="N17" s="91"/>
      <c r="O17" s="91">
        <v>194.11381400000209</v>
      </c>
      <c r="P17" s="80"/>
      <c r="Q17" s="91">
        <v>2700.2243359999989</v>
      </c>
      <c r="R17" s="32"/>
      <c r="S17" s="71" t="s">
        <v>530</v>
      </c>
      <c r="T17" s="32"/>
      <c r="U17" s="221"/>
    </row>
    <row r="18" spans="1:21" ht="13.5" customHeight="1" x14ac:dyDescent="0.2">
      <c r="A18" s="221"/>
      <c r="B18" s="32"/>
      <c r="C18" s="71" t="s">
        <v>334</v>
      </c>
      <c r="D18" s="32"/>
      <c r="E18" s="89">
        <v>-1275.4990070000003</v>
      </c>
      <c r="F18" s="72"/>
      <c r="G18" s="91">
        <v>347.25529900000174</v>
      </c>
      <c r="H18" s="91"/>
      <c r="I18" s="91">
        <v>-444.48652600000059</v>
      </c>
      <c r="J18" s="32"/>
      <c r="K18" s="89">
        <v>-974.9205550000006</v>
      </c>
      <c r="L18" s="72"/>
      <c r="M18" s="91">
        <v>310.71019600000091</v>
      </c>
      <c r="N18" s="91"/>
      <c r="O18" s="91">
        <v>-433.34927000000062</v>
      </c>
      <c r="P18" s="80"/>
      <c r="Q18" s="91">
        <v>2333.4816450000044</v>
      </c>
      <c r="R18" s="32"/>
      <c r="S18" s="71" t="s">
        <v>531</v>
      </c>
      <c r="T18" s="32"/>
      <c r="U18" s="221"/>
    </row>
    <row r="19" spans="1:21" ht="13.5" customHeight="1" x14ac:dyDescent="0.2">
      <c r="A19" s="221"/>
      <c r="B19" s="32"/>
      <c r="C19" s="71" t="s">
        <v>335</v>
      </c>
      <c r="D19" s="32"/>
      <c r="E19" s="89">
        <v>-1159.1425569999992</v>
      </c>
      <c r="F19" s="72"/>
      <c r="G19" s="91">
        <v>572.13950400000249</v>
      </c>
      <c r="H19" s="91"/>
      <c r="I19" s="91">
        <v>116.35645000000113</v>
      </c>
      <c r="J19" s="32"/>
      <c r="K19" s="89">
        <v>-859.84882899999866</v>
      </c>
      <c r="L19" s="72"/>
      <c r="M19" s="91">
        <v>278.44814800000131</v>
      </c>
      <c r="N19" s="91"/>
      <c r="O19" s="91">
        <v>115.07172600000195</v>
      </c>
      <c r="P19" s="80"/>
      <c r="Q19" s="91">
        <v>1952.0193810000073</v>
      </c>
      <c r="R19" s="32"/>
      <c r="S19" s="71" t="s">
        <v>532</v>
      </c>
      <c r="T19" s="32"/>
      <c r="U19" s="221"/>
    </row>
    <row r="20" spans="1:21" ht="13.5" customHeight="1" x14ac:dyDescent="0.2">
      <c r="A20" s="221"/>
      <c r="B20" s="32"/>
      <c r="C20" s="71" t="s">
        <v>336</v>
      </c>
      <c r="D20" s="32"/>
      <c r="E20" s="89">
        <v>-1013.9365459999972</v>
      </c>
      <c r="F20" s="72"/>
      <c r="G20" s="91">
        <v>684.74448600000142</v>
      </c>
      <c r="H20" s="91"/>
      <c r="I20" s="91">
        <v>145.20601100000204</v>
      </c>
      <c r="J20" s="32"/>
      <c r="K20" s="89">
        <v>-717.61291499999879</v>
      </c>
      <c r="L20" s="72"/>
      <c r="M20" s="91">
        <v>479.82487199999923</v>
      </c>
      <c r="N20" s="91"/>
      <c r="O20" s="91">
        <v>142.23591399999987</v>
      </c>
      <c r="P20" s="80"/>
      <c r="Q20" s="91">
        <v>1604.1392890000061</v>
      </c>
      <c r="R20" s="32"/>
      <c r="S20" s="71" t="s">
        <v>533</v>
      </c>
      <c r="T20" s="32"/>
      <c r="U20" s="221"/>
    </row>
    <row r="21" spans="1:21" ht="13.5" customHeight="1" x14ac:dyDescent="0.2">
      <c r="A21" s="221"/>
      <c r="B21" s="32"/>
      <c r="C21" s="71" t="s">
        <v>337</v>
      </c>
      <c r="D21" s="32"/>
      <c r="E21" s="89">
        <v>-935.33527500000037</v>
      </c>
      <c r="F21" s="72"/>
      <c r="G21" s="91">
        <v>772.86320400000113</v>
      </c>
      <c r="H21" s="91"/>
      <c r="I21" s="91">
        <v>78.601270999996814</v>
      </c>
      <c r="J21" s="32"/>
      <c r="K21" s="89">
        <v>-770.14710199999899</v>
      </c>
      <c r="L21" s="72"/>
      <c r="M21" s="91">
        <v>616.38870600000246</v>
      </c>
      <c r="N21" s="91"/>
      <c r="O21" s="91">
        <v>-52.534187000000202</v>
      </c>
      <c r="P21" s="80"/>
      <c r="Q21" s="91">
        <v>2029.747194000005</v>
      </c>
      <c r="R21" s="32"/>
      <c r="S21" s="71" t="s">
        <v>534</v>
      </c>
      <c r="T21" s="32"/>
      <c r="U21" s="221"/>
    </row>
    <row r="22" spans="1:21" ht="13.5" customHeight="1" x14ac:dyDescent="0.2">
      <c r="A22" s="221"/>
      <c r="B22" s="32"/>
      <c r="C22" s="71" t="s">
        <v>338</v>
      </c>
      <c r="D22" s="32"/>
      <c r="E22" s="89">
        <v>-1448.6861139999992</v>
      </c>
      <c r="F22" s="72"/>
      <c r="G22" s="91">
        <v>-19.585485999999946</v>
      </c>
      <c r="H22" s="91"/>
      <c r="I22" s="91">
        <v>-513.35083899999881</v>
      </c>
      <c r="J22" s="32"/>
      <c r="K22" s="89">
        <v>-1249.5937859999999</v>
      </c>
      <c r="L22" s="72"/>
      <c r="M22" s="91">
        <v>-46.292683999998644</v>
      </c>
      <c r="N22" s="91"/>
      <c r="O22" s="91">
        <v>-479.44668400000091</v>
      </c>
      <c r="P22" s="80"/>
      <c r="Q22" s="91">
        <v>1438.0222040000026</v>
      </c>
      <c r="R22" s="32"/>
      <c r="S22" s="71" t="s">
        <v>535</v>
      </c>
      <c r="T22" s="32"/>
      <c r="U22" s="221"/>
    </row>
    <row r="23" spans="1:21" ht="6.75" customHeight="1" x14ac:dyDescent="0.2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2">
      <c r="A24" s="221">
        <v>2021</v>
      </c>
      <c r="B24" s="32"/>
      <c r="C24" s="81" t="s">
        <v>297</v>
      </c>
      <c r="D24" s="82"/>
      <c r="E24" s="83">
        <f>SUM(E25:E36)</f>
        <v>-19527.189521000004</v>
      </c>
      <c r="F24" s="84"/>
      <c r="G24" s="95">
        <f>SUM(G25:G36)</f>
        <v>-5139.0141130000029</v>
      </c>
      <c r="H24" s="86"/>
      <c r="I24" s="87"/>
      <c r="J24" s="82"/>
      <c r="K24" s="83">
        <f>SUM(K25:K36)</f>
        <v>-13819.393589000007</v>
      </c>
      <c r="L24" s="84"/>
      <c r="M24" s="95">
        <f>SUM(M25:M36)</f>
        <v>-2883.1620200000066</v>
      </c>
      <c r="N24" s="86"/>
      <c r="O24" s="87"/>
      <c r="P24" s="88"/>
      <c r="Q24" s="87"/>
      <c r="R24" s="32"/>
      <c r="S24" s="81" t="s">
        <v>297</v>
      </c>
      <c r="T24" s="32"/>
      <c r="U24" s="221">
        <v>2021</v>
      </c>
    </row>
    <row r="25" spans="1:21" ht="13.5" customHeight="1" x14ac:dyDescent="0.2">
      <c r="A25" s="221"/>
      <c r="B25" s="32"/>
      <c r="C25" s="71" t="s">
        <v>327</v>
      </c>
      <c r="D25" s="32"/>
      <c r="E25" s="89">
        <v>-932.71053800000027</v>
      </c>
      <c r="F25" s="72"/>
      <c r="G25" s="91">
        <v>617.45610599999873</v>
      </c>
      <c r="H25" s="91"/>
      <c r="I25" s="91">
        <v>515.97557599999891</v>
      </c>
      <c r="J25" s="32"/>
      <c r="K25" s="89">
        <v>-695.15577200000098</v>
      </c>
      <c r="L25" s="72"/>
      <c r="M25" s="91">
        <v>361.07892299999639</v>
      </c>
      <c r="N25" s="91"/>
      <c r="O25" s="91">
        <v>554.43801399999893</v>
      </c>
      <c r="P25" s="80"/>
      <c r="Q25" s="91">
        <v>1370.7338239999999</v>
      </c>
      <c r="R25" s="32"/>
      <c r="S25" s="71" t="s">
        <v>524</v>
      </c>
      <c r="T25" s="32"/>
      <c r="U25" s="221"/>
    </row>
    <row r="26" spans="1:21" ht="13.5" customHeight="1" x14ac:dyDescent="0.2">
      <c r="A26" s="221"/>
      <c r="B26" s="32"/>
      <c r="C26" s="71" t="s">
        <v>328</v>
      </c>
      <c r="D26" s="32"/>
      <c r="E26" s="89">
        <v>-790.23921899999732</v>
      </c>
      <c r="F26" s="72"/>
      <c r="G26" s="91">
        <v>794.99783100000423</v>
      </c>
      <c r="H26" s="91"/>
      <c r="I26" s="91">
        <v>142.47131900000295</v>
      </c>
      <c r="J26" s="32"/>
      <c r="K26" s="89">
        <v>-519.89282099999764</v>
      </c>
      <c r="L26" s="72"/>
      <c r="M26" s="91">
        <v>654.135538000005</v>
      </c>
      <c r="N26" s="91"/>
      <c r="O26" s="91">
        <v>175.26295100000334</v>
      </c>
      <c r="P26" s="80"/>
      <c r="Q26" s="91">
        <v>1392.868451000003</v>
      </c>
      <c r="R26" s="32"/>
      <c r="S26" s="71" t="s">
        <v>525</v>
      </c>
      <c r="T26" s="32"/>
      <c r="U26" s="221"/>
    </row>
    <row r="27" spans="1:21" ht="13.5" customHeight="1" x14ac:dyDescent="0.2">
      <c r="A27" s="221"/>
      <c r="B27" s="32"/>
      <c r="C27" s="71" t="s">
        <v>329</v>
      </c>
      <c r="D27" s="32"/>
      <c r="E27" s="89">
        <v>-1207.6723280000024</v>
      </c>
      <c r="F27" s="72"/>
      <c r="G27" s="91">
        <v>438.45863899999858</v>
      </c>
      <c r="H27" s="91"/>
      <c r="I27" s="91">
        <v>-417.43310900000506</v>
      </c>
      <c r="J27" s="32"/>
      <c r="K27" s="89">
        <v>-937.56987400000253</v>
      </c>
      <c r="L27" s="72"/>
      <c r="M27" s="91">
        <v>277.07546199999797</v>
      </c>
      <c r="N27" s="91"/>
      <c r="O27" s="91">
        <v>-417.67705300000489</v>
      </c>
      <c r="P27" s="80"/>
      <c r="Q27" s="91">
        <v>1850.9125760000015</v>
      </c>
      <c r="R27" s="32"/>
      <c r="S27" s="71" t="s">
        <v>526</v>
      </c>
      <c r="T27" s="32"/>
      <c r="U27" s="221"/>
    </row>
    <row r="28" spans="1:21" ht="13.5" customHeight="1" x14ac:dyDescent="0.2">
      <c r="A28" s="221"/>
      <c r="B28" s="32"/>
      <c r="C28" s="71" t="s">
        <v>330</v>
      </c>
      <c r="D28" s="32"/>
      <c r="E28" s="89">
        <v>-1516.5619480000005</v>
      </c>
      <c r="F28" s="72"/>
      <c r="G28" s="91">
        <v>-396.69618799999989</v>
      </c>
      <c r="H28" s="91"/>
      <c r="I28" s="91">
        <v>-308.8896199999981</v>
      </c>
      <c r="J28" s="32"/>
      <c r="K28" s="89">
        <v>-1143.8933120000011</v>
      </c>
      <c r="L28" s="72"/>
      <c r="M28" s="91">
        <v>-274.27406600000086</v>
      </c>
      <c r="N28" s="91"/>
      <c r="O28" s="91">
        <v>-206.32343799999853</v>
      </c>
      <c r="P28" s="80"/>
      <c r="Q28" s="91">
        <v>836.76028200000292</v>
      </c>
      <c r="R28" s="32"/>
      <c r="S28" s="71" t="s">
        <v>527</v>
      </c>
      <c r="T28" s="32"/>
      <c r="U28" s="221"/>
    </row>
    <row r="29" spans="1:21" ht="13.5" customHeight="1" x14ac:dyDescent="0.2">
      <c r="A29" s="221"/>
      <c r="B29" s="32"/>
      <c r="C29" s="71" t="s">
        <v>331</v>
      </c>
      <c r="D29" s="32"/>
      <c r="E29" s="89">
        <v>-1479.9531859999988</v>
      </c>
      <c r="F29" s="72"/>
      <c r="G29" s="91">
        <v>-573.52237599999853</v>
      </c>
      <c r="H29" s="91"/>
      <c r="I29" s="91">
        <v>36.608762000001661</v>
      </c>
      <c r="J29" s="32"/>
      <c r="K29" s="89">
        <v>-1030.9716049999997</v>
      </c>
      <c r="L29" s="72"/>
      <c r="M29" s="91">
        <v>-258.64724299999943</v>
      </c>
      <c r="N29" s="91"/>
      <c r="O29" s="91">
        <v>112.92170700000133</v>
      </c>
      <c r="P29" s="80"/>
      <c r="Q29" s="91">
        <v>-531.75992499999984</v>
      </c>
      <c r="R29" s="32"/>
      <c r="S29" s="71" t="s">
        <v>528</v>
      </c>
      <c r="T29" s="32"/>
      <c r="U29" s="221"/>
    </row>
    <row r="30" spans="1:21" ht="13.5" customHeight="1" x14ac:dyDescent="0.2">
      <c r="A30" s="221"/>
      <c r="B30" s="32"/>
      <c r="C30" s="71" t="s">
        <v>332</v>
      </c>
      <c r="D30" s="32"/>
      <c r="E30" s="89">
        <v>-1618.858005</v>
      </c>
      <c r="F30" s="72"/>
      <c r="G30" s="91">
        <v>-702.12580799999796</v>
      </c>
      <c r="H30" s="91"/>
      <c r="I30" s="91">
        <v>-138.90481900000123</v>
      </c>
      <c r="J30" s="32"/>
      <c r="K30" s="89">
        <v>-1284.1192570000003</v>
      </c>
      <c r="L30" s="72"/>
      <c r="M30" s="91">
        <v>-548.43415799999821</v>
      </c>
      <c r="N30" s="91"/>
      <c r="O30" s="91">
        <v>-253.14765200000056</v>
      </c>
      <c r="P30" s="80"/>
      <c r="Q30" s="91">
        <v>-1672.3443719999964</v>
      </c>
      <c r="R30" s="32"/>
      <c r="S30" s="71" t="s">
        <v>529</v>
      </c>
      <c r="T30" s="32"/>
      <c r="U30" s="221"/>
    </row>
    <row r="31" spans="1:21" ht="13.5" customHeight="1" x14ac:dyDescent="0.2">
      <c r="A31" s="221"/>
      <c r="B31" s="32"/>
      <c r="C31" s="71" t="s">
        <v>333</v>
      </c>
      <c r="D31" s="32"/>
      <c r="E31" s="89">
        <v>-1553.5912569999982</v>
      </c>
      <c r="F31" s="72"/>
      <c r="G31" s="91">
        <v>-722.57877599999847</v>
      </c>
      <c r="H31" s="91"/>
      <c r="I31" s="91">
        <v>65.266748000001826</v>
      </c>
      <c r="J31" s="32"/>
      <c r="K31" s="89">
        <v>-1012.1651299999976</v>
      </c>
      <c r="L31" s="72"/>
      <c r="M31" s="91">
        <v>-470.5938449999976</v>
      </c>
      <c r="N31" s="91"/>
      <c r="O31" s="91">
        <v>271.9541270000027</v>
      </c>
      <c r="P31" s="80"/>
      <c r="Q31" s="91">
        <v>-1998.226959999995</v>
      </c>
      <c r="R31" s="32"/>
      <c r="S31" s="71" t="s">
        <v>530</v>
      </c>
      <c r="T31" s="32"/>
      <c r="U31" s="221"/>
    </row>
    <row r="32" spans="1:21" ht="13.5" customHeight="1" x14ac:dyDescent="0.2">
      <c r="A32" s="221"/>
      <c r="B32" s="32"/>
      <c r="C32" s="71" t="s">
        <v>334</v>
      </c>
      <c r="D32" s="32"/>
      <c r="E32" s="89">
        <v>-1752.9171939999997</v>
      </c>
      <c r="F32" s="72"/>
      <c r="G32" s="91">
        <v>-477.41818699999931</v>
      </c>
      <c r="H32" s="91"/>
      <c r="I32" s="91">
        <v>-199.32593700000143</v>
      </c>
      <c r="J32" s="32"/>
      <c r="K32" s="89">
        <v>-1257.7950189999992</v>
      </c>
      <c r="L32" s="72"/>
      <c r="M32" s="91">
        <v>-282.87446399999862</v>
      </c>
      <c r="N32" s="91"/>
      <c r="O32" s="91">
        <v>-245.62988900000164</v>
      </c>
      <c r="P32" s="80"/>
      <c r="Q32" s="91">
        <v>-1902.1227709999957</v>
      </c>
      <c r="R32" s="32"/>
      <c r="S32" s="71" t="s">
        <v>531</v>
      </c>
      <c r="T32" s="32"/>
      <c r="U32" s="221"/>
    </row>
    <row r="33" spans="1:21" ht="13.5" customHeight="1" x14ac:dyDescent="0.2">
      <c r="A33" s="221"/>
      <c r="B33" s="32"/>
      <c r="C33" s="71" t="s">
        <v>335</v>
      </c>
      <c r="D33" s="32"/>
      <c r="E33" s="89">
        <v>-1878.6909690000011</v>
      </c>
      <c r="F33" s="72"/>
      <c r="G33" s="91">
        <v>-719.54841200000192</v>
      </c>
      <c r="H33" s="91"/>
      <c r="I33" s="91">
        <v>-125.77377500000148</v>
      </c>
      <c r="J33" s="32"/>
      <c r="K33" s="89">
        <v>-1203.827916000002</v>
      </c>
      <c r="L33" s="72"/>
      <c r="M33" s="91">
        <v>-343.97908700000335</v>
      </c>
      <c r="N33" s="91"/>
      <c r="O33" s="91">
        <v>53.967102999997223</v>
      </c>
      <c r="P33" s="80"/>
      <c r="Q33" s="91">
        <v>-1919.5453749999997</v>
      </c>
      <c r="R33" s="32"/>
      <c r="S33" s="71" t="s">
        <v>532</v>
      </c>
      <c r="T33" s="32"/>
      <c r="U33" s="221"/>
    </row>
    <row r="34" spans="1:21" ht="13.5" customHeight="1" x14ac:dyDescent="0.2">
      <c r="A34" s="221"/>
      <c r="B34" s="32"/>
      <c r="C34" s="71" t="s">
        <v>336</v>
      </c>
      <c r="D34" s="32"/>
      <c r="E34" s="89">
        <v>-2018.6150110000017</v>
      </c>
      <c r="F34" s="72"/>
      <c r="G34" s="91">
        <v>-1004.6784650000045</v>
      </c>
      <c r="H34" s="91"/>
      <c r="I34" s="91">
        <v>-139.92404200000055</v>
      </c>
      <c r="J34" s="32"/>
      <c r="K34" s="89">
        <v>-1339.6392990000004</v>
      </c>
      <c r="L34" s="72"/>
      <c r="M34" s="91">
        <v>-622.0263840000016</v>
      </c>
      <c r="N34" s="91"/>
      <c r="O34" s="91">
        <v>-135.81138299999839</v>
      </c>
      <c r="P34" s="80"/>
      <c r="Q34" s="91">
        <v>-2201.6450640000057</v>
      </c>
      <c r="R34" s="32"/>
      <c r="S34" s="71" t="s">
        <v>533</v>
      </c>
      <c r="T34" s="32"/>
      <c r="U34" s="221"/>
    </row>
    <row r="35" spans="1:21" ht="13.5" customHeight="1" x14ac:dyDescent="0.2">
      <c r="A35" s="221"/>
      <c r="B35" s="32"/>
      <c r="C35" s="71" t="s">
        <v>337</v>
      </c>
      <c r="D35" s="32"/>
      <c r="E35" s="89">
        <v>-2234.997582</v>
      </c>
      <c r="F35" s="72"/>
      <c r="G35" s="91">
        <v>-1299.6623069999996</v>
      </c>
      <c r="H35" s="91"/>
      <c r="I35" s="91">
        <v>-216.38257099999828</v>
      </c>
      <c r="J35" s="32"/>
      <c r="K35" s="89">
        <v>-1481.7560330000015</v>
      </c>
      <c r="L35" s="72"/>
      <c r="M35" s="91">
        <v>-711.60893100000249</v>
      </c>
      <c r="N35" s="91"/>
      <c r="O35" s="91">
        <v>-142.11673400000109</v>
      </c>
      <c r="P35" s="80"/>
      <c r="Q35" s="91">
        <v>-3023.889184000006</v>
      </c>
      <c r="R35" s="32"/>
      <c r="S35" s="71" t="s">
        <v>534</v>
      </c>
      <c r="T35" s="32"/>
      <c r="U35" s="221"/>
    </row>
    <row r="36" spans="1:21" ht="13.5" customHeight="1" x14ac:dyDescent="0.2">
      <c r="A36" s="221"/>
      <c r="B36" s="32"/>
      <c r="C36" s="71" t="s">
        <v>338</v>
      </c>
      <c r="D36" s="32"/>
      <c r="E36" s="89">
        <v>-2542.382284000003</v>
      </c>
      <c r="F36" s="72"/>
      <c r="G36" s="91">
        <v>-1093.6961700000038</v>
      </c>
      <c r="H36" s="91"/>
      <c r="I36" s="91">
        <v>-307.38470200000302</v>
      </c>
      <c r="J36" s="32"/>
      <c r="K36" s="89">
        <v>-1912.6075510000037</v>
      </c>
      <c r="L36" s="72"/>
      <c r="M36" s="91">
        <v>-663.01376500000379</v>
      </c>
      <c r="N36" s="91"/>
      <c r="O36" s="91">
        <v>-430.85151800000222</v>
      </c>
      <c r="P36" s="80"/>
      <c r="Q36" s="91">
        <v>-3398.0369420000079</v>
      </c>
      <c r="R36" s="32"/>
      <c r="S36" s="71" t="s">
        <v>535</v>
      </c>
      <c r="T36" s="32"/>
      <c r="U36" s="221"/>
    </row>
    <row r="37" spans="1:21" ht="6.75" customHeight="1" x14ac:dyDescent="0.2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2">
      <c r="A38" s="221">
        <v>2022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1">
        <v>2022</v>
      </c>
    </row>
    <row r="39" spans="1:21" ht="13.5" customHeight="1" x14ac:dyDescent="0.2">
      <c r="A39" s="221"/>
      <c r="B39" s="32"/>
      <c r="C39" s="71" t="s">
        <v>327</v>
      </c>
      <c r="D39" s="32"/>
      <c r="E39" s="89">
        <v>-1990.577846000002</v>
      </c>
      <c r="F39" s="72"/>
      <c r="G39" s="91">
        <v>-1057.8673080000017</v>
      </c>
      <c r="H39" s="91"/>
      <c r="I39" s="91">
        <v>551.80443800000103</v>
      </c>
      <c r="J39" s="32"/>
      <c r="K39" s="89">
        <v>-1360.6890100000019</v>
      </c>
      <c r="L39" s="72"/>
      <c r="M39" s="91">
        <v>-665.53323800000089</v>
      </c>
      <c r="N39" s="91"/>
      <c r="O39" s="91">
        <v>551.91854100000182</v>
      </c>
      <c r="P39" s="80"/>
      <c r="Q39" s="91">
        <v>-3451.2257850000051</v>
      </c>
      <c r="R39" s="32"/>
      <c r="S39" s="71" t="s">
        <v>524</v>
      </c>
      <c r="T39" s="32"/>
      <c r="U39" s="221"/>
    </row>
    <row r="40" spans="1:21" ht="13.5" customHeight="1" x14ac:dyDescent="0.2">
      <c r="A40" s="221"/>
      <c r="B40" s="32"/>
      <c r="C40" s="71" t="s">
        <v>328</v>
      </c>
      <c r="D40" s="32"/>
      <c r="E40" s="89">
        <v>-2237.6814700000032</v>
      </c>
      <c r="F40" s="72"/>
      <c r="G40" s="91">
        <v>-1447.4422510000059</v>
      </c>
      <c r="H40" s="91"/>
      <c r="I40" s="91">
        <v>-247.10362400000122</v>
      </c>
      <c r="J40" s="32"/>
      <c r="K40" s="89">
        <v>-1357.6174370000035</v>
      </c>
      <c r="L40" s="72"/>
      <c r="M40" s="91">
        <v>-837.72461600000588</v>
      </c>
      <c r="N40" s="91"/>
      <c r="O40" s="91">
        <v>3.0715729999983523</v>
      </c>
      <c r="P40" s="80"/>
      <c r="Q40" s="91">
        <v>-3599.0057290000113</v>
      </c>
      <c r="R40" s="32"/>
      <c r="S40" s="71" t="s">
        <v>525</v>
      </c>
      <c r="T40" s="32"/>
      <c r="U40" s="221"/>
    </row>
    <row r="41" spans="1:21" ht="13.5" customHeight="1" x14ac:dyDescent="0.2">
      <c r="A41" s="221"/>
      <c r="B41" s="32"/>
      <c r="C41" s="71" t="s">
        <v>329</v>
      </c>
      <c r="D41" s="32"/>
      <c r="E41" s="89">
        <v>-2472.3924689999967</v>
      </c>
      <c r="F41" s="72"/>
      <c r="G41" s="91">
        <v>-1264.7201409999943</v>
      </c>
      <c r="H41" s="91"/>
      <c r="I41" s="91">
        <v>-234.71099899999354</v>
      </c>
      <c r="J41" s="32"/>
      <c r="K41" s="89">
        <v>-1513.3018409999968</v>
      </c>
      <c r="L41" s="72"/>
      <c r="M41" s="91">
        <v>-575.73196699999426</v>
      </c>
      <c r="N41" s="91"/>
      <c r="O41" s="91">
        <v>-155.68440399999326</v>
      </c>
      <c r="P41" s="80"/>
      <c r="Q41" s="91">
        <v>-3770.0297000000019</v>
      </c>
      <c r="R41" s="32"/>
      <c r="S41" s="71" t="s">
        <v>526</v>
      </c>
      <c r="T41" s="32"/>
      <c r="U41" s="221"/>
    </row>
    <row r="42" spans="1:21" ht="13.5" customHeight="1" x14ac:dyDescent="0.2">
      <c r="A42" s="221"/>
      <c r="B42" s="32"/>
      <c r="C42" s="71" t="s">
        <v>330</v>
      </c>
      <c r="D42" s="32"/>
      <c r="E42" s="89">
        <v>-2477.0282409999991</v>
      </c>
      <c r="F42" s="72"/>
      <c r="G42" s="91">
        <v>-960.46629299999859</v>
      </c>
      <c r="H42" s="91"/>
      <c r="I42" s="91">
        <v>-4.6357720000023619</v>
      </c>
      <c r="J42" s="32"/>
      <c r="K42" s="89">
        <v>-1526.7942689999982</v>
      </c>
      <c r="L42" s="72"/>
      <c r="M42" s="91">
        <v>-382.90095699999711</v>
      </c>
      <c r="N42" s="91"/>
      <c r="O42" s="91">
        <v>-13.492428000001382</v>
      </c>
      <c r="P42" s="80"/>
      <c r="Q42" s="91">
        <v>-3672.6286849999988</v>
      </c>
      <c r="R42" s="32"/>
      <c r="S42" s="71" t="s">
        <v>527</v>
      </c>
      <c r="T42" s="32"/>
      <c r="U42" s="221"/>
    </row>
    <row r="43" spans="1:21" ht="13.5" customHeight="1" x14ac:dyDescent="0.2">
      <c r="A43" s="221"/>
      <c r="B43" s="32"/>
      <c r="C43" s="71" t="s">
        <v>331</v>
      </c>
      <c r="D43" s="32"/>
      <c r="E43" s="89">
        <v>-2376.8486689999991</v>
      </c>
      <c r="F43" s="72"/>
      <c r="G43" s="91">
        <v>-896.89548300000024</v>
      </c>
      <c r="H43" s="91"/>
      <c r="I43" s="91">
        <v>100.17957200000001</v>
      </c>
      <c r="J43" s="32"/>
      <c r="K43" s="89">
        <v>-1282.5536899999997</v>
      </c>
      <c r="L43" s="72"/>
      <c r="M43" s="91">
        <v>-251.58208500000001</v>
      </c>
      <c r="N43" s="91"/>
      <c r="O43" s="91">
        <v>244.24057899999843</v>
      </c>
      <c r="P43" s="80"/>
      <c r="Q43" s="91">
        <v>-3122.0819169999932</v>
      </c>
      <c r="R43" s="32"/>
      <c r="S43" s="71" t="s">
        <v>528</v>
      </c>
      <c r="T43" s="32"/>
      <c r="U43" s="221"/>
    </row>
    <row r="44" spans="1:21" ht="13.5" customHeight="1" x14ac:dyDescent="0.2">
      <c r="A44" s="221"/>
      <c r="B44" s="32"/>
      <c r="C44" s="71" t="s">
        <v>332</v>
      </c>
      <c r="D44" s="32"/>
      <c r="E44" s="89">
        <v>-2521.9579500000018</v>
      </c>
      <c r="F44" s="72"/>
      <c r="G44" s="91">
        <v>-903.09994500000175</v>
      </c>
      <c r="H44" s="91"/>
      <c r="I44" s="91">
        <v>-145.10928100000274</v>
      </c>
      <c r="J44" s="32"/>
      <c r="K44" s="89">
        <v>-1274.8971929999998</v>
      </c>
      <c r="L44" s="72"/>
      <c r="M44" s="91">
        <v>9.2220640000005005</v>
      </c>
      <c r="N44" s="91"/>
      <c r="O44" s="91">
        <v>7.6564969999999448</v>
      </c>
      <c r="P44" s="80"/>
      <c r="Q44" s="91">
        <v>-2760.4617210000006</v>
      </c>
      <c r="R44" s="32"/>
      <c r="S44" s="71" t="s">
        <v>529</v>
      </c>
      <c r="T44" s="32"/>
      <c r="U44" s="221"/>
    </row>
    <row r="45" spans="1:21" ht="6.75" customHeight="1" thickBot="1" x14ac:dyDescent="0.25">
      <c r="A45" s="7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3"/>
      <c r="R45" s="93"/>
      <c r="S45" s="93"/>
      <c r="T45" s="93"/>
      <c r="U45" s="74"/>
    </row>
    <row r="46" spans="1:21" ht="13.5" thickTop="1" x14ac:dyDescent="0.2"/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4"/>
    <mergeCell ref="A10:A22"/>
    <mergeCell ref="A24:A36"/>
    <mergeCell ref="A4:A8"/>
    <mergeCell ref="C4:C8"/>
    <mergeCell ref="U24:U36"/>
    <mergeCell ref="U38:U44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96" customWidth="1"/>
    <col min="2" max="2" width="9.28515625" style="97" customWidth="1"/>
    <col min="3" max="17" width="10.140625" style="97" customWidth="1"/>
    <col min="18" max="18" width="6.5703125" style="97" customWidth="1"/>
    <col min="19" max="19" width="9.140625" style="97"/>
    <col min="20" max="20" width="2.85546875" style="97" customWidth="1"/>
    <col min="21" max="16384" width="9.140625" style="97"/>
  </cols>
  <sheetData>
    <row r="1" spans="1:21" hidden="1" x14ac:dyDescent="0.15"/>
    <row r="2" spans="1:21" ht="24" customHeight="1" x14ac:dyDescent="0.2">
      <c r="A2" s="226" t="s">
        <v>667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31"/>
    </row>
    <row r="3" spans="1:21" s="98" customFormat="1" ht="6.75" customHeight="1" thickBo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1" ht="12" customHeight="1" thickBot="1" x14ac:dyDescent="0.25">
      <c r="A4" s="228" t="s">
        <v>162</v>
      </c>
      <c r="B4" s="228" t="s">
        <v>163</v>
      </c>
      <c r="C4" s="230" t="s">
        <v>668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28" t="s">
        <v>536</v>
      </c>
      <c r="S4" s="228" t="s">
        <v>523</v>
      </c>
      <c r="U4" s="31"/>
    </row>
    <row r="5" spans="1:21" ht="21.75" customHeight="1" thickBot="1" x14ac:dyDescent="0.2">
      <c r="A5" s="229"/>
      <c r="B5" s="229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29"/>
      <c r="S5" s="229"/>
    </row>
    <row r="6" spans="1:21" ht="12.75" x14ac:dyDescent="0.2">
      <c r="A6" s="100">
        <v>2021</v>
      </c>
      <c r="B6" s="97" t="s">
        <v>339</v>
      </c>
      <c r="C6" s="101">
        <v>764.31240200000002</v>
      </c>
      <c r="D6" s="101">
        <v>27.526723</v>
      </c>
      <c r="E6" s="101">
        <v>168.68439499999999</v>
      </c>
      <c r="F6" s="101">
        <v>14.963418000000001</v>
      </c>
      <c r="G6" s="101">
        <v>0.26655000000000001</v>
      </c>
      <c r="H6" s="101">
        <v>3.1153339999999998</v>
      </c>
      <c r="I6" s="101">
        <v>51.242427999999997</v>
      </c>
      <c r="J6" s="101">
        <v>20.971174000000001</v>
      </c>
      <c r="K6" s="101">
        <v>7.1768910000000004</v>
      </c>
      <c r="L6" s="101">
        <v>1822.5084549999999</v>
      </c>
      <c r="M6" s="101">
        <v>1.2895019999999999</v>
      </c>
      <c r="N6" s="101">
        <v>14.013328</v>
      </c>
      <c r="O6" s="101">
        <v>396.88636300000002</v>
      </c>
      <c r="P6" s="101">
        <v>9.2924720000000001</v>
      </c>
      <c r="Q6" s="101">
        <v>43.048003000000001</v>
      </c>
      <c r="R6" s="100">
        <v>2021</v>
      </c>
      <c r="S6" s="97" t="s">
        <v>539</v>
      </c>
      <c r="U6" s="31"/>
    </row>
    <row r="7" spans="1:21" x14ac:dyDescent="0.15">
      <c r="B7" s="97" t="s">
        <v>340</v>
      </c>
      <c r="C7" s="101">
        <v>808.87144699999999</v>
      </c>
      <c r="D7" s="101">
        <v>33.936432000000003</v>
      </c>
      <c r="E7" s="101">
        <v>171.141997</v>
      </c>
      <c r="F7" s="101">
        <v>7.8837830000000002</v>
      </c>
      <c r="G7" s="101">
        <v>0.264071</v>
      </c>
      <c r="H7" s="101">
        <v>1.842327</v>
      </c>
      <c r="I7" s="101">
        <v>33.803111999999999</v>
      </c>
      <c r="J7" s="101">
        <v>20.502331000000002</v>
      </c>
      <c r="K7" s="101">
        <v>8.1218699999999995</v>
      </c>
      <c r="L7" s="101">
        <v>1827.9849079999999</v>
      </c>
      <c r="M7" s="101">
        <v>2.3315419999999998</v>
      </c>
      <c r="N7" s="101">
        <v>14.285869</v>
      </c>
      <c r="O7" s="101">
        <v>408.39540099999999</v>
      </c>
      <c r="P7" s="101">
        <v>11.925642</v>
      </c>
      <c r="Q7" s="101">
        <v>52.599744999999999</v>
      </c>
      <c r="R7" s="96"/>
      <c r="S7" s="97" t="s">
        <v>540</v>
      </c>
    </row>
    <row r="8" spans="1:21" x14ac:dyDescent="0.15">
      <c r="B8" s="97" t="s">
        <v>341</v>
      </c>
      <c r="C8" s="101">
        <v>1015.045614</v>
      </c>
      <c r="D8" s="101">
        <v>39.557127999999999</v>
      </c>
      <c r="E8" s="101">
        <v>229.390513</v>
      </c>
      <c r="F8" s="101">
        <v>8.4262429999999995</v>
      </c>
      <c r="G8" s="101">
        <v>0.372672</v>
      </c>
      <c r="H8" s="101">
        <v>4.157756</v>
      </c>
      <c r="I8" s="101">
        <v>33.376556000000001</v>
      </c>
      <c r="J8" s="101">
        <v>17.916784</v>
      </c>
      <c r="K8" s="101">
        <v>9.1076739999999994</v>
      </c>
      <c r="L8" s="101">
        <v>2255.684475</v>
      </c>
      <c r="M8" s="101">
        <v>3.5379339999999999</v>
      </c>
      <c r="N8" s="101">
        <v>18.285688</v>
      </c>
      <c r="O8" s="101">
        <v>474.013758</v>
      </c>
      <c r="P8" s="101">
        <v>16.946269999999998</v>
      </c>
      <c r="Q8" s="101">
        <v>59.798738</v>
      </c>
      <c r="R8" s="96"/>
      <c r="S8" s="97" t="s">
        <v>541</v>
      </c>
    </row>
    <row r="9" spans="1:21" x14ac:dyDescent="0.15">
      <c r="B9" s="97" t="s">
        <v>342</v>
      </c>
      <c r="C9" s="101">
        <v>866.67247199999997</v>
      </c>
      <c r="D9" s="101">
        <v>40.324235999999999</v>
      </c>
      <c r="E9" s="101">
        <v>202.310137</v>
      </c>
      <c r="F9" s="101">
        <v>7.5306389999999999</v>
      </c>
      <c r="G9" s="101">
        <v>1.4182889999999999</v>
      </c>
      <c r="H9" s="101">
        <v>4.7213390000000004</v>
      </c>
      <c r="I9" s="101">
        <v>35.711294000000002</v>
      </c>
      <c r="J9" s="101">
        <v>19.036069999999999</v>
      </c>
      <c r="K9" s="101">
        <v>8.9817129999999992</v>
      </c>
      <c r="L9" s="101">
        <v>2196.5350509999998</v>
      </c>
      <c r="M9" s="101">
        <v>2.780532</v>
      </c>
      <c r="N9" s="101">
        <v>17.647362999999999</v>
      </c>
      <c r="O9" s="101">
        <v>591.96625900000004</v>
      </c>
      <c r="P9" s="101">
        <v>10.307867</v>
      </c>
      <c r="Q9" s="101">
        <v>51.271732</v>
      </c>
      <c r="R9" s="96"/>
      <c r="S9" s="97" t="s">
        <v>542</v>
      </c>
    </row>
    <row r="10" spans="1:21" x14ac:dyDescent="0.15">
      <c r="B10" s="97" t="s">
        <v>343</v>
      </c>
      <c r="C10" s="101">
        <v>848.84457799999996</v>
      </c>
      <c r="D10" s="101">
        <v>36.921660000000003</v>
      </c>
      <c r="E10" s="101">
        <v>223.67553100000001</v>
      </c>
      <c r="F10" s="101">
        <v>12.703594000000001</v>
      </c>
      <c r="G10" s="101">
        <v>1.648714</v>
      </c>
      <c r="H10" s="101">
        <v>6.1420190000000003</v>
      </c>
      <c r="I10" s="101">
        <v>28.993020999999999</v>
      </c>
      <c r="J10" s="101">
        <v>19.994661000000001</v>
      </c>
      <c r="K10" s="101">
        <v>8.5937450000000002</v>
      </c>
      <c r="L10" s="101">
        <v>2272.936721</v>
      </c>
      <c r="M10" s="101">
        <v>2.6956760000000002</v>
      </c>
      <c r="N10" s="101">
        <v>14.399599</v>
      </c>
      <c r="O10" s="101">
        <v>438.61416200000002</v>
      </c>
      <c r="P10" s="101">
        <v>13.273839000000001</v>
      </c>
      <c r="Q10" s="101">
        <v>50.409585</v>
      </c>
      <c r="R10" s="96"/>
      <c r="S10" s="97" t="s">
        <v>543</v>
      </c>
    </row>
    <row r="11" spans="1:21" x14ac:dyDescent="0.15">
      <c r="B11" s="97" t="s">
        <v>344</v>
      </c>
      <c r="C11" s="101">
        <v>864.09931200000005</v>
      </c>
      <c r="D11" s="101">
        <v>42.240673000000001</v>
      </c>
      <c r="E11" s="101">
        <v>212.882136</v>
      </c>
      <c r="F11" s="101">
        <v>6.5704310000000001</v>
      </c>
      <c r="G11" s="101">
        <v>0.68421699999999996</v>
      </c>
      <c r="H11" s="101">
        <v>6.2671109999999999</v>
      </c>
      <c r="I11" s="101">
        <v>31.921959000000001</v>
      </c>
      <c r="J11" s="101">
        <v>14.121926</v>
      </c>
      <c r="K11" s="101">
        <v>13.277312999999999</v>
      </c>
      <c r="L11" s="101">
        <v>2284.860111</v>
      </c>
      <c r="M11" s="101">
        <v>2.3807309999999999</v>
      </c>
      <c r="N11" s="101">
        <v>18.002072999999999</v>
      </c>
      <c r="O11" s="101">
        <v>424.41062499999998</v>
      </c>
      <c r="P11" s="101">
        <v>13.904757</v>
      </c>
      <c r="Q11" s="101">
        <v>46.420329000000002</v>
      </c>
      <c r="R11" s="96"/>
      <c r="S11" s="97" t="s">
        <v>544</v>
      </c>
    </row>
    <row r="12" spans="1:21" x14ac:dyDescent="0.15">
      <c r="B12" s="97" t="s">
        <v>345</v>
      </c>
      <c r="C12" s="101">
        <v>922.48466399999995</v>
      </c>
      <c r="D12" s="101">
        <v>40.975226999999997</v>
      </c>
      <c r="E12" s="101">
        <v>218.86895200000001</v>
      </c>
      <c r="F12" s="101">
        <v>19.291929</v>
      </c>
      <c r="G12" s="101">
        <v>0.81233</v>
      </c>
      <c r="H12" s="101">
        <v>3.2570139999999999</v>
      </c>
      <c r="I12" s="101">
        <v>36.620134</v>
      </c>
      <c r="J12" s="101">
        <v>14.228503</v>
      </c>
      <c r="K12" s="101">
        <v>7.8165810000000002</v>
      </c>
      <c r="L12" s="101">
        <v>2368.6952299999998</v>
      </c>
      <c r="M12" s="101">
        <v>2.6358190000000001</v>
      </c>
      <c r="N12" s="101">
        <v>17.853404999999999</v>
      </c>
      <c r="O12" s="101">
        <v>428.28384</v>
      </c>
      <c r="P12" s="101">
        <v>13.837624</v>
      </c>
      <c r="Q12" s="101">
        <v>46.073939000000003</v>
      </c>
      <c r="R12" s="96"/>
      <c r="S12" s="97" t="s">
        <v>545</v>
      </c>
    </row>
    <row r="13" spans="1:21" x14ac:dyDescent="0.15">
      <c r="B13" s="97" t="s">
        <v>346</v>
      </c>
      <c r="C13" s="101">
        <v>695.01633300000003</v>
      </c>
      <c r="D13" s="101">
        <v>31.134575999999999</v>
      </c>
      <c r="E13" s="101">
        <v>204.10834299999999</v>
      </c>
      <c r="F13" s="101">
        <v>6.7605389999999996</v>
      </c>
      <c r="G13" s="101">
        <v>0.645096</v>
      </c>
      <c r="H13" s="101">
        <v>7.0963479999999999</v>
      </c>
      <c r="I13" s="101">
        <v>36.461435000000002</v>
      </c>
      <c r="J13" s="101">
        <v>10.784183000000001</v>
      </c>
      <c r="K13" s="101">
        <v>5.9537180000000003</v>
      </c>
      <c r="L13" s="101">
        <v>1990.175917</v>
      </c>
      <c r="M13" s="101">
        <v>1.975139</v>
      </c>
      <c r="N13" s="101">
        <v>11.645128</v>
      </c>
      <c r="O13" s="101">
        <v>428.53682800000001</v>
      </c>
      <c r="P13" s="101">
        <v>10.234603</v>
      </c>
      <c r="Q13" s="101">
        <v>25.932247</v>
      </c>
      <c r="R13" s="96"/>
      <c r="S13" s="97" t="s">
        <v>546</v>
      </c>
    </row>
    <row r="14" spans="1:21" x14ac:dyDescent="0.15">
      <c r="B14" s="97" t="s">
        <v>347</v>
      </c>
      <c r="C14" s="101">
        <v>875.38061200000004</v>
      </c>
      <c r="D14" s="101">
        <v>39.674208</v>
      </c>
      <c r="E14" s="101">
        <v>213.30381399999999</v>
      </c>
      <c r="F14" s="101">
        <v>8.5863929999999993</v>
      </c>
      <c r="G14" s="101">
        <v>0.67754000000000003</v>
      </c>
      <c r="H14" s="101">
        <v>3.2951190000000001</v>
      </c>
      <c r="I14" s="101">
        <v>29.686575000000001</v>
      </c>
      <c r="J14" s="101">
        <v>18.209011</v>
      </c>
      <c r="K14" s="101">
        <v>10.598053999999999</v>
      </c>
      <c r="L14" s="101">
        <v>2408.413102</v>
      </c>
      <c r="M14" s="101">
        <v>3.3149449999999998</v>
      </c>
      <c r="N14" s="101">
        <v>20.646498999999999</v>
      </c>
      <c r="O14" s="101">
        <v>445.53999399999998</v>
      </c>
      <c r="P14" s="101">
        <v>9.3818149999999996</v>
      </c>
      <c r="Q14" s="101">
        <v>51.393210000000003</v>
      </c>
      <c r="R14" s="96"/>
      <c r="S14" s="97" t="s">
        <v>547</v>
      </c>
    </row>
    <row r="15" spans="1:21" x14ac:dyDescent="0.15">
      <c r="B15" s="97" t="s">
        <v>348</v>
      </c>
      <c r="C15" s="101">
        <v>820.36965299999997</v>
      </c>
      <c r="D15" s="101">
        <v>38.580661999999997</v>
      </c>
      <c r="E15" s="101">
        <v>260.90133300000002</v>
      </c>
      <c r="F15" s="101">
        <v>17.514493999999999</v>
      </c>
      <c r="G15" s="101">
        <v>0.61145099999999997</v>
      </c>
      <c r="H15" s="101">
        <v>4.7413319999999999</v>
      </c>
      <c r="I15" s="101">
        <v>41.429470000000002</v>
      </c>
      <c r="J15" s="101">
        <v>19.518737999999999</v>
      </c>
      <c r="K15" s="101">
        <v>9.4135629999999999</v>
      </c>
      <c r="L15" s="101">
        <v>2570.2322610000001</v>
      </c>
      <c r="M15" s="101">
        <v>2.4986670000000002</v>
      </c>
      <c r="N15" s="101">
        <v>26.530901</v>
      </c>
      <c r="O15" s="101">
        <v>492.19009699999998</v>
      </c>
      <c r="P15" s="101">
        <v>12.461684999999999</v>
      </c>
      <c r="Q15" s="101">
        <v>49.198424000000003</v>
      </c>
      <c r="R15" s="96"/>
      <c r="S15" s="97" t="s">
        <v>548</v>
      </c>
    </row>
    <row r="16" spans="1:21" x14ac:dyDescent="0.15">
      <c r="B16" s="97" t="s">
        <v>349</v>
      </c>
      <c r="C16" s="101">
        <v>937.08867599999996</v>
      </c>
      <c r="D16" s="101">
        <v>44.274934999999999</v>
      </c>
      <c r="E16" s="101">
        <v>239.282703</v>
      </c>
      <c r="F16" s="101">
        <v>7.7266430000000001</v>
      </c>
      <c r="G16" s="101">
        <v>0.59784899999999996</v>
      </c>
      <c r="H16" s="101">
        <v>6.5798449999999997</v>
      </c>
      <c r="I16" s="101">
        <v>36.92221</v>
      </c>
      <c r="J16" s="101">
        <v>22.691586999999998</v>
      </c>
      <c r="K16" s="101">
        <v>20.987151999999998</v>
      </c>
      <c r="L16" s="101">
        <v>2693.4440989999998</v>
      </c>
      <c r="M16" s="101">
        <v>10.852023000000001</v>
      </c>
      <c r="N16" s="101">
        <v>24.530401000000001</v>
      </c>
      <c r="O16" s="101">
        <v>524.32960100000003</v>
      </c>
      <c r="P16" s="101">
        <v>31.796582999999998</v>
      </c>
      <c r="Q16" s="101">
        <v>49.339410000000001</v>
      </c>
      <c r="R16" s="96"/>
      <c r="S16" s="97" t="s">
        <v>549</v>
      </c>
    </row>
    <row r="17" spans="1:19" x14ac:dyDescent="0.15">
      <c r="B17" s="97" t="s">
        <v>350</v>
      </c>
      <c r="C17" s="101">
        <v>906.262384</v>
      </c>
      <c r="D17" s="101">
        <v>40.476669000000001</v>
      </c>
      <c r="E17" s="101">
        <v>238.09071399999999</v>
      </c>
      <c r="F17" s="101">
        <v>8.2170760000000005</v>
      </c>
      <c r="G17" s="101">
        <v>0.835233</v>
      </c>
      <c r="H17" s="101">
        <v>5.5595369999999997</v>
      </c>
      <c r="I17" s="101">
        <v>39.618715000000002</v>
      </c>
      <c r="J17" s="101">
        <v>16.890376</v>
      </c>
      <c r="K17" s="101">
        <v>13.473330000000001</v>
      </c>
      <c r="L17" s="101">
        <v>2608.3527279999998</v>
      </c>
      <c r="M17" s="101">
        <v>1.9777</v>
      </c>
      <c r="N17" s="101">
        <v>33.350062999999999</v>
      </c>
      <c r="O17" s="101">
        <v>522.36535700000002</v>
      </c>
      <c r="P17" s="101">
        <v>15.669616</v>
      </c>
      <c r="Q17" s="101">
        <v>44.779879999999999</v>
      </c>
      <c r="R17" s="96"/>
      <c r="S17" s="97" t="s">
        <v>550</v>
      </c>
    </row>
    <row r="18" spans="1:19" x14ac:dyDescent="0.15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15">
      <c r="A19" s="100">
        <v>2022</v>
      </c>
      <c r="B19" s="97" t="s">
        <v>339</v>
      </c>
      <c r="C19" s="101">
        <v>863.68903399999999</v>
      </c>
      <c r="D19" s="101">
        <v>40.615299999999998</v>
      </c>
      <c r="E19" s="101">
        <v>230.488452</v>
      </c>
      <c r="F19" s="101">
        <v>8.5624040000000008</v>
      </c>
      <c r="G19" s="101">
        <v>1.375262</v>
      </c>
      <c r="H19" s="101">
        <v>5.1581400000000004</v>
      </c>
      <c r="I19" s="101">
        <v>23.691420999999998</v>
      </c>
      <c r="J19" s="101">
        <v>19.140691</v>
      </c>
      <c r="K19" s="101">
        <v>8.4174550000000004</v>
      </c>
      <c r="L19" s="101">
        <v>2409.3665409999999</v>
      </c>
      <c r="M19" s="101">
        <v>2.841685</v>
      </c>
      <c r="N19" s="101">
        <v>15.431698000000001</v>
      </c>
      <c r="O19" s="101">
        <v>493.491105</v>
      </c>
      <c r="P19" s="101">
        <v>15.144861000000001</v>
      </c>
      <c r="Q19" s="101">
        <v>46.614542999999998</v>
      </c>
      <c r="R19" s="100">
        <v>2022</v>
      </c>
      <c r="S19" s="97" t="s">
        <v>539</v>
      </c>
    </row>
    <row r="20" spans="1:19" x14ac:dyDescent="0.15">
      <c r="B20" s="97" t="s">
        <v>340</v>
      </c>
      <c r="C20" s="101">
        <v>952.20254</v>
      </c>
      <c r="D20" s="101">
        <v>36.295493</v>
      </c>
      <c r="E20" s="101">
        <v>244.01495399999999</v>
      </c>
      <c r="F20" s="101">
        <v>8.5327260000000003</v>
      </c>
      <c r="G20" s="101">
        <v>1.1975290000000001</v>
      </c>
      <c r="H20" s="101">
        <v>4.1601249999999999</v>
      </c>
      <c r="I20" s="101">
        <v>42.646693999999997</v>
      </c>
      <c r="J20" s="101">
        <v>25.404184000000001</v>
      </c>
      <c r="K20" s="101">
        <v>9.9462589999999995</v>
      </c>
      <c r="L20" s="101">
        <v>2676.5614139999998</v>
      </c>
      <c r="M20" s="101">
        <v>2.0832350000000002</v>
      </c>
      <c r="N20" s="101">
        <v>27.662061999999999</v>
      </c>
      <c r="O20" s="101">
        <v>521.93107899999995</v>
      </c>
      <c r="P20" s="101">
        <v>14.682757000000001</v>
      </c>
      <c r="Q20" s="101">
        <v>57.793401000000003</v>
      </c>
      <c r="R20" s="96"/>
      <c r="S20" s="97" t="s">
        <v>540</v>
      </c>
    </row>
    <row r="21" spans="1:19" x14ac:dyDescent="0.15">
      <c r="B21" s="97" t="s">
        <v>341</v>
      </c>
      <c r="C21" s="101">
        <v>1093.9755829999999</v>
      </c>
      <c r="D21" s="101">
        <v>50.576639</v>
      </c>
      <c r="E21" s="101">
        <v>320.12512400000003</v>
      </c>
      <c r="F21" s="101">
        <v>16.5609</v>
      </c>
      <c r="G21" s="101">
        <v>0.95791999999999999</v>
      </c>
      <c r="H21" s="101">
        <v>5.9945740000000001</v>
      </c>
      <c r="I21" s="101">
        <v>52.981127999999998</v>
      </c>
      <c r="J21" s="101">
        <v>27.263722000000001</v>
      </c>
      <c r="K21" s="101">
        <v>20.553487000000001</v>
      </c>
      <c r="L21" s="101">
        <v>2968.8107989999999</v>
      </c>
      <c r="M21" s="101">
        <v>3.224278</v>
      </c>
      <c r="N21" s="101">
        <v>41.710135999999999</v>
      </c>
      <c r="O21" s="101">
        <v>558.20237799999995</v>
      </c>
      <c r="P21" s="101">
        <v>19.618500000000001</v>
      </c>
      <c r="Q21" s="101">
        <v>56.176645999999998</v>
      </c>
      <c r="R21" s="96"/>
      <c r="S21" s="97" t="s">
        <v>541</v>
      </c>
    </row>
    <row r="22" spans="1:19" x14ac:dyDescent="0.15">
      <c r="B22" s="97" t="s">
        <v>342</v>
      </c>
      <c r="C22" s="101">
        <v>979.55188699999997</v>
      </c>
      <c r="D22" s="101">
        <v>41.308684</v>
      </c>
      <c r="E22" s="101">
        <v>274.24896000000001</v>
      </c>
      <c r="F22" s="101">
        <v>17.582225999999999</v>
      </c>
      <c r="G22" s="101">
        <v>1.3532200000000001</v>
      </c>
      <c r="H22" s="101">
        <v>5.7514969999999996</v>
      </c>
      <c r="I22" s="101">
        <v>34.033869000000003</v>
      </c>
      <c r="J22" s="101">
        <v>26.510149999999999</v>
      </c>
      <c r="K22" s="101">
        <v>12.703623</v>
      </c>
      <c r="L22" s="101">
        <v>2843.1041500000001</v>
      </c>
      <c r="M22" s="101">
        <v>4.0711830000000004</v>
      </c>
      <c r="N22" s="101">
        <v>31.232644000000001</v>
      </c>
      <c r="O22" s="101">
        <v>491.78358700000001</v>
      </c>
      <c r="P22" s="101">
        <v>16.473075999999999</v>
      </c>
      <c r="Q22" s="101">
        <v>48.912855999999998</v>
      </c>
      <c r="R22" s="96"/>
      <c r="S22" s="97" t="s">
        <v>542</v>
      </c>
    </row>
    <row r="23" spans="1:19" x14ac:dyDescent="0.15">
      <c r="B23" s="97" t="s">
        <v>343</v>
      </c>
      <c r="C23" s="101">
        <v>1057.865875</v>
      </c>
      <c r="D23" s="101">
        <v>47.817906999999998</v>
      </c>
      <c r="E23" s="101">
        <v>294.56951299999997</v>
      </c>
      <c r="F23" s="101">
        <v>9.6550639999999994</v>
      </c>
      <c r="G23" s="101">
        <v>1.174169</v>
      </c>
      <c r="H23" s="101">
        <v>6.3206709999999999</v>
      </c>
      <c r="I23" s="101">
        <v>33.195504</v>
      </c>
      <c r="J23" s="101">
        <v>23.405844999999999</v>
      </c>
      <c r="K23" s="101">
        <v>16.615603</v>
      </c>
      <c r="L23" s="101">
        <v>3111.0888089999999</v>
      </c>
      <c r="M23" s="101">
        <v>3.1868069999999999</v>
      </c>
      <c r="N23" s="101">
        <v>23.185334000000001</v>
      </c>
      <c r="O23" s="101">
        <v>536.17946800000004</v>
      </c>
      <c r="P23" s="101">
        <v>56.560409</v>
      </c>
      <c r="Q23" s="101">
        <v>65.071162999999999</v>
      </c>
      <c r="R23" s="96"/>
      <c r="S23" s="97" t="s">
        <v>543</v>
      </c>
    </row>
    <row r="24" spans="1:19" x14ac:dyDescent="0.15">
      <c r="B24" s="97" t="s">
        <v>344</v>
      </c>
      <c r="C24" s="101">
        <v>1037.4233449999999</v>
      </c>
      <c r="D24" s="101">
        <v>41.878143000000001</v>
      </c>
      <c r="E24" s="101">
        <v>301.15455400000002</v>
      </c>
      <c r="F24" s="101">
        <v>7.9820640000000003</v>
      </c>
      <c r="G24" s="101">
        <v>0.953515</v>
      </c>
      <c r="H24" s="101">
        <v>4.2632510000000003</v>
      </c>
      <c r="I24" s="101">
        <v>28.528416</v>
      </c>
      <c r="J24" s="101">
        <v>23.459085999999999</v>
      </c>
      <c r="K24" s="101">
        <v>28.324662</v>
      </c>
      <c r="L24" s="101">
        <v>2928.7476310000002</v>
      </c>
      <c r="M24" s="101">
        <v>2.017102</v>
      </c>
      <c r="N24" s="101">
        <v>19.639097</v>
      </c>
      <c r="O24" s="101">
        <v>526.71273399999995</v>
      </c>
      <c r="P24" s="101">
        <v>16.579052000000001</v>
      </c>
      <c r="Q24" s="101">
        <v>59.675617000000003</v>
      </c>
      <c r="R24" s="96"/>
      <c r="S24" s="97" t="s">
        <v>544</v>
      </c>
    </row>
    <row r="25" spans="1:19" x14ac:dyDescent="0.15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 x14ac:dyDescent="0.15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 x14ac:dyDescent="0.15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 x14ac:dyDescent="0.15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 x14ac:dyDescent="0.15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.75" thickBot="1" x14ac:dyDescent="0.2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">
      <c r="A31" s="228" t="s">
        <v>162</v>
      </c>
      <c r="B31" s="228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8" t="s">
        <v>536</v>
      </c>
      <c r="S31" s="228" t="s">
        <v>523</v>
      </c>
    </row>
    <row r="32" spans="1:19" ht="12" customHeight="1" thickBot="1" x14ac:dyDescent="0.2">
      <c r="A32" s="229"/>
      <c r="B32" s="229"/>
      <c r="C32" s="233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  <c r="R32" s="229"/>
      <c r="S32" s="229"/>
    </row>
    <row r="33" spans="1:19" ht="19.5" customHeight="1" x14ac:dyDescent="0.15"/>
    <row r="34" spans="1:19" ht="6.75" customHeight="1" thickBot="1" x14ac:dyDescent="0.2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</row>
    <row r="35" spans="1:19" ht="12" customHeight="1" thickBot="1" x14ac:dyDescent="0.2">
      <c r="A35" s="228" t="s">
        <v>162</v>
      </c>
      <c r="B35" s="228" t="s">
        <v>163</v>
      </c>
      <c r="C35" s="230" t="s">
        <v>668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28" t="s">
        <v>536</v>
      </c>
      <c r="S35" s="228" t="s">
        <v>523</v>
      </c>
    </row>
    <row r="36" spans="1:19" ht="21.75" customHeight="1" thickBot="1" x14ac:dyDescent="0.2">
      <c r="A36" s="229"/>
      <c r="B36" s="229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704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29"/>
      <c r="S36" s="229"/>
    </row>
    <row r="37" spans="1:19" x14ac:dyDescent="0.15">
      <c r="A37" s="100">
        <v>2021</v>
      </c>
      <c r="B37" s="97" t="s">
        <v>339</v>
      </c>
      <c r="C37" s="101">
        <v>39.256402999999999</v>
      </c>
      <c r="D37" s="101">
        <v>271.72895299999999</v>
      </c>
      <c r="E37" s="101">
        <v>1.171576</v>
      </c>
      <c r="F37" s="101">
        <v>4.7110880000000002</v>
      </c>
      <c r="G37" s="101">
        <v>4.9665710000000001</v>
      </c>
      <c r="H37" s="101">
        <v>4.7121510000000004</v>
      </c>
      <c r="I37" s="101">
        <v>296.69833199999999</v>
      </c>
      <c r="J37" s="101">
        <v>132.374853</v>
      </c>
      <c r="K37" s="101">
        <v>0</v>
      </c>
      <c r="L37" s="101">
        <v>50.066684000000002</v>
      </c>
      <c r="M37" s="101">
        <v>24.134270999999998</v>
      </c>
      <c r="N37" s="101">
        <v>48.978651999999997</v>
      </c>
      <c r="O37" s="101">
        <v>0</v>
      </c>
      <c r="P37" s="102">
        <v>1324.1837059999998</v>
      </c>
      <c r="Q37" s="102">
        <v>1295.0145889999997</v>
      </c>
      <c r="R37" s="100">
        <v>2021</v>
      </c>
      <c r="S37" s="97" t="s">
        <v>539</v>
      </c>
    </row>
    <row r="38" spans="1:19" x14ac:dyDescent="0.15">
      <c r="B38" s="97" t="s">
        <v>340</v>
      </c>
      <c r="C38" s="101">
        <v>37.121034999999999</v>
      </c>
      <c r="D38" s="101">
        <v>298.204159</v>
      </c>
      <c r="E38" s="101">
        <v>1.0430809999999999</v>
      </c>
      <c r="F38" s="101">
        <v>4.5195970000000001</v>
      </c>
      <c r="G38" s="101">
        <v>5.8771310000000003</v>
      </c>
      <c r="H38" s="101">
        <v>2.8897409999999999</v>
      </c>
      <c r="I38" s="101">
        <v>315.84756599999997</v>
      </c>
      <c r="J38" s="101">
        <v>134.65187900000001</v>
      </c>
      <c r="K38" s="101">
        <v>0</v>
      </c>
      <c r="L38" s="101">
        <v>45.783997999999997</v>
      </c>
      <c r="M38" s="101">
        <v>15.879508</v>
      </c>
      <c r="N38" s="101">
        <v>44.283473999999998</v>
      </c>
      <c r="O38" s="101">
        <v>1.5918000000000002E-2</v>
      </c>
      <c r="P38" s="102">
        <v>1467.5722489999998</v>
      </c>
      <c r="Q38" s="102">
        <v>1373.6260269999998</v>
      </c>
      <c r="R38" s="96"/>
      <c r="S38" s="97" t="s">
        <v>540</v>
      </c>
    </row>
    <row r="39" spans="1:19" x14ac:dyDescent="0.15">
      <c r="B39" s="97" t="s">
        <v>341</v>
      </c>
      <c r="C39" s="101">
        <v>42.148167000000001</v>
      </c>
      <c r="D39" s="101">
        <v>385.45147800000001</v>
      </c>
      <c r="E39" s="101">
        <v>1.228135</v>
      </c>
      <c r="F39" s="101">
        <v>5.9232620000000002</v>
      </c>
      <c r="G39" s="101">
        <v>5.8658580000000002</v>
      </c>
      <c r="H39" s="101">
        <v>2.1181070000000002</v>
      </c>
      <c r="I39" s="101">
        <v>394.586476</v>
      </c>
      <c r="J39" s="101">
        <v>130.951753</v>
      </c>
      <c r="K39" s="101">
        <v>0</v>
      </c>
      <c r="L39" s="101">
        <v>54.339030999999999</v>
      </c>
      <c r="M39" s="101">
        <v>40.430343999999998</v>
      </c>
      <c r="N39" s="101">
        <v>64.079605000000001</v>
      </c>
      <c r="O39" s="101">
        <v>0</v>
      </c>
      <c r="P39" s="102">
        <v>1743.00883</v>
      </c>
      <c r="Q39" s="102">
        <v>1624.200789</v>
      </c>
      <c r="R39" s="96"/>
      <c r="S39" s="97" t="s">
        <v>541</v>
      </c>
    </row>
    <row r="40" spans="1:19" x14ac:dyDescent="0.15">
      <c r="B40" s="97" t="s">
        <v>342</v>
      </c>
      <c r="C40" s="101">
        <v>43.656078999999998</v>
      </c>
      <c r="D40" s="101">
        <v>359.58706799999999</v>
      </c>
      <c r="E40" s="101">
        <v>3.339626</v>
      </c>
      <c r="F40" s="101">
        <v>5.3130660000000001</v>
      </c>
      <c r="G40" s="101">
        <v>6.060988</v>
      </c>
      <c r="H40" s="101">
        <v>2.7798699999999998</v>
      </c>
      <c r="I40" s="101">
        <v>364.77849700000002</v>
      </c>
      <c r="J40" s="101">
        <v>143.26412199999999</v>
      </c>
      <c r="K40" s="101">
        <v>0</v>
      </c>
      <c r="L40" s="101">
        <v>52.172626999999999</v>
      </c>
      <c r="M40" s="101">
        <v>21.089127999999999</v>
      </c>
      <c r="N40" s="101">
        <v>62.695588999999998</v>
      </c>
      <c r="O40" s="101">
        <v>7.4999999999999993E-5</v>
      </c>
      <c r="P40" s="102">
        <v>1735.8233560000008</v>
      </c>
      <c r="Q40" s="102">
        <v>1665.9965610000006</v>
      </c>
      <c r="R40" s="96"/>
      <c r="S40" s="97" t="s">
        <v>542</v>
      </c>
    </row>
    <row r="41" spans="1:19" s="103" customFormat="1" ht="9" customHeight="1" x14ac:dyDescent="0.15">
      <c r="A41" s="96"/>
      <c r="B41" s="97" t="s">
        <v>343</v>
      </c>
      <c r="C41" s="101">
        <v>45.862870999999998</v>
      </c>
      <c r="D41" s="101">
        <v>360.66488099999998</v>
      </c>
      <c r="E41" s="101">
        <v>1.4191400000000001</v>
      </c>
      <c r="F41" s="101">
        <v>5.842937</v>
      </c>
      <c r="G41" s="101">
        <v>6.1081320000000003</v>
      </c>
      <c r="H41" s="101">
        <v>4.5494479999999999</v>
      </c>
      <c r="I41" s="101">
        <v>376.87412699999999</v>
      </c>
      <c r="J41" s="101">
        <v>125.10277000000001</v>
      </c>
      <c r="K41" s="101">
        <v>0</v>
      </c>
      <c r="L41" s="101">
        <v>52.124823999999997</v>
      </c>
      <c r="M41" s="101">
        <v>38.897306999999998</v>
      </c>
      <c r="N41" s="101">
        <v>79.849019999999996</v>
      </c>
      <c r="O41" s="101">
        <v>0.110606</v>
      </c>
      <c r="P41" s="102">
        <v>1713.3225479999992</v>
      </c>
      <c r="Q41" s="102">
        <v>1639.9921779999993</v>
      </c>
      <c r="R41" s="96"/>
      <c r="S41" s="97" t="s">
        <v>543</v>
      </c>
    </row>
    <row r="42" spans="1:19" ht="9" customHeight="1" x14ac:dyDescent="0.15">
      <c r="B42" s="97" t="s">
        <v>344</v>
      </c>
      <c r="C42" s="101">
        <v>43.052070000000001</v>
      </c>
      <c r="D42" s="101">
        <v>389.63152700000001</v>
      </c>
      <c r="E42" s="101">
        <v>3.0722680000000002</v>
      </c>
      <c r="F42" s="101">
        <v>9.1793680000000002</v>
      </c>
      <c r="G42" s="101">
        <v>8.5090059999999994</v>
      </c>
      <c r="H42" s="101">
        <v>4.3220619999999998</v>
      </c>
      <c r="I42" s="101">
        <v>381.29303900000002</v>
      </c>
      <c r="J42" s="101">
        <v>135.99816100000001</v>
      </c>
      <c r="K42" s="101">
        <v>0</v>
      </c>
      <c r="L42" s="101">
        <v>50.210372</v>
      </c>
      <c r="M42" s="101">
        <v>17.414608000000001</v>
      </c>
      <c r="N42" s="101">
        <v>72.677626000000004</v>
      </c>
      <c r="O42" s="101">
        <v>2.4107E-2</v>
      </c>
      <c r="P42" s="102">
        <v>1664.9913799999999</v>
      </c>
      <c r="Q42" s="102">
        <v>1580.828767</v>
      </c>
      <c r="R42" s="96"/>
      <c r="S42" s="97" t="s">
        <v>544</v>
      </c>
    </row>
    <row r="43" spans="1:19" ht="9" customHeight="1" x14ac:dyDescent="0.15">
      <c r="B43" s="97" t="s">
        <v>345</v>
      </c>
      <c r="C43" s="101">
        <v>48.136018</v>
      </c>
      <c r="D43" s="101">
        <v>370.41689600000001</v>
      </c>
      <c r="E43" s="101">
        <v>2.862152</v>
      </c>
      <c r="F43" s="101">
        <v>6.0476340000000004</v>
      </c>
      <c r="G43" s="101">
        <v>6.2395880000000004</v>
      </c>
      <c r="H43" s="101">
        <v>5.309539</v>
      </c>
      <c r="I43" s="101">
        <v>353.873649</v>
      </c>
      <c r="J43" s="101">
        <v>124.348687</v>
      </c>
      <c r="K43" s="101">
        <v>0</v>
      </c>
      <c r="L43" s="101">
        <v>51.681406000000003</v>
      </c>
      <c r="M43" s="101">
        <v>27.805631999999999</v>
      </c>
      <c r="N43" s="101">
        <v>89.267742999999996</v>
      </c>
      <c r="O43" s="101">
        <v>0</v>
      </c>
      <c r="P43" s="102">
        <v>1905.5221259999989</v>
      </c>
      <c r="Q43" s="102">
        <v>1824.5263569999991</v>
      </c>
      <c r="R43" s="96"/>
      <c r="S43" s="97" t="s">
        <v>545</v>
      </c>
    </row>
    <row r="44" spans="1:19" ht="9" customHeight="1" x14ac:dyDescent="0.15">
      <c r="B44" s="97" t="s">
        <v>346</v>
      </c>
      <c r="C44" s="101">
        <v>40.121673999999999</v>
      </c>
      <c r="D44" s="101">
        <v>267.82978700000001</v>
      </c>
      <c r="E44" s="101">
        <v>0.92743200000000003</v>
      </c>
      <c r="F44" s="101">
        <v>6.3072840000000001</v>
      </c>
      <c r="G44" s="101">
        <v>5.0897249999999996</v>
      </c>
      <c r="H44" s="101">
        <v>4.4924970000000002</v>
      </c>
      <c r="I44" s="101">
        <v>327.865431</v>
      </c>
      <c r="J44" s="101">
        <v>82.843627999999995</v>
      </c>
      <c r="K44" s="101">
        <v>0</v>
      </c>
      <c r="L44" s="101">
        <v>26.907195000000002</v>
      </c>
      <c r="M44" s="101">
        <v>9.5824210000000001</v>
      </c>
      <c r="N44" s="101">
        <v>48.838903000000002</v>
      </c>
      <c r="O44" s="101">
        <v>8.0800000000000002E-4</v>
      </c>
      <c r="P44" s="102">
        <v>1823.4548960000004</v>
      </c>
      <c r="Q44" s="102">
        <v>1701.3927640000004</v>
      </c>
      <c r="R44" s="96"/>
      <c r="S44" s="97" t="s">
        <v>546</v>
      </c>
    </row>
    <row r="45" spans="1:19" x14ac:dyDescent="0.15">
      <c r="B45" s="97" t="s">
        <v>347</v>
      </c>
      <c r="C45" s="101">
        <v>42.212586000000002</v>
      </c>
      <c r="D45" s="101">
        <v>383.265153</v>
      </c>
      <c r="E45" s="101">
        <v>2.424963</v>
      </c>
      <c r="F45" s="101">
        <v>4.8235729999999997</v>
      </c>
      <c r="G45" s="101">
        <v>9.9207850000000004</v>
      </c>
      <c r="H45" s="101">
        <v>4.8943760000000003</v>
      </c>
      <c r="I45" s="101">
        <v>402.60358300000001</v>
      </c>
      <c r="J45" s="101">
        <v>126.33547299999999</v>
      </c>
      <c r="K45" s="101">
        <v>0</v>
      </c>
      <c r="L45" s="101">
        <v>47.066457999999997</v>
      </c>
      <c r="M45" s="101">
        <v>15.160342</v>
      </c>
      <c r="N45" s="101">
        <v>76.528644999999997</v>
      </c>
      <c r="O45" s="101">
        <v>4.8030000000000003E-2</v>
      </c>
      <c r="P45" s="102">
        <v>2117.0821180000007</v>
      </c>
      <c r="Q45" s="102">
        <v>2028.3177070000006</v>
      </c>
      <c r="R45" s="96"/>
      <c r="S45" s="97" t="s">
        <v>547</v>
      </c>
    </row>
    <row r="46" spans="1:19" x14ac:dyDescent="0.15">
      <c r="B46" s="97" t="s">
        <v>348</v>
      </c>
      <c r="C46" s="101">
        <v>39.353718000000001</v>
      </c>
      <c r="D46" s="101">
        <v>397.66796399999998</v>
      </c>
      <c r="E46" s="101">
        <v>1.964683</v>
      </c>
      <c r="F46" s="101">
        <v>5.1942449999999996</v>
      </c>
      <c r="G46" s="101">
        <v>8.0244759999999999</v>
      </c>
      <c r="H46" s="101">
        <v>6.3318009999999996</v>
      </c>
      <c r="I46" s="101">
        <v>371.17671200000001</v>
      </c>
      <c r="J46" s="101">
        <v>118.563855</v>
      </c>
      <c r="K46" s="101">
        <v>0</v>
      </c>
      <c r="L46" s="101">
        <v>47.392674</v>
      </c>
      <c r="M46" s="101">
        <v>33.040281999999998</v>
      </c>
      <c r="N46" s="101">
        <v>85.092652000000001</v>
      </c>
      <c r="O46" s="101">
        <v>0</v>
      </c>
      <c r="P46" s="102">
        <v>2106.5373120000004</v>
      </c>
      <c r="Q46" s="102">
        <v>2032.9527570000005</v>
      </c>
      <c r="R46" s="96"/>
      <c r="S46" s="97" t="s">
        <v>548</v>
      </c>
    </row>
    <row r="47" spans="1:19" x14ac:dyDescent="0.15">
      <c r="B47" s="97" t="s">
        <v>349</v>
      </c>
      <c r="C47" s="101">
        <v>192.075931</v>
      </c>
      <c r="D47" s="101">
        <v>406.12722500000001</v>
      </c>
      <c r="E47" s="101">
        <v>1.3632770000000001</v>
      </c>
      <c r="F47" s="101">
        <v>9.6679320000000004</v>
      </c>
      <c r="G47" s="101">
        <v>8.0638590000000008</v>
      </c>
      <c r="H47" s="101">
        <v>4.7539949999999997</v>
      </c>
      <c r="I47" s="101">
        <v>424.24220800000001</v>
      </c>
      <c r="J47" s="101">
        <v>130.91740200000001</v>
      </c>
      <c r="K47" s="101">
        <v>0</v>
      </c>
      <c r="L47" s="101">
        <v>50.933801000000003</v>
      </c>
      <c r="M47" s="101">
        <v>55.312247999999997</v>
      </c>
      <c r="N47" s="101">
        <v>86.253677999999994</v>
      </c>
      <c r="O47" s="101">
        <v>5.4559999999999999E-3</v>
      </c>
      <c r="P47" s="102">
        <v>2275.3324130000001</v>
      </c>
      <c r="Q47" s="102">
        <v>2187.9968819999999</v>
      </c>
      <c r="R47" s="96"/>
      <c r="S47" s="97" t="s">
        <v>549</v>
      </c>
    </row>
    <row r="48" spans="1:19" x14ac:dyDescent="0.15">
      <c r="B48" s="97" t="s">
        <v>350</v>
      </c>
      <c r="C48" s="101">
        <v>189.31869599999999</v>
      </c>
      <c r="D48" s="101">
        <v>390.63836400000002</v>
      </c>
      <c r="E48" s="101">
        <v>1.521218</v>
      </c>
      <c r="F48" s="101">
        <v>15.599043999999999</v>
      </c>
      <c r="G48" s="101">
        <v>7.7070059999999998</v>
      </c>
      <c r="H48" s="101">
        <v>2.4341719999999998</v>
      </c>
      <c r="I48" s="101">
        <v>424.955896</v>
      </c>
      <c r="J48" s="101">
        <v>125.33849600000001</v>
      </c>
      <c r="K48" s="101">
        <v>0</v>
      </c>
      <c r="L48" s="101">
        <v>54.084207999999997</v>
      </c>
      <c r="M48" s="101">
        <v>31.043960999999999</v>
      </c>
      <c r="N48" s="101">
        <v>82.556747000000001</v>
      </c>
      <c r="O48" s="101">
        <v>2.4048E-2</v>
      </c>
      <c r="P48" s="102">
        <v>2035.7325389999999</v>
      </c>
      <c r="Q48" s="102">
        <v>1964.1274559999997</v>
      </c>
      <c r="R48" s="96"/>
      <c r="S48" s="97" t="s">
        <v>550</v>
      </c>
    </row>
    <row r="49" spans="1:21" x14ac:dyDescent="0.15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 x14ac:dyDescent="0.15">
      <c r="A50" s="100">
        <v>2022</v>
      </c>
      <c r="B50" s="97" t="s">
        <v>339</v>
      </c>
      <c r="C50" s="101">
        <v>50.088120000000004</v>
      </c>
      <c r="D50" s="101">
        <v>329.65565800000002</v>
      </c>
      <c r="E50" s="101">
        <v>1.5440739999999999</v>
      </c>
      <c r="F50" s="101">
        <v>7.1221490000000003</v>
      </c>
      <c r="G50" s="101">
        <v>7.2125159999999999</v>
      </c>
      <c r="H50" s="101">
        <v>4.0497579999999997</v>
      </c>
      <c r="I50" s="101">
        <v>352.96421299999997</v>
      </c>
      <c r="J50" s="101">
        <v>123.410202</v>
      </c>
      <c r="K50" s="101">
        <v>0</v>
      </c>
      <c r="L50" s="101">
        <v>56.922918000000003</v>
      </c>
      <c r="M50" s="101">
        <v>40.098821999999998</v>
      </c>
      <c r="N50" s="101">
        <v>61.772343999999997</v>
      </c>
      <c r="O50" s="101">
        <v>0</v>
      </c>
      <c r="P50" s="102">
        <v>2384.1274400000011</v>
      </c>
      <c r="Q50" s="102">
        <v>2308.6985980000009</v>
      </c>
      <c r="R50" s="100">
        <v>2022</v>
      </c>
      <c r="S50" s="97" t="s">
        <v>539</v>
      </c>
      <c r="U50" s="102"/>
    </row>
    <row r="51" spans="1:21" x14ac:dyDescent="0.15">
      <c r="B51" s="97" t="s">
        <v>340</v>
      </c>
      <c r="C51" s="101">
        <v>49.268338999999997</v>
      </c>
      <c r="D51" s="101">
        <v>407.247545</v>
      </c>
      <c r="E51" s="101">
        <v>8.1292480000000005</v>
      </c>
      <c r="F51" s="101">
        <v>8.3704420000000006</v>
      </c>
      <c r="G51" s="101">
        <v>8.8092950000000005</v>
      </c>
      <c r="H51" s="101">
        <v>2.9357030000000002</v>
      </c>
      <c r="I51" s="101">
        <v>433.59250900000001</v>
      </c>
      <c r="J51" s="101">
        <v>147.204015</v>
      </c>
      <c r="K51" s="101">
        <v>0</v>
      </c>
      <c r="L51" s="101">
        <v>47.134152999999998</v>
      </c>
      <c r="M51" s="101">
        <v>25.759585000000001</v>
      </c>
      <c r="N51" s="101">
        <v>66.436695</v>
      </c>
      <c r="O51" s="101">
        <v>0</v>
      </c>
      <c r="P51" s="102">
        <v>2368.2771910000001</v>
      </c>
      <c r="Q51" s="102">
        <v>2303.50207</v>
      </c>
      <c r="R51" s="96"/>
      <c r="S51" s="97" t="s">
        <v>540</v>
      </c>
    </row>
    <row r="52" spans="1:21" x14ac:dyDescent="0.15">
      <c r="B52" s="97" t="s">
        <v>341</v>
      </c>
      <c r="C52" s="101">
        <v>58.688093000000002</v>
      </c>
      <c r="D52" s="101">
        <v>440.07652200000001</v>
      </c>
      <c r="E52" s="101">
        <v>1.5193589999999999</v>
      </c>
      <c r="F52" s="101">
        <v>8.1275490000000001</v>
      </c>
      <c r="G52" s="101">
        <v>8.1760760000000001</v>
      </c>
      <c r="H52" s="101">
        <v>7.2745810000000004</v>
      </c>
      <c r="I52" s="101">
        <v>442.548586</v>
      </c>
      <c r="J52" s="101">
        <v>143.35465600000001</v>
      </c>
      <c r="K52" s="101">
        <v>0</v>
      </c>
      <c r="L52" s="101">
        <v>56.570611</v>
      </c>
      <c r="M52" s="101">
        <v>53.215195999999999</v>
      </c>
      <c r="N52" s="101">
        <v>86.008362000000005</v>
      </c>
      <c r="O52" s="101">
        <v>3.4907000000000001E-2</v>
      </c>
      <c r="P52" s="102">
        <v>2533.4934339999995</v>
      </c>
      <c r="Q52" s="102">
        <v>2414.3267459999997</v>
      </c>
      <c r="R52" s="96"/>
      <c r="S52" s="97" t="s">
        <v>541</v>
      </c>
    </row>
    <row r="53" spans="1:21" x14ac:dyDescent="0.15">
      <c r="B53" s="97" t="s">
        <v>342</v>
      </c>
      <c r="C53" s="101">
        <v>48.465648999999999</v>
      </c>
      <c r="D53" s="101">
        <v>400.60318799999999</v>
      </c>
      <c r="E53" s="101">
        <v>1.280745</v>
      </c>
      <c r="F53" s="101">
        <v>7.4662709999999999</v>
      </c>
      <c r="G53" s="101">
        <v>11.595089</v>
      </c>
      <c r="H53" s="101">
        <v>2.8368790000000002</v>
      </c>
      <c r="I53" s="101">
        <v>463.46167400000002</v>
      </c>
      <c r="J53" s="101">
        <v>140.55153999999999</v>
      </c>
      <c r="K53" s="101">
        <v>0</v>
      </c>
      <c r="L53" s="101">
        <v>57.044280000000001</v>
      </c>
      <c r="M53" s="101">
        <v>50.475928000000003</v>
      </c>
      <c r="N53" s="101">
        <v>71.622735000000006</v>
      </c>
      <c r="O53" s="101">
        <v>0</v>
      </c>
      <c r="P53" s="102">
        <v>2598.9493179999995</v>
      </c>
      <c r="Q53" s="102">
        <v>2508.2905029999997</v>
      </c>
      <c r="R53" s="96"/>
      <c r="S53" s="97" t="s">
        <v>542</v>
      </c>
    </row>
    <row r="54" spans="1:21" x14ac:dyDescent="0.15">
      <c r="B54" s="97" t="s">
        <v>343</v>
      </c>
      <c r="C54" s="101">
        <v>64.050738999999993</v>
      </c>
      <c r="D54" s="101">
        <v>478.641435</v>
      </c>
      <c r="E54" s="101">
        <v>8.4869649999999996</v>
      </c>
      <c r="F54" s="101">
        <v>10.366557999999999</v>
      </c>
      <c r="G54" s="101">
        <v>8.3270630000000008</v>
      </c>
      <c r="H54" s="101">
        <v>6.1970109999999998</v>
      </c>
      <c r="I54" s="101">
        <v>466.81989399999998</v>
      </c>
      <c r="J54" s="101">
        <v>152.640793</v>
      </c>
      <c r="K54" s="101">
        <v>0</v>
      </c>
      <c r="L54" s="101">
        <v>64.818040999999994</v>
      </c>
      <c r="M54" s="101">
        <v>27.842327999999998</v>
      </c>
      <c r="N54" s="101">
        <v>96.280047999999994</v>
      </c>
      <c r="O54" s="101">
        <v>0</v>
      </c>
      <c r="P54" s="102">
        <v>3176.5160999999989</v>
      </c>
      <c r="Q54" s="102">
        <v>3070.5864379999989</v>
      </c>
      <c r="R54" s="96"/>
      <c r="S54" s="97" t="s">
        <v>543</v>
      </c>
    </row>
    <row r="55" spans="1:21" x14ac:dyDescent="0.15">
      <c r="B55" s="97" t="s">
        <v>344</v>
      </c>
      <c r="C55" s="101">
        <v>56.877940000000002</v>
      </c>
      <c r="D55" s="101">
        <v>415.10796900000003</v>
      </c>
      <c r="E55" s="101">
        <v>8.980416</v>
      </c>
      <c r="F55" s="101">
        <v>11.806910999999999</v>
      </c>
      <c r="G55" s="101">
        <v>12.891512000000001</v>
      </c>
      <c r="H55" s="101">
        <v>4.7503029999999997</v>
      </c>
      <c r="I55" s="101">
        <v>452.74689799999999</v>
      </c>
      <c r="J55" s="101">
        <v>147.12956399999999</v>
      </c>
      <c r="K55" s="101">
        <v>0</v>
      </c>
      <c r="L55" s="101">
        <v>65.416766999999993</v>
      </c>
      <c r="M55" s="101">
        <v>18.279508</v>
      </c>
      <c r="N55" s="101">
        <v>85.589297000000002</v>
      </c>
      <c r="O55" s="101">
        <v>9.4934000000000004E-2</v>
      </c>
      <c r="P55" s="102">
        <v>3265.9333820000006</v>
      </c>
      <c r="Q55" s="102">
        <v>3183.6564450000005</v>
      </c>
      <c r="R55" s="96"/>
      <c r="S55" s="97" t="s">
        <v>544</v>
      </c>
    </row>
    <row r="56" spans="1:21" x14ac:dyDescent="0.15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21" x14ac:dyDescent="0.15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21" x14ac:dyDescent="0.15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21" x14ac:dyDescent="0.15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21" x14ac:dyDescent="0.15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21" ht="9.75" thickBot="1" x14ac:dyDescent="0.2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 x14ac:dyDescent="0.2">
      <c r="A62" s="228" t="s">
        <v>162</v>
      </c>
      <c r="B62" s="228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705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8" t="s">
        <v>536</v>
      </c>
      <c r="S62" s="228" t="s">
        <v>523</v>
      </c>
    </row>
    <row r="63" spans="1:21" ht="12" customHeight="1" thickBot="1" x14ac:dyDescent="0.2">
      <c r="A63" s="229"/>
      <c r="B63" s="229"/>
      <c r="C63" s="233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5"/>
      <c r="R63" s="229"/>
      <c r="S63" s="229"/>
    </row>
    <row r="67" spans="1:9" ht="21" customHeight="1" x14ac:dyDescent="0.15">
      <c r="A67" s="237" t="s">
        <v>640</v>
      </c>
      <c r="B67" s="238"/>
      <c r="C67" s="239" t="s">
        <v>641</v>
      </c>
      <c r="D67" s="239"/>
      <c r="G67" s="240" t="s">
        <v>706</v>
      </c>
      <c r="H67" s="240"/>
      <c r="I67" s="240"/>
    </row>
    <row r="68" spans="1:9" ht="21" customHeight="1" x14ac:dyDescent="0.15">
      <c r="A68" s="237" t="s">
        <v>642</v>
      </c>
      <c r="B68" s="238"/>
      <c r="C68" s="239" t="s">
        <v>643</v>
      </c>
      <c r="D68" s="239"/>
    </row>
  </sheetData>
  <mergeCells count="28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João Baião</cp:lastModifiedBy>
  <dcterms:created xsi:type="dcterms:W3CDTF">2007-07-18T08:17:35Z</dcterms:created>
  <dcterms:modified xsi:type="dcterms:W3CDTF">2022-08-05T08:10:02Z</dcterms:modified>
</cp:coreProperties>
</file>