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3B3CFC5B-2AE7-4B4D-BF57-DE724E170F02}" xr6:coauthVersionLast="47" xr6:coauthVersionMax="47" xr10:uidLastSave="{00000000-0000-0000-0000-000000000000}"/>
  <bookViews>
    <workbookView xWindow="-110" yWindow="-110" windowWidth="19420" windowHeight="10420" tabRatio="877" xr2:uid="{00000000-000D-0000-FFFF-FFFF00000000}"/>
  </bookViews>
  <sheets>
    <sheet name="Índice" sheetId="12" r:id="rId1"/>
    <sheet name="Quadro Resumo" sheetId="11" r:id="rId2"/>
    <sheet name="Quadro Resumo (cont.1)" sheetId="9" r:id="rId3"/>
    <sheet name="Quadro Resumo (cont.2)" sheetId="10" r:id="rId4"/>
    <sheet name="Q.1.1" sheetId="13" r:id="rId5"/>
    <sheet name="Q.1.2" sheetId="14" r:id="rId6"/>
    <sheet name="Q.2.1" sheetId="15" r:id="rId7"/>
    <sheet name="Q.3.1.1" sheetId="16" r:id="rId8"/>
    <sheet name="Q.3.2.1" sheetId="17" r:id="rId9"/>
    <sheet name="Q.3.2.2" sheetId="18" r:id="rId10"/>
    <sheet name="Q.3.2.2 (continuação)" sheetId="19" r:id="rId11"/>
    <sheet name="Q.3.3.1" sheetId="20" r:id="rId12"/>
    <sheet name="Q.3.3.2" sheetId="21" r:id="rId13"/>
    <sheet name="Q.3.3.3" sheetId="22" r:id="rId14"/>
    <sheet name="Q.4.1" sheetId="23" r:id="rId15"/>
    <sheet name="Q.4.2" sheetId="24" r:id="rId16"/>
    <sheet name="Q.5.1" sheetId="25" r:id="rId17"/>
    <sheet name="Q.6.1.1" sheetId="26" r:id="rId18"/>
    <sheet name="Q.6.1.2" sheetId="27" r:id="rId19"/>
    <sheet name="Q.6.1.3" sheetId="28" r:id="rId20"/>
    <sheet name="Q.6.1.3 (continuação)" sheetId="29" r:id="rId21"/>
    <sheet name="Q.6.1.4" sheetId="30" r:id="rId22"/>
    <sheet name="Q.6.1.4_(continuação)" sheetId="31" r:id="rId23"/>
    <sheet name="Q.6.2.1" sheetId="32" r:id="rId24"/>
    <sheet name="Q.7.1.1" sheetId="33" r:id="rId25"/>
    <sheet name="Q.7.1.2" sheetId="34" r:id="rId26"/>
    <sheet name="Q.7.2.1" sheetId="35" r:id="rId27"/>
    <sheet name="Q.7.2.2" sheetId="36" r:id="rId28"/>
    <sheet name="Q.7.2.3" sheetId="37" r:id="rId29"/>
    <sheet name="Q.7.2.4" sheetId="38" r:id="rId30"/>
    <sheet name="Q.7.2.4 (cont.1)" sheetId="39" r:id="rId31"/>
    <sheet name="Q.7.2.4 (cont.2)" sheetId="40" r:id="rId32"/>
    <sheet name="Q.7.3.1" sheetId="41" r:id="rId33"/>
    <sheet name="Q.7.3.2" sheetId="42" r:id="rId34"/>
    <sheet name="Q.7.4.1" sheetId="43" r:id="rId35"/>
    <sheet name="Q.7.4.2" sheetId="44" r:id="rId36"/>
    <sheet name="Q.7.4.3" sheetId="45" r:id="rId37"/>
    <sheet name="Q.7.4.4" sheetId="46" r:id="rId38"/>
    <sheet name="Q.7.4.5" sheetId="47" r:id="rId39"/>
  </sheets>
  <definedNames>
    <definedName name="_xlnm._FilterDatabase" localSheetId="29" hidden="1">'Q.7.2.4'!#REF!</definedName>
    <definedName name="_ftn1" localSheetId="7">'Q.3.1.1'!#REF!</definedName>
    <definedName name="_ftnref1" localSheetId="7">'Q.3.1.1'!#REF!</definedName>
    <definedName name="_xlnm.Print_Area" localSheetId="4">'Q.1.1'!$A$2:$H$17</definedName>
    <definedName name="_xlnm.Print_Area" localSheetId="5">'Q.1.2'!$A$2:$J$16</definedName>
    <definedName name="_xlnm.Print_Area" localSheetId="6">'Q.2.1'!$A$2:$N$29</definedName>
    <definedName name="_xlnm.Print_Area" localSheetId="7">'Q.3.1.1'!$A$2:$J$43</definedName>
    <definedName name="_xlnm.Print_Area" localSheetId="8">'Q.3.2.1'!$A$2:$J$75</definedName>
    <definedName name="_xlnm.Print_Area" localSheetId="9">'Q.3.2.2'!$A$2:$K$65</definedName>
    <definedName name="_xlnm.Print_Area" localSheetId="10">'Q.3.2.2 (continuação)'!$A$2:$K$77</definedName>
    <definedName name="_xlnm.Print_Area" localSheetId="11">'Q.3.3.1'!$A$3:$I$23</definedName>
    <definedName name="_xlnm.Print_Area" localSheetId="12">'Q.3.3.2'!$A$3:$I$25</definedName>
    <definedName name="_xlnm.Print_Area" localSheetId="14">'Q.4.1'!$A$2:$G$32</definedName>
    <definedName name="_xlnm.Print_Area" localSheetId="15">'Q.4.2'!$A$2:$G$67</definedName>
    <definedName name="_xlnm.Print_Area" localSheetId="16">'Q.5.1'!$A$2:$L$13</definedName>
    <definedName name="_xlnm.Print_Area" localSheetId="17">'Q.6.1.1'!$A$2:$F$20</definedName>
    <definedName name="_xlnm.Print_Area" localSheetId="19">'Q.6.1.3'!$A$2:$G$31</definedName>
    <definedName name="_xlnm.Print_Area" localSheetId="21">'Q.6.1.4'!$A$2:$F$45</definedName>
    <definedName name="_xlnm.Print_Area" localSheetId="22">'Q.6.1.4_(continuação)'!$A$2:$F$39</definedName>
    <definedName name="_xlnm.Print_Area" localSheetId="23">'Q.6.2.1'!$A$2:$G$38</definedName>
    <definedName name="_xlnm.Print_Area" localSheetId="24">'Q.7.1.1'!$A$2:$F$40</definedName>
    <definedName name="_xlnm.Print_Area" localSheetId="25">'Q.7.1.2'!$A$2:$F$37</definedName>
    <definedName name="_xlnm.Print_Area" localSheetId="26">'Q.7.2.1'!$A$2:$F$33</definedName>
    <definedName name="_xlnm.Print_Area" localSheetId="27">'Q.7.2.2'!$A$2:$G$42</definedName>
    <definedName name="_xlnm.Print_Area" localSheetId="29">'Q.7.2.4'!$A$2:$I$38</definedName>
    <definedName name="_xlnm.Print_Area" localSheetId="30">'Q.7.2.4 (cont.1)'!$A$2:$H$41</definedName>
    <definedName name="_xlnm.Print_Area" localSheetId="31">'Q.7.2.4 (cont.2)'!$A$2:$H$41</definedName>
    <definedName name="_xlnm.Print_Area" localSheetId="32">'Q.7.3.1'!$A$2:$G$35</definedName>
    <definedName name="_xlnm.Print_Area" localSheetId="35">'Q.7.4.2'!$A$2:$J$46</definedName>
    <definedName name="_xlnm.Print_Area" localSheetId="37">'Q.7.4.4'!$A$2:$J$45</definedName>
    <definedName name="_xlnm.Print_Area" localSheetId="38">'Q.7.4.5'!$A$2:$J$45</definedName>
    <definedName name="_xlnm.Print_Area" localSheetId="1">'Quadro Resumo'!$A$5:$H$110</definedName>
    <definedName name="_xlnm.Print_Area" localSheetId="2">'Quadro Resumo (cont.1)'!$A$5:$H$78</definedName>
    <definedName name="_xlnm.Print_Area" localSheetId="3">'Quadro Resumo (cont.2)'!$A$5:$H$143</definedName>
    <definedName name="Print_Area_MI">#REF!</definedName>
    <definedName name="_xlnm.Print_Titles" localSheetId="3">'Quadro Resumo (cont.2)'!$2:$4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47" l="1"/>
  <c r="I15" i="47"/>
  <c r="H15" i="47"/>
  <c r="G15" i="47"/>
  <c r="F15" i="47"/>
  <c r="D15" i="47"/>
  <c r="C15" i="47"/>
  <c r="B15" i="47"/>
  <c r="J15" i="46"/>
  <c r="I15" i="46"/>
  <c r="H15" i="46"/>
  <c r="G15" i="46"/>
  <c r="F15" i="46"/>
  <c r="E15" i="46"/>
  <c r="D15" i="46"/>
  <c r="C15" i="46"/>
  <c r="B15" i="46"/>
  <c r="J8" i="45"/>
  <c r="I8" i="45"/>
  <c r="H8" i="45"/>
  <c r="G8" i="45"/>
  <c r="F8" i="45"/>
  <c r="E8" i="45"/>
  <c r="D8" i="45"/>
  <c r="C8" i="45"/>
  <c r="B8" i="45"/>
  <c r="J15" i="44"/>
  <c r="I15" i="44"/>
  <c r="H15" i="44"/>
  <c r="G15" i="44"/>
  <c r="F15" i="44"/>
  <c r="E15" i="44"/>
  <c r="D15" i="44"/>
  <c r="C15" i="44"/>
  <c r="B15" i="44"/>
  <c r="D10" i="44"/>
  <c r="D9" i="44"/>
  <c r="D8" i="44"/>
  <c r="D7" i="44"/>
  <c r="B44" i="43"/>
  <c r="B42" i="43"/>
  <c r="B41" i="43"/>
  <c r="B39" i="43"/>
  <c r="B38" i="43"/>
  <c r="B37" i="43"/>
  <c r="B36" i="43"/>
  <c r="B35" i="43"/>
  <c r="B34" i="43"/>
  <c r="B33" i="43"/>
  <c r="B32" i="43"/>
  <c r="B31" i="43"/>
  <c r="B30" i="43"/>
  <c r="B29" i="43"/>
  <c r="B28" i="43"/>
  <c r="B27" i="43"/>
  <c r="B26" i="43"/>
  <c r="B25" i="43"/>
  <c r="B24" i="43"/>
  <c r="B20" i="43" s="1"/>
  <c r="B18" i="43" s="1"/>
  <c r="B16" i="43" s="1"/>
  <c r="B23" i="43"/>
  <c r="B22" i="43"/>
  <c r="E20" i="43"/>
  <c r="E18" i="43" s="1"/>
  <c r="E16" i="43" s="1"/>
  <c r="D20" i="43"/>
  <c r="D18" i="43" s="1"/>
  <c r="D16" i="43" s="1"/>
  <c r="C20" i="43"/>
  <c r="C18" i="43" s="1"/>
  <c r="C16" i="43" s="1"/>
  <c r="B11" i="43"/>
  <c r="B10" i="43"/>
  <c r="B9" i="43"/>
  <c r="B8" i="43"/>
  <c r="G8" i="41"/>
  <c r="F8" i="41"/>
  <c r="E8" i="41"/>
  <c r="D8" i="41"/>
  <c r="C8" i="41"/>
  <c r="B8" i="41"/>
  <c r="H12" i="40"/>
  <c r="G12" i="40"/>
  <c r="F12" i="40"/>
  <c r="F10" i="40" s="1"/>
  <c r="F8" i="40" s="1"/>
  <c r="E12" i="40"/>
  <c r="E10" i="40" s="1"/>
  <c r="E8" i="40" s="1"/>
  <c r="D12" i="40"/>
  <c r="C12" i="40"/>
  <c r="B12" i="40"/>
  <c r="H10" i="40"/>
  <c r="G10" i="40"/>
  <c r="G8" i="40" s="1"/>
  <c r="D10" i="40"/>
  <c r="C10" i="40"/>
  <c r="B10" i="40"/>
  <c r="H8" i="40"/>
  <c r="D8" i="40"/>
  <c r="C8" i="40"/>
  <c r="B8" i="40"/>
  <c r="H12" i="39"/>
  <c r="G12" i="39"/>
  <c r="F12" i="39"/>
  <c r="E12" i="39"/>
  <c r="D12" i="39"/>
  <c r="C12" i="39"/>
  <c r="C10" i="39" s="1"/>
  <c r="C8" i="39" s="1"/>
  <c r="B12" i="39"/>
  <c r="H10" i="39"/>
  <c r="G10" i="39"/>
  <c r="F10" i="39"/>
  <c r="E10" i="39"/>
  <c r="D10" i="39"/>
  <c r="D8" i="39" s="1"/>
  <c r="B10" i="39"/>
  <c r="H8" i="39"/>
  <c r="G8" i="39"/>
  <c r="F8" i="39"/>
  <c r="E8" i="39"/>
  <c r="B8" i="39"/>
  <c r="I12" i="38"/>
  <c r="H12" i="38"/>
  <c r="G12" i="38"/>
  <c r="G10" i="38" s="1"/>
  <c r="G8" i="38" s="1"/>
  <c r="F12" i="38"/>
  <c r="E12" i="38"/>
  <c r="D12" i="38"/>
  <c r="C12" i="38"/>
  <c r="I10" i="38"/>
  <c r="H10" i="38"/>
  <c r="H8" i="38" s="1"/>
  <c r="F10" i="38"/>
  <c r="E10" i="38"/>
  <c r="D10" i="38"/>
  <c r="C10" i="38"/>
  <c r="I8" i="38"/>
  <c r="F8" i="38"/>
  <c r="E8" i="38"/>
  <c r="D8" i="38"/>
  <c r="C8" i="38"/>
  <c r="B8" i="38"/>
  <c r="G8" i="37"/>
  <c r="F8" i="37"/>
  <c r="E8" i="37"/>
  <c r="D8" i="37"/>
  <c r="C8" i="37"/>
  <c r="G13" i="36"/>
  <c r="G11" i="36" s="1"/>
  <c r="G9" i="36" s="1"/>
  <c r="F13" i="36"/>
  <c r="F11" i="36" s="1"/>
  <c r="F9" i="36" s="1"/>
  <c r="E13" i="36"/>
  <c r="E11" i="36" s="1"/>
  <c r="E9" i="36" s="1"/>
  <c r="D13" i="36"/>
  <c r="D11" i="36" s="1"/>
  <c r="D9" i="36" s="1"/>
  <c r="C13" i="36"/>
  <c r="C11" i="36" s="1"/>
  <c r="C9" i="36" s="1"/>
  <c r="B13" i="36"/>
  <c r="B11" i="36"/>
  <c r="B9" i="36" s="1"/>
  <c r="F6" i="35"/>
  <c r="E6" i="35"/>
  <c r="D6" i="35"/>
  <c r="C6" i="35"/>
  <c r="B29" i="34"/>
  <c r="F7" i="34"/>
  <c r="E7" i="34"/>
  <c r="D7" i="34"/>
  <c r="C7" i="34"/>
  <c r="F11" i="33"/>
  <c r="F9" i="33" s="1"/>
  <c r="F7" i="33" s="1"/>
  <c r="E11" i="33"/>
  <c r="D11" i="33"/>
  <c r="C11" i="33"/>
  <c r="C9" i="33" s="1"/>
  <c r="C7" i="33" s="1"/>
  <c r="E9" i="33"/>
  <c r="E7" i="33" s="1"/>
  <c r="D9" i="33"/>
  <c r="D7" i="33" s="1"/>
  <c r="B9" i="33"/>
  <c r="B7" i="33" s="1"/>
  <c r="F9" i="26" l="1"/>
  <c r="E9" i="26"/>
  <c r="D9" i="26"/>
  <c r="C9" i="26"/>
  <c r="B9" i="26"/>
  <c r="D75" i="11"/>
  <c r="D61" i="11"/>
  <c r="D47" i="11"/>
  <c r="E33" i="11"/>
  <c r="D33" i="11"/>
  <c r="H79" i="10"/>
  <c r="G79" i="10"/>
  <c r="F79" i="10"/>
  <c r="E79" i="10"/>
  <c r="H97" i="10"/>
  <c r="G97" i="10"/>
  <c r="F97" i="10"/>
  <c r="E97" i="10"/>
  <c r="H75" i="11" l="1"/>
  <c r="G75" i="11"/>
  <c r="F75" i="11"/>
  <c r="E75" i="11"/>
  <c r="H61" i="11"/>
  <c r="G61" i="11"/>
  <c r="F61" i="11"/>
  <c r="E61" i="11"/>
  <c r="H47" i="11"/>
  <c r="G47" i="11"/>
  <c r="F47" i="11"/>
  <c r="E47" i="11"/>
  <c r="H33" i="11"/>
  <c r="G33" i="11"/>
  <c r="F33" i="11"/>
  <c r="H131" i="10"/>
  <c r="H102" i="10" s="1"/>
  <c r="G131" i="10"/>
  <c r="G102" i="10" s="1"/>
  <c r="F131" i="10"/>
  <c r="F102" i="10" s="1"/>
  <c r="E131" i="10"/>
  <c r="E102" i="10" s="1"/>
</calcChain>
</file>

<file path=xl/sharedStrings.xml><?xml version="1.0" encoding="utf-8"?>
<sst xmlns="http://schemas.openxmlformats.org/spreadsheetml/2006/main" count="2346" uniqueCount="575">
  <si>
    <t>Total</t>
  </si>
  <si>
    <t>Unidade</t>
  </si>
  <si>
    <t>%</t>
  </si>
  <si>
    <t>Em percentagem do total das exportações</t>
  </si>
  <si>
    <t>Em percentagem do total das importações</t>
  </si>
  <si>
    <t>Em percentagem do total de inscritos</t>
  </si>
  <si>
    <t>Em percentagem do total de diplomados</t>
  </si>
  <si>
    <t xml:space="preserve">            Das quais:</t>
  </si>
  <si>
    <t xml:space="preserve">    Até 6 vezes</t>
  </si>
  <si>
    <t xml:space="preserve">    Mais de 6 vezes</t>
  </si>
  <si>
    <t>2012 = 100</t>
  </si>
  <si>
    <t xml:space="preserve">Total </t>
  </si>
  <si>
    <t xml:space="preserve">    Sim</t>
  </si>
  <si>
    <t xml:space="preserve">    Não</t>
  </si>
  <si>
    <t>x</t>
  </si>
  <si>
    <t>Armas de desporto</t>
  </si>
  <si>
    <t>Barcos e equipamento de desportos aquáticos</t>
  </si>
  <si>
    <t>Bicicletas</t>
  </si>
  <si>
    <t>Bilhares</t>
  </si>
  <si>
    <t>Bolas</t>
  </si>
  <si>
    <t>Calçado de desporto</t>
  </si>
  <si>
    <t>Equipamento de pesca</t>
  </si>
  <si>
    <t>Para-quedas</t>
  </si>
  <si>
    <t>Raquetes de desporto</t>
  </si>
  <si>
    <t>das quais:</t>
  </si>
  <si>
    <t>…</t>
  </si>
  <si>
    <t>Fonte: IPDJ - Instituto do Desporto e da Juventude, I.P.</t>
  </si>
  <si>
    <t xml:space="preserve">                       Andebol</t>
  </si>
  <si>
    <t xml:space="preserve">                       Basquetebol</t>
  </si>
  <si>
    <t xml:space="preserve">                       Futebol</t>
  </si>
  <si>
    <t xml:space="preserve">                       Natação</t>
  </si>
  <si>
    <t xml:space="preserve">                       Voleibol</t>
  </si>
  <si>
    <t xml:space="preserve">                       Outras </t>
  </si>
  <si>
    <t xml:space="preserve">                      Total</t>
  </si>
  <si>
    <t>Equipamento de golfe</t>
  </si>
  <si>
    <t xml:space="preserve">     Despesa total por habitante em atividades desportivas</t>
  </si>
  <si>
    <t>931 - Atividades desportivas</t>
  </si>
  <si>
    <t xml:space="preserve">     9319 - Outras atividades desportivas</t>
  </si>
  <si>
    <t>8551 - Ensinos desportivo e recreativo</t>
  </si>
  <si>
    <t>4764 -Comércio a retalho de artigos de desporto, de campismo e lazer, em estabelecimentos especializados</t>
  </si>
  <si>
    <t>3012 - Construção de embarcações de recreio e de desporto</t>
  </si>
  <si>
    <t>323 - Fabricação de artigos de desporto</t>
  </si>
  <si>
    <t>Nota:  Os dados estão de acordo com a CAE-Rev. 3 e  segundo o código do grupo e classe.</t>
  </si>
  <si>
    <t>09321 - Equipamentos para desporto</t>
  </si>
  <si>
    <t>09411 -Serviços recreativos e desportivos - Assistência</t>
  </si>
  <si>
    <t>09412- Serviços recreativos e desportivos - Participação</t>
  </si>
  <si>
    <t>4764 - Comércio a retalho de artigos de desporto, de campismo e lazer, em estabelecimentos especializados</t>
  </si>
  <si>
    <t xml:space="preserve">     9311 - Gestão de instalações desportivas</t>
  </si>
  <si>
    <t xml:space="preserve">     9312 - Atividades dos clubes desportivos</t>
  </si>
  <si>
    <t xml:space="preserve">     9313 - Atividades de ginásio (fitness)</t>
  </si>
  <si>
    <t>Despesa total em atividades desportivas no total da despesa das Câmaras Municipais</t>
  </si>
  <si>
    <t>Vestuário de desporto</t>
  </si>
  <si>
    <t>Patins</t>
  </si>
  <si>
    <t xml:space="preserve">               Sexo:</t>
  </si>
  <si>
    <t xml:space="preserve">                        Homens</t>
  </si>
  <si>
    <t xml:space="preserve">                        Mulheres</t>
  </si>
  <si>
    <t xml:space="preserve">              Escalão:</t>
  </si>
  <si>
    <t xml:space="preserve">                        Séniores</t>
  </si>
  <si>
    <t xml:space="preserve">                        Veteranos</t>
  </si>
  <si>
    <t>Quadro Resumo</t>
  </si>
  <si>
    <t xml:space="preserve">                       Total</t>
  </si>
  <si>
    <t>Bens de ginástica e equipamento de natação</t>
  </si>
  <si>
    <t>N.º</t>
  </si>
  <si>
    <t>Esquis e equipamento relacionado</t>
  </si>
  <si>
    <t xml:space="preserve">                        Até 19 anos</t>
  </si>
  <si>
    <t xml:space="preserve">                        dos 20-29 anos</t>
  </si>
  <si>
    <t xml:space="preserve">                        dos 30-39anos</t>
  </si>
  <si>
    <t xml:space="preserve">                        dos 40-49 anos</t>
  </si>
  <si>
    <t xml:space="preserve">                        mais de 50 anos</t>
  </si>
  <si>
    <t xml:space="preserve">                        dos 30-39 anos</t>
  </si>
  <si>
    <t xml:space="preserve">                        50 e mais anos</t>
  </si>
  <si>
    <t>//</t>
  </si>
  <si>
    <t xml:space="preserve">Total de praticantes inscritos </t>
  </si>
  <si>
    <t xml:space="preserve"> Total</t>
  </si>
  <si>
    <t xml:space="preserve">                        N.D</t>
  </si>
  <si>
    <t xml:space="preserve">Caraterísticas dos praticantes inscritos </t>
  </si>
  <si>
    <t xml:space="preserve">              Escalão competitivo:</t>
  </si>
  <si>
    <t>Total das atividades deportivas</t>
  </si>
  <si>
    <t xml:space="preserve">                       N.D.</t>
  </si>
  <si>
    <t xml:space="preserve">                        N.D.</t>
  </si>
  <si>
    <t xml:space="preserve">                        Até Júniores (inclusivé)</t>
  </si>
  <si>
    <t>1. ENSINO DESPORTIVO</t>
  </si>
  <si>
    <t>Por sexo</t>
  </si>
  <si>
    <t xml:space="preserve">   Homens</t>
  </si>
  <si>
    <t xml:space="preserve">   Mulheres</t>
  </si>
  <si>
    <t>Escalão etário</t>
  </si>
  <si>
    <t xml:space="preserve">   25 - 34 anos</t>
  </si>
  <si>
    <t xml:space="preserve">   35 - 44 anos</t>
  </si>
  <si>
    <t xml:space="preserve">   45 e mais anos</t>
  </si>
  <si>
    <t>Nível de escolaridade completo</t>
  </si>
  <si>
    <t xml:space="preserve">   Até ao 3.º ciclo</t>
  </si>
  <si>
    <t xml:space="preserve">   Secundário </t>
  </si>
  <si>
    <t xml:space="preserve">   Superior</t>
  </si>
  <si>
    <t>Em percentagem do emprego total</t>
  </si>
  <si>
    <t>3. EMPRESAS DAS ATIVIDADES DESPORTIVAS</t>
  </si>
  <si>
    <t xml:space="preserve">3.1. Empresas com atividade económica principal </t>
  </si>
  <si>
    <t>3.2 Remunerações do pessoal ao serviço</t>
  </si>
  <si>
    <t>3.3 Volume de negócios das empresas</t>
  </si>
  <si>
    <t>3.4 Valor acrescentado bruto das empresas (VAB)</t>
  </si>
  <si>
    <t>3.5 Produtividade aparente do trabalho</t>
  </si>
  <si>
    <t>4. COMÉRCIO INTERNACIONAL DE BENS DESPORTIVOS</t>
  </si>
  <si>
    <t>5. ÍNDICE DE PREÇOS NO CONSUMIDOR</t>
  </si>
  <si>
    <t>5.1 Índice de preços no consumidor de bens e serviços desportivos</t>
  </si>
  <si>
    <t>6. FINANCIAMENTO PÚBLICO DAS ATIVIDADES DESPORTIVAS</t>
  </si>
  <si>
    <t>6.1 Administração local - Câmaras municipais</t>
  </si>
  <si>
    <t>6.2 Financiamento do Instituto Português do Desporto e Juventude às Federações desportivas</t>
  </si>
  <si>
    <t>7. PARTICIPAÇÃO DESPORTIVA</t>
  </si>
  <si>
    <t>8. DESPORTO FEDERADO</t>
  </si>
  <si>
    <t>8.1 Clubes Desportivos</t>
  </si>
  <si>
    <t>8.2 Praticantes inscritos nas Federações desportivas</t>
  </si>
  <si>
    <t>2. EMPREGO DESPORTIVO</t>
  </si>
  <si>
    <t>8.4 Títulos profissionais de desporto emitidos</t>
  </si>
  <si>
    <t xml:space="preserve">8.4.1 Títulos profissionais de treinador  de desporto </t>
  </si>
  <si>
    <t>8.4.2 Títulos profissionais de técnico de exercício físico</t>
  </si>
  <si>
    <t xml:space="preserve">8.4.3  Títulos profissionais de diretor técnico </t>
  </si>
  <si>
    <t>Nota: Em 2020, durante alguns meses os preços dos serviços recreativos e desportivos foram estimados em consequência das restrições COVID.</t>
  </si>
  <si>
    <t xml:space="preserve">8.3.2 Árbitros de alto rendimento </t>
  </si>
  <si>
    <t>8.3.1 Praticantes de alto rendimento</t>
  </si>
  <si>
    <t>Total de atletas de alto rendimento</t>
  </si>
  <si>
    <t>8.3 Atletas de alto rendimento inscritos nas Federações desportivas</t>
  </si>
  <si>
    <t>Assistência a eventos desportivos ao vivo nos últimos 12 meses</t>
  </si>
  <si>
    <t>Frequência da assistência a eventos desportivos ao vivo, nos últimos 12 meses</t>
  </si>
  <si>
    <t>Fonte: INE I.P., Índice de Preços no Consumidor</t>
  </si>
  <si>
    <t>Fonte: INE, I.P., Inquérito ao Financiamento das Atividades Culturais, Criativas e Desportivas pelas Câmaras Municipais</t>
  </si>
  <si>
    <t>Fonte: INE, I.P., Comércio Internacional</t>
  </si>
  <si>
    <t>Fonte: INE, I.P., Sistema de Contas Integradas das Empresas</t>
  </si>
  <si>
    <t>Fonte: INE, I.P., Inquérito ao Emprego</t>
  </si>
  <si>
    <t>Fonte: INE, I.P., Inquérito à Educação e Formação de Adultos (IEFA)</t>
  </si>
  <si>
    <t>Fonte: Instituto Português do Desporto e Juventude, I.P.</t>
  </si>
  <si>
    <t>Fonte: Ministério da Educação e Ministério da Ciência, Tecnologia e Ensino Superior - Direção-Geral de Estatísticas da Educação e Ciência.</t>
  </si>
  <si>
    <t>Nenhum</t>
  </si>
  <si>
    <t>1-2 dias</t>
  </si>
  <si>
    <t>3-4 dias</t>
  </si>
  <si>
    <t>5-6 dias</t>
  </si>
  <si>
    <t>7 dias</t>
  </si>
  <si>
    <t>Homens</t>
  </si>
  <si>
    <t>Mulheres</t>
  </si>
  <si>
    <t xml:space="preserve"> Tempo despendido a praticar exercício físico numa semana normal</t>
  </si>
  <si>
    <t>Menos de 2 horas</t>
  </si>
  <si>
    <t>2 a menos de 3 horas</t>
  </si>
  <si>
    <t>3 a menos de 5 horas</t>
  </si>
  <si>
    <t>5 ou mais horas</t>
  </si>
  <si>
    <t>Fonte: INE, I.P., Inquérito Nacional de Saúde</t>
  </si>
  <si>
    <t>7.2 Participação desportiva</t>
  </si>
  <si>
    <t>Número de dias de prática de exercício físico numa semana normal</t>
  </si>
  <si>
    <t>7.1 Prática de exercício físico</t>
  </si>
  <si>
    <t>Em percentagem no total do sector empresarial não financeiro</t>
  </si>
  <si>
    <t xml:space="preserve">IPC (total) </t>
  </si>
  <si>
    <t>Atividades desportivas</t>
  </si>
  <si>
    <t>Associações desportivas</t>
  </si>
  <si>
    <t>Construção e manutenção de recintos (inclui salas e pavilhões cobertos)</t>
  </si>
  <si>
    <t>Construção e manutenção de outros equipamentos desportivos (ao ar livre ou com simples cobertura)</t>
  </si>
  <si>
    <t>Outras atividades não especificadas</t>
  </si>
  <si>
    <t>Por subdominio desportivo:</t>
  </si>
  <si>
    <t>Apoio às atividades desportivas</t>
  </si>
  <si>
    <t>Das quais:</t>
  </si>
  <si>
    <t>Alta competição</t>
  </si>
  <si>
    <t>Eventos internacionais</t>
  </si>
  <si>
    <t>Formação</t>
  </si>
  <si>
    <t>Outros</t>
  </si>
  <si>
    <t>Despesas totais em atividades desportivas:</t>
  </si>
  <si>
    <t>Por tipo de despesa:</t>
  </si>
  <si>
    <t xml:space="preserve">Despesas correntes </t>
  </si>
  <si>
    <t xml:space="preserve">Despesas de capital </t>
  </si>
  <si>
    <t xml:space="preserve"> </t>
  </si>
  <si>
    <t>2,6 Rv</t>
  </si>
  <si>
    <t>2,5 Rv</t>
  </si>
  <si>
    <t>2 018 Rv</t>
  </si>
  <si>
    <t>1 844 Rv</t>
  </si>
  <si>
    <t xml:space="preserve">   16 - 24 anos</t>
  </si>
  <si>
    <t>4,5 §</t>
  </si>
  <si>
    <t>8,0 §</t>
  </si>
  <si>
    <t>4.2. Importações de bens</t>
  </si>
  <si>
    <t>4.1. Exportações de bens</t>
  </si>
  <si>
    <t xml:space="preserve">Nota: Os dados de 2020 foram revistos e os dados de 2021 são preliminares (versão de 11-03-2022).
</t>
  </si>
  <si>
    <t>Nota: As estimativas relativas à série de 2011 foram revistas no âmbito do exercício de reconciliação com a série de 2021, possibilitando assim a comparação direta com as estimativas desta série.</t>
  </si>
  <si>
    <t>€</t>
  </si>
  <si>
    <t>Remuneração bruta total</t>
  </si>
  <si>
    <t>3.4 Remuneração bruta mensal média por trabalhador nas atividades do sector desportivo</t>
  </si>
  <si>
    <t>Remuneração bruta base</t>
  </si>
  <si>
    <t>Remuneração bruta regular</t>
  </si>
  <si>
    <t>Fonte: Cálculos do Instituto Nacional de Estatística (INE) com base na Declaração Mensal de Remunerações da Segurança Social e na Relação Contributiva da Caixa Geral de Aposentações.</t>
  </si>
  <si>
    <t xml:space="preserve">07131 - Bicicletas </t>
  </si>
  <si>
    <t>Nota: Os dados de 2021 são provisórios</t>
  </si>
  <si>
    <t>Nota: Os dados de 2021 são provisórios. Incluí as seguintes atividades da CAE-Rev.3: 3012 - Construção de embarcações de recreio e de desporto; 323 - Fabricação de artigos de desporto; 4764 - Comércio a retalho de artigos de desporto, de campismo e lazer, em estabelecimentos especializados; 8551 - Ensinos desportivo e recreativo; 931 - Atividades desportivas (9311 - Gestão de instalações desportivas;  9312 - Atividades dos clubes desportivos; 9313 - Atividades de ginásio (fitness);   9319 - Outras atividades desportivas).</t>
  </si>
  <si>
    <t>No total do sector empresarial não financeiro</t>
  </si>
  <si>
    <t>Quadro resumo</t>
  </si>
  <si>
    <t>Quadro resumo (continuação 1)</t>
  </si>
  <si>
    <t>Quadro resumo (continuação 2)</t>
  </si>
  <si>
    <t>Voltar ao índice</t>
  </si>
  <si>
    <t>ÍNDICE</t>
  </si>
  <si>
    <t>Quadro 1.1</t>
  </si>
  <si>
    <t>Unidade: N.º</t>
  </si>
  <si>
    <t xml:space="preserve">                                          Ano letivo</t>
  </si>
  <si>
    <t>2020/2021</t>
  </si>
  <si>
    <t>2019/2020</t>
  </si>
  <si>
    <t>2018/2019</t>
  </si>
  <si>
    <t>2017/2018</t>
  </si>
  <si>
    <t>2016/2017</t>
  </si>
  <si>
    <t>2015/2016</t>
  </si>
  <si>
    <t>Áreas de estudo</t>
  </si>
  <si>
    <t xml:space="preserve">Atividade desportiva </t>
  </si>
  <si>
    <t>Ciências do desporto</t>
  </si>
  <si>
    <t xml:space="preserve">Educação física e desporto </t>
  </si>
  <si>
    <t>Rv</t>
  </si>
  <si>
    <t>Desporto</t>
  </si>
  <si>
    <t>Gestão das organizações desportivas</t>
  </si>
  <si>
    <t>Motricidade humana</t>
  </si>
  <si>
    <t>Treino desportivo</t>
  </si>
  <si>
    <t>Fonte: Ministério da Educação e Ministério da Ciência, Tecnologia e Ensino Superior - Direção-Geral de Estatísticas da Educação e Ciência</t>
  </si>
  <si>
    <t>Quadro 1.2</t>
  </si>
  <si>
    <t xml:space="preserve">                                             Ano letivo</t>
  </si>
  <si>
    <t>Q.2.1 - Emprego total e emprego desportivo por sexo, escalão etário e nível de escolaridade completo, 2016-2021 (série de 2021)</t>
  </si>
  <si>
    <t>QUADRO 2.1</t>
  </si>
  <si>
    <t>Unidade: Milhares de pessoas</t>
  </si>
  <si>
    <r>
      <rPr>
        <b/>
        <sz val="8"/>
        <color theme="0"/>
        <rFont val="Arial Narrow"/>
        <family val="2"/>
      </rPr>
      <t>Portugal</t>
    </r>
    <r>
      <rPr>
        <b/>
        <strike/>
        <sz val="8"/>
        <color theme="0"/>
        <rFont val="Arial Narrow"/>
        <family val="2"/>
      </rPr>
      <t xml:space="preserve">
</t>
    </r>
  </si>
  <si>
    <t>2019</t>
  </si>
  <si>
    <t>2017</t>
  </si>
  <si>
    <t>2016</t>
  </si>
  <si>
    <r>
      <t>Emprego desportivo</t>
    </r>
    <r>
      <rPr>
        <b/>
        <vertAlign val="superscript"/>
        <sz val="8"/>
        <color theme="0"/>
        <rFont val="Arial Narrow"/>
        <family val="2"/>
      </rPr>
      <t xml:space="preserve">2 </t>
    </r>
  </si>
  <si>
    <t>Sexo</t>
  </si>
  <si>
    <t xml:space="preserve">   16-24 anos</t>
  </si>
  <si>
    <t xml:space="preserve"> §</t>
  </si>
  <si>
    <t xml:space="preserve">   25-34 anos</t>
  </si>
  <si>
    <t xml:space="preserve">   35-44 anos</t>
  </si>
  <si>
    <t xml:space="preserve">   Até ao 3.º ciclo do ensino básico</t>
  </si>
  <si>
    <t xml:space="preserve">   Secundário e pós-secundário</t>
  </si>
  <si>
    <t>Nota: Por motivo de arredondamento a soma das parcelas pode não coincidir com o total.</t>
  </si>
  <si>
    <t>(1) Todas as estimativas relativas à série de 2011 (em vigor do 1º trimestre de 2011 ao 4º trimestre de 2020) foram revistas no âmbito do exercício de reconciliação com a série de 2021, possibilitando assim a comparação direta com as estimativas desta série.</t>
  </si>
  <si>
    <t>(2) Inclui o emprego das atividades classificadas nos grupos 323 (Fabricação de artigos de desporto) e 931 (Atividades desportivas) da CAE-Rev.3 e as profissões da 342  (Técnicos de atividade fisíca e de desporto) da CPP-10.</t>
  </si>
  <si>
    <r>
      <t>Fonte</t>
    </r>
    <r>
      <rPr>
        <sz val="8"/>
        <color indexed="8"/>
        <rFont val="Arial Narrow"/>
        <family val="2"/>
      </rPr>
      <t>: INE, I.P.,Inquérito ao Emprego</t>
    </r>
  </si>
  <si>
    <r>
      <t>Emprego total e emprego desportivo por sexo, escalão etário e nível de escolaridade completo, 2016-2021 (série de 2021)</t>
    </r>
    <r>
      <rPr>
        <b/>
        <vertAlign val="superscript"/>
        <sz val="10"/>
        <color theme="0"/>
        <rFont val="Arial Narrow"/>
        <family val="2"/>
      </rPr>
      <t>1</t>
    </r>
  </si>
  <si>
    <t>QUADRO 3.1.1</t>
  </si>
  <si>
    <t>Escalão do pessoal ao serviço/região</t>
  </si>
  <si>
    <t>Empresas</t>
  </si>
  <si>
    <t>Pessoal ao serviço</t>
  </si>
  <si>
    <t>Principais gastos</t>
  </si>
  <si>
    <t>Volume de Negócios</t>
  </si>
  <si>
    <t>Resultado líquido do período</t>
  </si>
  <si>
    <t>Gastos com o pessoal</t>
  </si>
  <si>
    <t>Custo das Mercadorias Vendidas e Matérias Consumidas</t>
  </si>
  <si>
    <t>Fornecimentos e Serviços Externos</t>
  </si>
  <si>
    <t>Vendas</t>
  </si>
  <si>
    <t>Prestações de serviços</t>
  </si>
  <si>
    <t>Escalão do pessoal ao serviço</t>
  </si>
  <si>
    <t>Menos de 10</t>
  </si>
  <si>
    <t>10 - 49</t>
  </si>
  <si>
    <t>50 - 249</t>
  </si>
  <si>
    <t>250 ou mais</t>
  </si>
  <si>
    <t>Região (NUTS II)</t>
  </si>
  <si>
    <t>Portugal</t>
  </si>
  <si>
    <t>Continente</t>
  </si>
  <si>
    <t xml:space="preserve">     Norte</t>
  </si>
  <si>
    <t xml:space="preserve">     Centro</t>
  </si>
  <si>
    <t xml:space="preserve">     Área Metropolitana de Lisboa </t>
  </si>
  <si>
    <t xml:space="preserve">     Alentejo</t>
  </si>
  <si>
    <t xml:space="preserve">     Algarve</t>
  </si>
  <si>
    <t xml:space="preserve">R. A. Açores </t>
  </si>
  <si>
    <t xml:space="preserve">R. A. Madeira    </t>
  </si>
  <si>
    <r>
      <rPr>
        <vertAlign val="superscript"/>
        <sz val="8"/>
        <color rgb="FF000000"/>
        <rFont val="Arial Narrow"/>
        <family val="2"/>
      </rPr>
      <t>1</t>
    </r>
    <r>
      <rPr>
        <sz val="8"/>
        <color indexed="8"/>
        <rFont val="Arial Narrow"/>
        <family val="2"/>
      </rPr>
      <t xml:space="preserve"> Inclui as seguintes atividades da CAE-Rev.3: 3012 - Construção de embarcações de recreio e desporto, 3230 - Fabricação de artigos de desporto, 4764 - Comércio a retalho de artigos de desporto, de campismo e lazer, em estabelecimentos especializados, 8551 - Ensinos desportivo e recreativo, 931 - Atividades desportivas  (9311 - Gestão de instalações desportivas, 9312 - Atividades dos clubes desportivos, 9313 - Atividades de ginásio-fitness e 9319 - Outras atividades desportivas).</t>
    </r>
  </si>
  <si>
    <t xml:space="preserve">Fonte: INE, I.P., Sistema de Contas Integradas das Empresas </t>
  </si>
  <si>
    <t>QUADRO 3.2.1</t>
  </si>
  <si>
    <t>CAE-Rev.3 e escalão do pessoal ao serviço</t>
  </si>
  <si>
    <t>Total das atividades desportivas</t>
  </si>
  <si>
    <t xml:space="preserve">3012 - Construção de embarcações de recreio e desporto </t>
  </si>
  <si>
    <t>3230 - Fabricação de artigos de desporto</t>
  </si>
  <si>
    <t>9311 - Gestão de instalações desportivas</t>
  </si>
  <si>
    <t>9312 - Atividades dos clubes desportivos</t>
  </si>
  <si>
    <t>9313 - Atividades de ginásio (fitness)</t>
  </si>
  <si>
    <t>9319 - Outras atividades desportivas</t>
  </si>
  <si>
    <t>QUADRO 3.2.2</t>
  </si>
  <si>
    <t>CAE-Rev.3 e região (NUTS II)</t>
  </si>
  <si>
    <t xml:space="preserve">Região Autónoma dos Açores  </t>
  </si>
  <si>
    <t xml:space="preserve">Região Autónoma da Madeira </t>
  </si>
  <si>
    <t xml:space="preserve">            </t>
  </si>
  <si>
    <t>...</t>
  </si>
  <si>
    <t>QUADRO 3.3.1</t>
  </si>
  <si>
    <r>
      <t>Número de trabalhadores e remuneração bruta mensal média por trabalhador (total, regular e base) no total da economia e no sector desportivo</t>
    </r>
    <r>
      <rPr>
        <b/>
        <vertAlign val="superscript"/>
        <sz val="10"/>
        <color theme="0"/>
        <rFont val="Arial Narrow"/>
        <family val="2"/>
      </rPr>
      <t>1</t>
    </r>
    <r>
      <rPr>
        <b/>
        <sz val="10"/>
        <color theme="0"/>
        <rFont val="Arial Narrow"/>
        <family val="2"/>
      </rPr>
      <t>, 2016 - 2021.</t>
    </r>
  </si>
  <si>
    <t>Período</t>
  </si>
  <si>
    <t>Total da economia</t>
  </si>
  <si>
    <r>
      <t>Sector desportivo</t>
    </r>
    <r>
      <rPr>
        <b/>
        <vertAlign val="superscript"/>
        <sz val="8"/>
        <color theme="0"/>
        <rFont val="Arial Narrow"/>
        <family val="2"/>
      </rPr>
      <t>1</t>
    </r>
  </si>
  <si>
    <t>Número de trabalhadores</t>
  </si>
  <si>
    <t>2021 (Po)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</si>
  <si>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Inclui as seguintes atividades da CAE Rev.3: 3012 - Construção de embarcações de recreio e de desporto; 3230 - Fabricação de artigos de desporto; 4764 - Comércio a retalho de artigos de desporto, de campismo e lazer, em estabelecimentos especializados; 8551 - Ensinos desportivo e recreativo; 931 - Atividades desportivas (9311 - Gestão de instalações desportivas;  9312 - Atividades dos clubes desportivos; 9313 - Atividades de ginásio - fitness;   9319 - Outras atividades desportivas).</t>
    </r>
  </si>
  <si>
    <r>
      <rPr>
        <b/>
        <sz val="8"/>
        <rFont val="Arial Narrow"/>
        <family val="2"/>
      </rPr>
      <t xml:space="preserve">Nota: </t>
    </r>
    <r>
      <rPr>
        <sz val="8"/>
        <rFont val="Arial Narrow"/>
        <family val="2"/>
      </rPr>
      <t>Total de remunerações recebidas no ano (incluindo os subsídios de férias e de natal) dividido pelo número de meses trabalhados. (Um ano completo de trabalho determina a divisão do total de remunerações recebidas no ano por 12).</t>
    </r>
  </si>
  <si>
    <r>
      <rPr>
        <b/>
        <sz val="8"/>
        <rFont val="Arial Narrow"/>
        <family val="2"/>
      </rPr>
      <t>Fonte:</t>
    </r>
    <r>
      <rPr>
        <sz val="8"/>
        <rFont val="Arial Narrow"/>
        <family val="2"/>
      </rPr>
      <t xml:space="preserve"> Cálculos do Instituto Nacional de Estatística (INE) com base na Declaração Mensal de Remunerações da Segurança Social e na Relação Contributiva da Caixa Geral de Aposentações.</t>
    </r>
  </si>
  <si>
    <t>QUADRO 3.3.2</t>
  </si>
  <si>
    <t>Número de trabalhadores e remuneração bruta mensal média por trabalhador (total, regular e base) por atividades económicas (CAE-Rev. 3) do sector desportivo, 2020 - 2021</t>
  </si>
  <si>
    <t>Atividade económica</t>
  </si>
  <si>
    <t>TOTAL</t>
  </si>
  <si>
    <t xml:space="preserve">     9311 -Gestão de instalações desportivas</t>
  </si>
  <si>
    <t xml:space="preserve">     9312-  Atividades dos clubes desportivos</t>
  </si>
  <si>
    <t xml:space="preserve">     9313 -Atividades de ginásio (fitness)</t>
  </si>
  <si>
    <t>QUADRO 3.3.3</t>
  </si>
  <si>
    <t>Dimensão da empresa</t>
  </si>
  <si>
    <t>De 1 a 4 trabalhadores</t>
  </si>
  <si>
    <t>De 5 a 9 trabalhadores</t>
  </si>
  <si>
    <t>De 10 a 19 trabalhadores</t>
  </si>
  <si>
    <t>De 20 a 49 trabalhadores</t>
  </si>
  <si>
    <t>Mais de 50 trabalhadores</t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</si>
  <si>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Inclui as seguintes atividades da CAE Rev.3: 3012 - Construção de embarcações de recreio e de desporto; 3230 - Fabricação de artigos de desporto; 4764 - Comércio a retalho de artigos de desporto, de campismo e lazer, em estabelecimentos especializados; 8551 - Ensinos desportivo e recreativo; 931 - Atividades desportivas (9311 - Gestão de instalações desportivas;  9312 - Atividades dos clubes desportivos; 9313 - Atividades de ginásio - fitness;   9319 - Outras atividades desportivas)</t>
    </r>
  </si>
  <si>
    <r>
      <t xml:space="preserve"> Principais indicadores das empresas das atividades do sector desportivo</t>
    </r>
    <r>
      <rPr>
        <b/>
        <vertAlign val="superscript"/>
        <sz val="10"/>
        <color theme="0"/>
        <rFont val="Arial Narrow"/>
        <family val="2"/>
      </rPr>
      <t>1</t>
    </r>
    <r>
      <rPr>
        <b/>
        <sz val="10"/>
        <color theme="0"/>
        <rFont val="Arial Narrow"/>
        <family val="2"/>
      </rPr>
      <t>, por escalão do pessoal ao serviço e região
(NUTS II), 2015-2020</t>
    </r>
  </si>
  <si>
    <t>Principais indicadores das empresas das atividades do sector desportivo por CAE - Rev.3 e escalão do pessoal ao serviço, 2020</t>
  </si>
  <si>
    <t xml:space="preserve"> Principais indicadores das empresas das atividades do sector desportivo, por CAE - Rev.3 e por região (NUTS II), 2020</t>
  </si>
  <si>
    <t xml:space="preserve"> Principais indicadores das empresas das atividades do sector desportivo, por CAE - Rev.3 e por região (NUTS II), 2020  - continuação</t>
  </si>
  <si>
    <r>
      <t>Número de trabalhadores e remuneração bruta mensal média por trabalhador (total, regular e base)  no sector desportivo</t>
    </r>
    <r>
      <rPr>
        <b/>
        <vertAlign val="superscript"/>
        <sz val="10"/>
        <color theme="0"/>
        <rFont val="Arial Narrow"/>
        <family val="2"/>
      </rPr>
      <t>1</t>
    </r>
    <r>
      <rPr>
        <b/>
        <sz val="10"/>
        <color theme="0"/>
        <rFont val="Arial Narrow"/>
        <family val="2"/>
      </rPr>
      <t xml:space="preserve"> por dimensão da empresa,
2020 - 2021</t>
    </r>
  </si>
  <si>
    <t>Q.3.2.1 - Principais indicadores das empresas das atividades do sector desportivo por CAE - Rev.3 e escalão do pessoal ao serviço, 2020</t>
  </si>
  <si>
    <t>Q.3.1.1 - Principais indicadores das empresas das atividades do sector desportivo, por escalão do pessoal ao serviço e região (NUTS II), 2015-2020</t>
  </si>
  <si>
    <t>Q.3.2.2 - Principais indicadores das empresas das atividades do sector desportivo, por CAE - Rev.3 e por região (NUTS II), 2020</t>
  </si>
  <si>
    <t>Q.3.2.2 - Principais indicadores das empresas das atividades do sector desportivo, por CAE - Rev.3 e por região (NUTS II), 2020 (continuação)</t>
  </si>
  <si>
    <t>Q.3.3.1 - Número de trabalhadores e remuneração bruta mensal média por trabalhador (total, regular e base) no total da economia e no sector desportivo, 2016 - 2021</t>
  </si>
  <si>
    <t>Q.3.3.2 - Número de trabalhadores e remuneração bruta mensal média por trabalhador (total, regular e base) por atividades económicas (CAE-Rev. 3) do sector desportivo, 2020 - 2021</t>
  </si>
  <si>
    <t>Q.3.3.3 - Número de trabalhadores e remuneração bruta mensal média por trabalhador (total, regular e base)  no sector desportivo por dimensão da empresa,</t>
  </si>
  <si>
    <t>QUADRO 4.1</t>
  </si>
  <si>
    <t>Unidade: 1000 €</t>
  </si>
  <si>
    <t>Países</t>
  </si>
  <si>
    <t>2018</t>
  </si>
  <si>
    <t>Exportações de bens</t>
  </si>
  <si>
    <r>
      <t xml:space="preserve">União Europeia (UE-27) </t>
    </r>
    <r>
      <rPr>
        <vertAlign val="superscript"/>
        <sz val="8"/>
        <color rgb="FF000000"/>
        <rFont val="Arial Narrow"/>
        <family val="2"/>
      </rPr>
      <t>2</t>
    </r>
  </si>
  <si>
    <t>ꓕ</t>
  </si>
  <si>
    <r>
      <t xml:space="preserve">Outros países europeus </t>
    </r>
    <r>
      <rPr>
        <vertAlign val="superscript"/>
        <sz val="8"/>
        <color rgb="FF000000"/>
        <rFont val="Arial Narrow"/>
        <family val="2"/>
      </rPr>
      <t>3</t>
    </r>
  </si>
  <si>
    <t>Países Africanos de Língua Oficial Portuguesa</t>
  </si>
  <si>
    <t>Outros países africanos</t>
  </si>
  <si>
    <t xml:space="preserve"> 3 712</t>
  </si>
  <si>
    <t>Brasil</t>
  </si>
  <si>
    <t>China</t>
  </si>
  <si>
    <t>Estados Unidos da América</t>
  </si>
  <si>
    <t>Outros países</t>
  </si>
  <si>
    <t xml:space="preserve"> 15 016</t>
  </si>
  <si>
    <t>Importações de bens</t>
  </si>
  <si>
    <t>(1) Inclui: Armas de desporto, barcos e equipamento de desportos aquáticos, bicicletas, bilhares, bolas, calçado de desporto,  equipamento de golfe, equipamento de pesca, esqui e equipamento relacionado, ginástica e equipamento de natação, para-quedas, raquetes de desporto, skates/patins e vestuário de desporto.</t>
  </si>
  <si>
    <t>(2) Os dados até ao ano 2019 relativos à EU-28.</t>
  </si>
  <si>
    <t>(3) Em 2020 o Reino Unido deixou de estar na UE e consta nos "Outros países europeus".</t>
  </si>
  <si>
    <t>Fonte: INE, I.P., Estatísticas do Comércio Internacional (versão de 11-03-2022)</t>
  </si>
  <si>
    <t>QUADRO 4.2</t>
  </si>
  <si>
    <t xml:space="preserve"> Comércio internacional de bens desportivos, barcos e equipamento de desportos aquáticos, bens de ginástica e equipamento de natação, bicicletas, calçado de desporto e vestuário de desporto, por países 2018-2020</t>
  </si>
  <si>
    <t>Exportações de Bens</t>
  </si>
  <si>
    <t>Importações de Bens</t>
  </si>
  <si>
    <t>2020</t>
  </si>
  <si>
    <t>Total bens desportivos</t>
  </si>
  <si>
    <t xml:space="preserve"> Barcos e equipamento de desportos aquáticos</t>
  </si>
  <si>
    <r>
      <t xml:space="preserve">União Europeia (UE-27) </t>
    </r>
    <r>
      <rPr>
        <vertAlign val="superscript"/>
        <sz val="8"/>
        <color rgb="FF000000"/>
        <rFont val="Arial Narrow"/>
        <family val="2"/>
      </rPr>
      <t>1</t>
    </r>
  </si>
  <si>
    <r>
      <t xml:space="preserve">Outros países europeus </t>
    </r>
    <r>
      <rPr>
        <vertAlign val="superscript"/>
        <sz val="8"/>
        <color rgb="FF000000"/>
        <rFont val="Arial Narrow"/>
        <family val="2"/>
      </rPr>
      <t>2</t>
    </r>
  </si>
  <si>
    <t>ə</t>
  </si>
  <si>
    <t>(1) Os dados para os anos 2018 e 2019 são relativos à UE-28.</t>
  </si>
  <si>
    <t>(2) Em 2020 o Reino Unido deixou de estar na UE e consta nos "Outros países europeus".</t>
  </si>
  <si>
    <r>
      <t>Comércio internacional de bens desportivos</t>
    </r>
    <r>
      <rPr>
        <b/>
        <vertAlign val="superscript"/>
        <sz val="10"/>
        <color theme="0"/>
        <rFont val="Arial Narrow"/>
        <family val="2"/>
      </rPr>
      <t>1</t>
    </r>
    <r>
      <rPr>
        <b/>
        <sz val="10"/>
        <color theme="0"/>
        <rFont val="Arial Narrow"/>
        <family val="2"/>
      </rPr>
      <t>, 2016-2020</t>
    </r>
  </si>
  <si>
    <t>Q.4.1 - Comércio internacional de bens desportivos, 2016-2020</t>
  </si>
  <si>
    <t>Q.4.2 - Comércio internacional de bens desportivos, barcos e equipamento de desportos aquáticos, bens de ginástica e equipamento de natação, bicicletas, calçado de desporto e vestuário de desporto, por países 2018-2020</t>
  </si>
  <si>
    <t>Quadro 5.1</t>
  </si>
  <si>
    <t>Índice de Preços no Consumidor de bens e serviços desportivos, 2012-2021</t>
  </si>
  <si>
    <t>(2012 = 100)</t>
  </si>
  <si>
    <t>Código COICOP</t>
  </si>
  <si>
    <t>Produtos - COICOP 2012</t>
  </si>
  <si>
    <t>07131</t>
  </si>
  <si>
    <t>09321</t>
  </si>
  <si>
    <t>Equipamentos para desporto</t>
  </si>
  <si>
    <t>09411</t>
  </si>
  <si>
    <t>Serviços recreativos e desportivos - Assistência</t>
  </si>
  <si>
    <t>09412</t>
  </si>
  <si>
    <t>Serviços recreativos e desportivos - Participação</t>
  </si>
  <si>
    <t>Nota: Em 2020, durante alguns meses os preços dos serviços recreativos e desportivos foram estimados em consequência das restrições resultantes da pandemia COVID-19.</t>
  </si>
  <si>
    <t>Fonte: INE, I.P., Índice de Preços no Consumidor</t>
  </si>
  <si>
    <t>Q.5.1 - Índice de Preços no Consumidor de bens e serviços desportivos, 2012-2021</t>
  </si>
  <si>
    <t>QUADRO 6.1.1</t>
  </si>
  <si>
    <t>Despesas das Câmaras Municipais em atividades e equipamentos desportivos, por domínios 2016-2020</t>
  </si>
  <si>
    <t>Domínio</t>
  </si>
  <si>
    <t>Despesa em atividades e equipamentos desportivos</t>
  </si>
  <si>
    <t>Construção e manutenção de infraestruturas desportivas (inclui     salas e pavilhões cobertos)</t>
  </si>
  <si>
    <t>Construção e manutenção de outras infraestruturas desportivas (ao ar livre ou com simples cobertura)</t>
  </si>
  <si>
    <t>Para mais informação consulte:</t>
  </si>
  <si>
    <t>Despesas em atividades e equipamentos desportivos (€) dos municípios por Localização geográfica (NUTS - 2013), Tipo de despesa e Atividade e/ ou equipamento desportivo; Anual</t>
  </si>
  <si>
    <t>QUADRO 6.1.2</t>
  </si>
  <si>
    <t>Despesas das Câmaras Municipais em atividades e equipamentos desportivos por habitante,
por região (NUTS II) 2016-2020</t>
  </si>
  <si>
    <t>Unidade: €</t>
  </si>
  <si>
    <t>Despesa em atividades e equipamentos desportivos
por habitante</t>
  </si>
  <si>
    <t>Norte</t>
  </si>
  <si>
    <t>Centro</t>
  </si>
  <si>
    <t>Área Metropolitana de Lisboa</t>
  </si>
  <si>
    <t>Alentejo</t>
  </si>
  <si>
    <t>Algarve</t>
  </si>
  <si>
    <t>Região Autónoma dos Açores</t>
  </si>
  <si>
    <t>Região Autónoma da Madeira</t>
  </si>
  <si>
    <t>Despesas em atividades e equipamentos desportivos dos municípios por habitante (€) por Localização geográfica (NUTS - 2013); Anual</t>
  </si>
  <si>
    <t>QUADRO 6.1.3</t>
  </si>
  <si>
    <t>Despesas das Câmaras Municipais nas atividades desportivas,  segundo o tipo de despesa, por região (NUTS II) 2015-2020</t>
  </si>
  <si>
    <t xml:space="preserve">                                     Tipo de despesa</t>
  </si>
  <si>
    <t>Despesas Totais</t>
  </si>
  <si>
    <t>Despesas Correntes</t>
  </si>
  <si>
    <t>Total da Camâra Municipal</t>
  </si>
  <si>
    <t>Em atividades e equipamentos desportivos</t>
  </si>
  <si>
    <t xml:space="preserve">             Região (NUTS II)</t>
  </si>
  <si>
    <t xml:space="preserve">   Continente</t>
  </si>
  <si>
    <t xml:space="preserve">      Norte</t>
  </si>
  <si>
    <t xml:space="preserve">      Centro</t>
  </si>
  <si>
    <t xml:space="preserve">      Área Metropolitana de Lisboa</t>
  </si>
  <si>
    <t xml:space="preserve">      Alentejo</t>
  </si>
  <si>
    <t xml:space="preserve">      Algarve</t>
  </si>
  <si>
    <t xml:space="preserve">   Região Autónoma dos Açores</t>
  </si>
  <si>
    <t xml:space="preserve">   Região Autónoma da Madeira</t>
  </si>
  <si>
    <t>Despesas das Câmaras Municipais nas atividades desportivas segundo o tipo de despesa, por região (NUTS II) 2015-2020 - continuação</t>
  </si>
  <si>
    <t>Despesas de Capital</t>
  </si>
  <si>
    <t>das quais Despesas com pessoal</t>
  </si>
  <si>
    <t>Nota: Por razões de arredondamento a milhares de euros, os totais podem não ser iguais às somas dos parciais.</t>
  </si>
  <si>
    <t>QUADRO 6.1.4</t>
  </si>
  <si>
    <t>Atividades e equipamentos desportivos - despesas segundo o tipo, por subdomínios e região (NUTS II), 2020</t>
  </si>
  <si>
    <t>Despesas correntes</t>
  </si>
  <si>
    <t>Despesas de capital</t>
  </si>
  <si>
    <t xml:space="preserve">                                           Tipo de despesa</t>
  </si>
  <si>
    <t>Despesas com pessoal</t>
  </si>
  <si>
    <t>Outras despesas</t>
  </si>
  <si>
    <t xml:space="preserve">  Atividades desportivas</t>
  </si>
  <si>
    <t xml:space="preserve">  Associações desportivas</t>
  </si>
  <si>
    <t xml:space="preserve">  Construção e manutenção de infraestruturas desportivas (inclui salas e pavilhões cobertos)</t>
  </si>
  <si>
    <t xml:space="preserve">  Construção e manutenção de outras infraestruturas desportivas (ao ar livre ou com simples cobertura)</t>
  </si>
  <si>
    <t xml:space="preserve">  Outras atividades não especificadas</t>
  </si>
  <si>
    <t>continua</t>
  </si>
  <si>
    <t xml:space="preserve"> Atividades e equipamentos desportivos - despesas segundo o tipo, por subdomínios e região (NUTS II), 2020 - continuação</t>
  </si>
  <si>
    <t xml:space="preserve">                           Tipo de despesa</t>
  </si>
  <si>
    <t xml:space="preserve">Região Autónoma dos Açores </t>
  </si>
  <si>
    <t>Quadro 6.2.1</t>
  </si>
  <si>
    <t>Financiamento do Instituto Português do Desporto e da Juventude  às Federações desportivas, por projecto, 2015-2020</t>
  </si>
  <si>
    <t>Projeto</t>
  </si>
  <si>
    <t xml:space="preserve"> Apoio às atividades desportivas</t>
  </si>
  <si>
    <t>Federações</t>
  </si>
  <si>
    <t>Andebol</t>
  </si>
  <si>
    <t>Atletismo</t>
  </si>
  <si>
    <t>Basquetebol</t>
  </si>
  <si>
    <t>Canoagem</t>
  </si>
  <si>
    <t>Ciclismo</t>
  </si>
  <si>
    <t>Esgrima</t>
  </si>
  <si>
    <t>Futebol</t>
  </si>
  <si>
    <t>Ginástica</t>
  </si>
  <si>
    <t>Golfe</t>
  </si>
  <si>
    <t>Judo</t>
  </si>
  <si>
    <t>Natação</t>
  </si>
  <si>
    <t>Patinagem</t>
  </si>
  <si>
    <t>Remo</t>
  </si>
  <si>
    <t>Rugby</t>
  </si>
  <si>
    <t>Ténis</t>
  </si>
  <si>
    <t>Ténis de mesa</t>
  </si>
  <si>
    <t>Triatlo</t>
  </si>
  <si>
    <t>Vela</t>
  </si>
  <si>
    <t>Voleibol</t>
  </si>
  <si>
    <t>Outras</t>
  </si>
  <si>
    <t>Comité Olímpico de Portugal</t>
  </si>
  <si>
    <t>Comité Paralímpico de Portugal</t>
  </si>
  <si>
    <t>Empresas das atividades do sector desportivo</t>
  </si>
  <si>
    <t>Q.6.1.1 - Despesas das Câmaras Municipais em atividades e equipamentos desportivos, por domínios 2016-2020</t>
  </si>
  <si>
    <t>Q.6.1.2 - Despesas das Câmaras Municipais em atividades e equipamentos desportivos por habitante, por região (NUTS II) 2016-2020</t>
  </si>
  <si>
    <t>Q.6.1.3 - Despesas das Câmaras Municipais nas atividades desportivas,  segundo o tipo de despesa, por região (NUTS II) 2015-2020</t>
  </si>
  <si>
    <t>Q.6.1.4 - Atividades e equipamentos desportivos - despesas segundo o tipo, por subdomínios e região (NUTS II), 2020</t>
  </si>
  <si>
    <t>Q.6.1.4 - Atividades e equipamentos desportivos - despesas segundo o tipo, por subdomínios e região (NUTS II), 2020  (continuação)</t>
  </si>
  <si>
    <t>Q.6.1.3 - Despesas das Câmaras Municipais nas atividades desportivas segundo o tipo de despesa, por região (NUTS II) 2015-2020 (continuação)</t>
  </si>
  <si>
    <t>Q.6.2.1 - Financiamento do Instituto Português do Desporto e da Juventude  às Federações desportivas, por projecto, 2015-2020</t>
  </si>
  <si>
    <t>Quadro 7.1.1</t>
  </si>
  <si>
    <t xml:space="preserve"> Número de clubes, por distritos / regiões, 2016 - 2020</t>
  </si>
  <si>
    <t>Distritos/regiões</t>
  </si>
  <si>
    <t xml:space="preserve"> Continente</t>
  </si>
  <si>
    <t xml:space="preserve">   Aveiro</t>
  </si>
  <si>
    <t xml:space="preserve">   Beja</t>
  </si>
  <si>
    <t xml:space="preserve">   Braga</t>
  </si>
  <si>
    <t xml:space="preserve">   Bragança</t>
  </si>
  <si>
    <t xml:space="preserve">   Castelo Branco</t>
  </si>
  <si>
    <t xml:space="preserve">   Coimbra</t>
  </si>
  <si>
    <t xml:space="preserve">   Évora</t>
  </si>
  <si>
    <t xml:space="preserve">   Faro</t>
  </si>
  <si>
    <t xml:space="preserve">   Guarda</t>
  </si>
  <si>
    <t xml:space="preserve">   Leiria</t>
  </si>
  <si>
    <t xml:space="preserve">   Lisboa</t>
  </si>
  <si>
    <t xml:space="preserve">   Portalegre</t>
  </si>
  <si>
    <t xml:space="preserve">   Porto</t>
  </si>
  <si>
    <t xml:space="preserve">   Santarém</t>
  </si>
  <si>
    <t xml:space="preserve">   Setúbal</t>
  </si>
  <si>
    <t xml:space="preserve">   Viana do Castelo</t>
  </si>
  <si>
    <t xml:space="preserve">   Vila Real</t>
  </si>
  <si>
    <t xml:space="preserve">   Viseu</t>
  </si>
  <si>
    <t>Estrangeiro</t>
  </si>
  <si>
    <t>Clubes (N.º) por Localização geográfica (Distrito/ Região)</t>
  </si>
  <si>
    <t>Quadro 7.1.2</t>
  </si>
  <si>
    <t>Número de clubes, por modalidade, 2016 - 2020</t>
  </si>
  <si>
    <t>Modalidades</t>
  </si>
  <si>
    <r>
      <t>Total</t>
    </r>
    <r>
      <rPr>
        <b/>
        <sz val="8"/>
        <rFont val="Calibri"/>
        <family val="2"/>
      </rPr>
      <t>¹</t>
    </r>
  </si>
  <si>
    <t>Automobilismo</t>
  </si>
  <si>
    <t>Columbofilia</t>
  </si>
  <si>
    <t>Karate</t>
  </si>
  <si>
    <t>Pesca Desportiva</t>
  </si>
  <si>
    <t>Ténis de Mesa</t>
  </si>
  <si>
    <t>Tiro</t>
  </si>
  <si>
    <t xml:space="preserve">(1) Existem Clubes que estão inscritos em mais do que uma federação desportiva, pondendo assim ser contabilizados em mais do que uma modalidade. </t>
  </si>
  <si>
    <t>Clubes inscritos (N.º) em federações desportivas por Modalidades desportivas; Anual</t>
  </si>
  <si>
    <t>Quadro 7.2.1</t>
  </si>
  <si>
    <t>Número de praticantes inscritos nas Federações desportivas, segundo algumas modalidades, 2016 - 2020</t>
  </si>
  <si>
    <t>Karaté</t>
  </si>
  <si>
    <t>Praticantes inscritos (N.º) em federações desportivas por Sexo e Modalidades desportivas; Anual</t>
  </si>
  <si>
    <t>Quadro 7.2.2</t>
  </si>
  <si>
    <t>Número de praticantes inscritos nas Federações desportivas, segundo o sexo e escalões competitivos por distritos/regiões, 2020</t>
  </si>
  <si>
    <t>Escalões competitivos</t>
  </si>
  <si>
    <t>Até Júniores inclusivé</t>
  </si>
  <si>
    <t>Séniores</t>
  </si>
  <si>
    <t>Veteranos</t>
  </si>
  <si>
    <t>Residentes no estrangeiro</t>
  </si>
  <si>
    <t>Praticantes inscritos (N.º) em federações desportivas por Localização geográfica (Distrito) e Sexo; Anual</t>
  </si>
  <si>
    <t>Quadro 7.2.3</t>
  </si>
  <si>
    <t>Número de praticantes inscritos nas Federações desportivas, segundo o sexo e escalões competitivos por modalidades, 2020</t>
  </si>
  <si>
    <t>Quadro 7.2.4</t>
  </si>
  <si>
    <t xml:space="preserve"> Número de praticantes inscritos nas Federações desportivas, segundo as modalidades, por distritos/regiões, 2020</t>
  </si>
  <si>
    <t>Automo-
bilismo</t>
  </si>
  <si>
    <t xml:space="preserve"> Número de praticantes inscritos nas Federações desportivas, segundo as modalidades, por distritos/regiões, 2020 - continuação</t>
  </si>
  <si>
    <t xml:space="preserve">Natação </t>
  </si>
  <si>
    <t xml:space="preserve">Quadro 7.2.4 </t>
  </si>
  <si>
    <t>Ténis de
Mesa</t>
  </si>
  <si>
    <t>Praticantes de futebol inscritos na Federação Portuguesa de Futebol (N.º) por Localização geográfica (Distrito/ Região) e Sexo; Anual</t>
  </si>
  <si>
    <t>Q.7.1.1 - Número de clubes, por distritos / regiões, 2016 - 2020</t>
  </si>
  <si>
    <t>Q.7.1.2 - Número de clubes, por modalidade, 2016 - 2020</t>
  </si>
  <si>
    <t>Q.7.2.1 - Número de praticantes inscritos nas Federações desportivas, segundo algumas modalidades, 2016 - 2020</t>
  </si>
  <si>
    <t>Q.7.2.2 - Número de praticantes inscritos nas Federações desportivas, segundo o sexo e escalões competitivos por distritos/regiões, 2020</t>
  </si>
  <si>
    <t>Q.7.2.3 - Número de praticantes inscritos nas Federações desportivas, segundo o sexo e escalões competitivos por modalidades, 2020</t>
  </si>
  <si>
    <t>Q.7.2.4 - Número de praticantes inscritos nas Federações desportivas, segundo as modalidades, por distritos/regiões, 2020</t>
  </si>
  <si>
    <t>Q.7.2.4 - Número de praticantes inscritos nas Federações desportivas, segundo as modalidades, por distritos/regiões, 2020 (continuação 1)</t>
  </si>
  <si>
    <t>Q.7.2.4 - Número de praticantes inscritos nas Federações desportivas, segundo as modalidades, por distritos/regiões, 2020 (continuação 2)</t>
  </si>
  <si>
    <t>Financiamento público das atividades desportivas</t>
  </si>
  <si>
    <t>Comércio internacional de bens desportivos</t>
  </si>
  <si>
    <t>Emprego desportivo</t>
  </si>
  <si>
    <t>Ensino desportivo</t>
  </si>
  <si>
    <t>Quadro resumo - Dados gerais</t>
  </si>
  <si>
    <t>Índice de preços no consumidor de bens e serviços desportivos</t>
  </si>
  <si>
    <t>Desporto federado</t>
  </si>
  <si>
    <t>Q.7.3.1 - Número de praticantes de alto rendimento inscritos nas Federações desportivas, segundo o sexo e nível, por modalidades, 2020</t>
  </si>
  <si>
    <t>Q.7.3.2 - Número de praticantes de alto rendimento inscritos nas Federações desportivas, segundo o escalão etário, 2020</t>
  </si>
  <si>
    <t>Q.7.4.1 - Títulos Profissionais emitidos de Treinadores de Desporto (TPTD), Técnicos de Exercicio Fisico (TPTEF) e Diretores Técnicos (TPDT), por distrito/região 2015-2020</t>
  </si>
  <si>
    <t>Q.7.4.2 - Títulos Profissionais de Treinadores de Desporto (TPTD) emitidos, segundo o sexo e escalão etário, por distrito/região, 2015-2020</t>
  </si>
  <si>
    <t>Q.7.4.3 - Títulos Profissionais de Treinadores de Desporto (TPTD) emitidos, segundo o sexo e escalão etário, por modalidades, 2020</t>
  </si>
  <si>
    <t>Q.7.4.4 - Títulos Profissionais de Técnicos de Exercício Físico (TPTEF) emitidos, segundo o sexo e escalão etário, por distrito/região, 2015-2020</t>
  </si>
  <si>
    <t>Q.7.4.5 - Títulos Profissionais de Diretor Técnico (TPTD) emitidos, segundo o sexo e escalão etário, por distrito/região, 2015-2020</t>
  </si>
  <si>
    <t>Quadro 7.3.1</t>
  </si>
  <si>
    <t>Número de praticantes de alto rendimento inscritos nas Federações desportivas, segundo o sexo e nível, por modalidades, 2020</t>
  </si>
  <si>
    <r>
      <t>Nível</t>
    </r>
    <r>
      <rPr>
        <sz val="10"/>
        <color theme="0"/>
        <rFont val="Calibri"/>
        <family val="2"/>
      </rPr>
      <t>¹</t>
    </r>
  </si>
  <si>
    <t>A</t>
  </si>
  <si>
    <t>B</t>
  </si>
  <si>
    <t>C</t>
  </si>
  <si>
    <t>(1) De acordo com o Decreto-Lei n.º 272/2009, de 1 de outubro.</t>
  </si>
  <si>
    <t>Quadro 7.3.2</t>
  </si>
  <si>
    <t>Número de praticantes de alto rendimento inscritos nas Federações desportivas, segundo o escalão etário, 2020</t>
  </si>
  <si>
    <t>até 19 anos</t>
  </si>
  <si>
    <t>20-29 anos</t>
  </si>
  <si>
    <t>30-39 anos</t>
  </si>
  <si>
    <t>40-49 anos</t>
  </si>
  <si>
    <t>50 e mais anos</t>
  </si>
  <si>
    <t>Quadro 7.4.1</t>
  </si>
  <si>
    <t>Títulos Profissionais emitidos de Treinadores de Desporto (TPTD), Técnicos de Exercicio Fisico (TPTEF) e Diretores Técnicos (TPDT), por distrito/região 2015-2020</t>
  </si>
  <si>
    <t>Titulos profissionais emitidos</t>
  </si>
  <si>
    <t xml:space="preserve">Treinadores </t>
  </si>
  <si>
    <t>Técnicos de exercício físico</t>
  </si>
  <si>
    <t>Diretor técnico</t>
  </si>
  <si>
    <t>Quadro 7.4.2</t>
  </si>
  <si>
    <t>Títulos Profissionais de Treinadores de Desporto (TPTD) emitidos, segundo o sexo e escalão etário, por distrito/região, 2015-2020</t>
  </si>
  <si>
    <t>N.D.</t>
  </si>
  <si>
    <t>Quadro 7.4.3</t>
  </si>
  <si>
    <t>Títulos Profissionais de Treinadores de Desporto (TPTD) emitidos, segundo o sexo e escalão etário, por modalidades, 2020</t>
  </si>
  <si>
    <t>Equitação</t>
  </si>
  <si>
    <t>Futsal</t>
  </si>
  <si>
    <t>Hóquei em Patins</t>
  </si>
  <si>
    <t>Surf</t>
  </si>
  <si>
    <t>Xadrez</t>
  </si>
  <si>
    <t>Quadro 7.4.4</t>
  </si>
  <si>
    <t>Títulos Profissionais de Técnicos de Exercício Físico (TPTEF) emitidos, segundo o sexo e escalão etário, por distrito/região, 2015-2020</t>
  </si>
  <si>
    <t>Quadro 7.4.5</t>
  </si>
  <si>
    <t>Títulos Profissionais de Diretor Técnico (TPTD) emitidos, segundo o sexo e escalão etário, por distrito/região, 2015-2020</t>
  </si>
  <si>
    <t xml:space="preserve"> Alunos inscritos no ensino superior por áreas de estudo e formação,  2015/2016 - 2020/2021</t>
  </si>
  <si>
    <t xml:space="preserve"> Alunos diplomados no ensino superior por áreas de estudo e formação, 2015/2016 -  2019/2020</t>
  </si>
  <si>
    <t>1.1. Alunos inscritos no ensino superior por áreas de estudo e formação</t>
  </si>
  <si>
    <t>1.2. Alunos diplomados no ensino superior por área de estudo e formação</t>
  </si>
  <si>
    <t>Q.1.1 - Alunos inscritos no ensino superior por áreas de estudo e formação,  2015/2016 - 2020/2021</t>
  </si>
  <si>
    <t>Q.1.2 - Alunos diplomados no ensino superior por áreas de estudo e formação, 2015/2016 - 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</si>
</sst>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\ ###\ ##0"/>
    <numFmt numFmtId="165" formatCode="0.0"/>
    <numFmt numFmtId="166" formatCode="#\ ###\ ###\ ##0"/>
    <numFmt numFmtId="167" formatCode="#\ ##0"/>
    <numFmt numFmtId="168" formatCode="0.0%"/>
    <numFmt numFmtId="169" formatCode="&quot;€&quot;###0"/>
    <numFmt numFmtId="170" formatCode="#,##0.0"/>
    <numFmt numFmtId="171" formatCode="0.000"/>
    <numFmt numFmtId="172" formatCode="###0"/>
    <numFmt numFmtId="173" formatCode="#\ ##0.0"/>
    <numFmt numFmtId="174" formatCode="#,##0.0;\-#,##0.0"/>
    <numFmt numFmtId="175" formatCode="#\ ###.0"/>
    <numFmt numFmtId="176" formatCode="###0\ &quot;€&quot;"/>
    <numFmt numFmtId="177" formatCode="#\ ###\ ###\ ###"/>
    <numFmt numFmtId="178" formatCode="###\ ###\ ###"/>
    <numFmt numFmtId="179" formatCode="##\ ###\ ###"/>
    <numFmt numFmtId="180" formatCode="#\ ###\ ###"/>
    <numFmt numFmtId="181" formatCode="#\ ##0.#"/>
    <numFmt numFmtId="182" formatCode="_-* #,##0\ &quot;€&quot;_-;\-* #,##0\ &quot;€&quot;_-;_-* &quot;-&quot;??\ &quot;€&quot;_-;_-@_-"/>
    <numFmt numFmtId="183" formatCode="#,###,###"/>
    <numFmt numFmtId="184" formatCode="###\ ###"/>
    <numFmt numFmtId="185" formatCode="###\ ###\ ##0"/>
    <numFmt numFmtId="186" formatCode="###\ ###\ ###\ ###"/>
    <numFmt numFmtId="187" formatCode="\ #\ ###\ ##0"/>
  </numFmts>
  <fonts count="7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sz val="8"/>
      <color indexed="8"/>
      <name val="Arial Narrow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b/>
      <sz val="10"/>
      <color indexed="9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14"/>
      <name val="Arial Narrow"/>
      <family val="2"/>
    </font>
    <font>
      <b/>
      <i/>
      <sz val="9"/>
      <color indexed="8"/>
      <name val="Arial Narrow"/>
      <family val="2"/>
    </font>
    <font>
      <b/>
      <sz val="10"/>
      <color rgb="FFCB0B79"/>
      <name val="Arial Narrow"/>
      <family val="2"/>
    </font>
    <font>
      <sz val="8"/>
      <color indexed="6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i/>
      <sz val="8"/>
      <color indexed="8"/>
      <name val="Arial Narrow"/>
      <family val="2"/>
    </font>
    <font>
      <sz val="11"/>
      <color theme="0"/>
      <name val="Calibri"/>
      <family val="2"/>
      <scheme val="minor"/>
    </font>
    <font>
      <u/>
      <sz val="10"/>
      <color theme="10"/>
      <name val="Arial"/>
    </font>
    <font>
      <sz val="9"/>
      <color rgb="FFC74FB5"/>
      <name val="Arial Narrow"/>
      <family val="2"/>
    </font>
    <font>
      <sz val="10"/>
      <color rgb="FFC74FB5"/>
      <name val="Arial Narrow"/>
      <family val="2"/>
    </font>
    <font>
      <sz val="8"/>
      <color theme="1"/>
      <name val="Arial Narrow"/>
      <family val="2"/>
    </font>
    <font>
      <b/>
      <sz val="8"/>
      <color theme="0"/>
      <name val="Arial Narrow"/>
      <family val="2"/>
    </font>
    <font>
      <b/>
      <sz val="8"/>
      <color theme="1"/>
      <name val="Arial Narrow"/>
      <family val="2"/>
    </font>
    <font>
      <sz val="9"/>
      <color indexed="8"/>
      <name val="Arial Narrow"/>
      <family val="2"/>
    </font>
    <font>
      <sz val="10"/>
      <name val="Helv"/>
    </font>
    <font>
      <sz val="7"/>
      <name val="Arial"/>
      <family val="2"/>
    </font>
    <font>
      <b/>
      <sz val="8"/>
      <color rgb="FFB52670"/>
      <name val="Arial Narrow"/>
      <family val="2"/>
    </font>
    <font>
      <b/>
      <sz val="8"/>
      <color rgb="FFB51270"/>
      <name val="Arial Narrow"/>
      <family val="2"/>
    </font>
    <font>
      <b/>
      <strike/>
      <sz val="8"/>
      <color theme="0"/>
      <name val="Arial Narrow"/>
      <family val="2"/>
    </font>
    <font>
      <b/>
      <sz val="8"/>
      <color indexed="59"/>
      <name val="Arial Narrow"/>
      <family val="2"/>
    </font>
    <font>
      <b/>
      <vertAlign val="superscript"/>
      <sz val="8"/>
      <color theme="0"/>
      <name val="Arial Narrow"/>
      <family val="2"/>
    </font>
    <font>
      <b/>
      <sz val="7"/>
      <name val="Arial"/>
      <family val="2"/>
    </font>
    <font>
      <b/>
      <vertAlign val="superscript"/>
      <sz val="10"/>
      <color theme="0"/>
      <name val="Arial Narrow"/>
      <family val="2"/>
    </font>
    <font>
      <sz val="8"/>
      <color rgb="FFC74FB5"/>
      <name val="Arial Narrow"/>
      <family val="2"/>
    </font>
    <font>
      <b/>
      <sz val="8"/>
      <name val="Arial Narrow"/>
      <family val="2"/>
    </font>
    <font>
      <vertAlign val="superscript"/>
      <sz val="8"/>
      <color rgb="FF000000"/>
      <name val="Arial Narrow"/>
      <family val="2"/>
    </font>
    <font>
      <b/>
      <sz val="8"/>
      <color rgb="FFC74FB5"/>
      <name val="Arial Narrow"/>
      <family val="2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sz val="10"/>
      <name val="Cambria"/>
      <family val="2"/>
      <scheme val="major"/>
    </font>
    <font>
      <vertAlign val="superscript"/>
      <sz val="8"/>
      <name val="Arial Narrow"/>
      <family val="2"/>
    </font>
    <font>
      <sz val="11"/>
      <name val="Calibri Light"/>
      <family val="2"/>
    </font>
    <font>
      <sz val="8"/>
      <name val="Cambria"/>
      <family val="2"/>
      <scheme val="major"/>
    </font>
    <font>
      <sz val="8"/>
      <color theme="0"/>
      <name val="Arial Narrow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  <font>
      <sz val="8"/>
      <name val="Calibri"/>
      <family val="2"/>
    </font>
    <font>
      <sz val="9"/>
      <name val="Calibri"/>
      <family val="2"/>
      <scheme val="minor"/>
    </font>
    <font>
      <b/>
      <sz val="9"/>
      <color theme="0"/>
      <name val="Arial Narrow"/>
      <family val="2"/>
    </font>
    <font>
      <sz val="10"/>
      <color theme="1"/>
      <name val="Arial Narrow"/>
      <family val="2"/>
    </font>
    <font>
      <b/>
      <sz val="8"/>
      <color rgb="FFC74FB5"/>
      <name val="Arial"/>
      <family val="2"/>
    </font>
    <font>
      <b/>
      <sz val="10"/>
      <color indexed="59"/>
      <name val="Arial Narrow"/>
      <family val="2"/>
    </font>
    <font>
      <b/>
      <sz val="7"/>
      <name val="Arial Narrow"/>
      <family val="2"/>
    </font>
    <font>
      <u/>
      <sz val="10"/>
      <color theme="10"/>
      <name val="MS Sans Serif"/>
      <family val="2"/>
    </font>
    <font>
      <sz val="8"/>
      <color theme="10"/>
      <name val="Arial Narrow"/>
      <family val="2"/>
    </font>
    <font>
      <sz val="8"/>
      <color indexed="8"/>
      <name val="Arial"/>
      <family val="2"/>
    </font>
    <font>
      <sz val="7"/>
      <color indexed="8"/>
      <name val="Arial Narrow"/>
      <family val="2"/>
    </font>
    <font>
      <u/>
      <sz val="7"/>
      <color theme="10"/>
      <name val="Arial Narrow"/>
      <family val="2"/>
    </font>
    <font>
      <sz val="9"/>
      <color rgb="FFC74FB5"/>
      <name val="Arial"/>
      <family val="2"/>
    </font>
    <font>
      <b/>
      <sz val="10"/>
      <color theme="0"/>
      <name val="Arial"/>
      <family val="2"/>
    </font>
    <font>
      <sz val="8"/>
      <color rgb="FFC74FB5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 Narrow"/>
      <family val="2"/>
    </font>
    <font>
      <sz val="9"/>
      <name val="Arial"/>
      <family val="2"/>
    </font>
    <font>
      <b/>
      <sz val="8"/>
      <name val="Calibri"/>
      <family val="2"/>
    </font>
    <font>
      <b/>
      <sz val="8"/>
      <color indexed="10"/>
      <name val="Arial Narrow"/>
      <family val="2"/>
    </font>
    <font>
      <sz val="10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A92B7"/>
        <bgColor indexed="64"/>
      </patternFill>
    </fill>
    <fill>
      <patternFill patternType="solid">
        <fgColor rgb="FFCB0B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52670"/>
        <bgColor indexed="64"/>
      </patternFill>
    </fill>
    <fill>
      <patternFill patternType="solid">
        <fgColor theme="0" tint="-4.9989318521683403E-2"/>
        <bgColor indexed="8"/>
      </patternFill>
    </fill>
  </fills>
  <borders count="214">
    <border>
      <left/>
      <right/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8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8"/>
      </top>
      <bottom/>
      <diagonal/>
    </border>
    <border>
      <left style="thin">
        <color theme="0" tint="-0.34998626667073579"/>
      </left>
      <right style="thin">
        <color theme="0" tint="-0.24994659260841701"/>
      </right>
      <top/>
      <bottom/>
      <diagonal/>
    </border>
    <border>
      <left style="thin">
        <color theme="0" tint="-0.34998626667073579"/>
      </left>
      <right style="thin">
        <color theme="0" tint="-0.24994659260841701"/>
      </right>
      <top/>
      <bottom style="thin">
        <color indexed="8"/>
      </bottom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/>
      <diagonal/>
    </border>
    <border>
      <left/>
      <right style="thin">
        <color theme="0" tint="-0.2499465926084170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2499465926084170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theme="0" tint="-0.2499465926084170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theme="0" tint="-0.24994659260841701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8"/>
      </left>
      <right style="thin">
        <color indexed="64"/>
      </right>
      <top/>
      <bottom style="dotted">
        <color indexed="64"/>
      </bottom>
      <diagonal/>
    </border>
    <border>
      <left style="thin">
        <color theme="0" tint="-0.34998626667073579"/>
      </left>
      <right style="thin">
        <color theme="0" tint="-0.24994659260841701"/>
      </right>
      <top/>
      <bottom style="dotted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dotted">
        <color indexed="23"/>
      </top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dashed">
        <color indexed="23"/>
      </top>
      <bottom style="medium">
        <color auto="1"/>
      </bottom>
      <diagonal/>
    </border>
    <border>
      <left/>
      <right style="thin">
        <color theme="0" tint="-0.24994659260841701"/>
      </right>
      <top style="dashed">
        <color indexed="64"/>
      </top>
      <bottom style="medium">
        <color auto="1"/>
      </bottom>
      <diagonal/>
    </border>
    <border>
      <left/>
      <right/>
      <top style="dashed">
        <color indexed="64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dashed">
        <color indexed="64"/>
      </top>
      <bottom style="medium">
        <color auto="1"/>
      </bottom>
      <diagonal/>
    </border>
    <border>
      <left style="thin">
        <color theme="0" tint="-0.24994659260841701"/>
      </left>
      <right style="thin">
        <color theme="0" tint="-0.34998626667073579"/>
      </right>
      <top style="dashed">
        <color indexed="64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indexed="8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indexed="22"/>
      </right>
      <top style="thin">
        <color indexed="64"/>
      </top>
      <bottom/>
      <diagonal/>
    </border>
    <border>
      <left/>
      <right/>
      <top style="dashed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ashed">
        <color indexed="64"/>
      </top>
      <bottom style="thin">
        <color indexed="8"/>
      </bottom>
      <diagonal/>
    </border>
    <border>
      <left style="thin">
        <color theme="0" tint="-0.24994659260841701"/>
      </left>
      <right style="thin">
        <color theme="0" tint="-0.24994659260841701"/>
      </right>
      <top style="dashed">
        <color indexed="64"/>
      </top>
      <bottom style="thin">
        <color indexed="8"/>
      </bottom>
      <diagonal/>
    </border>
    <border>
      <left style="thin">
        <color theme="1"/>
      </left>
      <right style="thin">
        <color indexed="8"/>
      </right>
      <top style="thin">
        <color indexed="8"/>
      </top>
      <bottom/>
      <diagonal/>
    </border>
    <border>
      <left/>
      <right style="thin">
        <color theme="0" tint="-0.34998626667073579"/>
      </right>
      <top style="thin">
        <color theme="1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 style="thin">
        <color indexed="8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8"/>
      </right>
      <top style="dashed">
        <color indexed="64"/>
      </top>
      <bottom/>
      <diagonal/>
    </border>
    <border>
      <left/>
      <right style="thin">
        <color theme="0" tint="-0.34998626667073579"/>
      </right>
      <top style="dashed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auto="1"/>
      </left>
      <right style="thin">
        <color theme="0" tint="-0.24994659260841701"/>
      </right>
      <top style="medium">
        <color indexed="8"/>
      </top>
      <bottom style="thin">
        <color indexed="8"/>
      </bottom>
      <diagonal/>
    </border>
    <border>
      <left style="thin">
        <color auto="1"/>
      </left>
      <right style="thin">
        <color theme="0" tint="-0.24994659260841701"/>
      </right>
      <top/>
      <bottom style="medium">
        <color indexed="8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indexed="8"/>
      </bottom>
      <diagonal/>
    </border>
    <border>
      <left/>
      <right/>
      <top/>
      <bottom style="dashed">
        <color indexed="23"/>
      </bottom>
      <diagonal/>
    </border>
    <border>
      <left style="thin">
        <color indexed="8"/>
      </left>
      <right style="thin">
        <color indexed="8"/>
      </right>
      <top/>
      <bottom style="dashed">
        <color indexed="23"/>
      </bottom>
      <diagonal/>
    </border>
    <border>
      <left/>
      <right style="thin">
        <color theme="0" tint="-0.24994659260841701"/>
      </right>
      <top/>
      <bottom style="dashed">
        <color indexed="23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dashed">
        <color indexed="23"/>
      </bottom>
      <diagonal/>
    </border>
    <border>
      <left style="thin">
        <color indexed="8"/>
      </left>
      <right style="thin">
        <color indexed="8"/>
      </right>
      <top style="dashed">
        <color indexed="8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ashed">
        <color indexed="8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dashed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23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dotted">
        <color indexed="23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ashed">
        <color indexed="23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dashed">
        <color indexed="23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dotted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auto="1"/>
      </top>
      <bottom style="hair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 style="thin">
        <color theme="0" tint="-0.14996795556505021"/>
      </left>
      <right style="thin">
        <color theme="0" tint="-0.24994659260841701"/>
      </right>
      <top/>
      <bottom style="thin">
        <color auto="1"/>
      </bottom>
      <diagonal/>
    </border>
    <border>
      <left style="thin">
        <color theme="0" tint="-0.14996795556505021"/>
      </left>
      <right style="thin">
        <color theme="0" tint="-0.24994659260841701"/>
      </right>
      <top/>
      <bottom/>
      <diagonal/>
    </border>
    <border>
      <left style="thin">
        <color auto="1"/>
      </left>
      <right style="thin">
        <color theme="0" tint="-0.14996795556505021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theme="0" tint="-0.24994659260841701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theme="0" tint="-0.14996795556505021"/>
      </right>
      <top style="dashed">
        <color indexed="64"/>
      </top>
      <bottom style="medium">
        <color auto="1"/>
      </bottom>
      <diagonal/>
    </border>
    <border>
      <left style="thin">
        <color indexed="8"/>
      </left>
      <right style="thin">
        <color theme="0" tint="-0.24994659260841701"/>
      </right>
      <top style="thin">
        <color indexed="8"/>
      </top>
      <bottom/>
      <diagonal/>
    </border>
    <border>
      <left/>
      <right style="thin">
        <color theme="0" tint="-0.24994659260841701"/>
      </right>
      <top/>
      <bottom style="thin">
        <color auto="1"/>
      </bottom>
      <diagonal/>
    </border>
    <border>
      <left/>
      <right style="thin">
        <color theme="0" tint="-0.24994659260841701"/>
      </right>
      <top/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/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/>
      <bottom style="medium">
        <color auto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 tint="-0.14996795556505021"/>
      </right>
      <top style="thin">
        <color indexed="8"/>
      </top>
      <bottom style="thin">
        <color theme="1"/>
      </bottom>
      <diagonal/>
    </border>
    <border>
      <left/>
      <right style="thin">
        <color theme="0" tint="-0.24994659260841701"/>
      </right>
      <top style="thin">
        <color indexed="8"/>
      </top>
      <bottom style="thin">
        <color theme="1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indexed="8"/>
      </top>
      <bottom style="thin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auto="1"/>
      </bottom>
      <diagonal/>
    </border>
    <border>
      <left style="thin">
        <color theme="0" tint="-0.24994659260841701"/>
      </left>
      <right/>
      <top/>
      <bottom style="medium">
        <color auto="1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/>
      <diagonal/>
    </border>
    <border>
      <left/>
      <right style="thin">
        <color theme="0" tint="-0.24994659260841701"/>
      </right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theme="0" tint="-0.24994659260841701"/>
      </right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theme="0" tint="-0.24994659260841701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auto="1"/>
      </bottom>
      <diagonal/>
    </border>
    <border>
      <left/>
      <right/>
      <top/>
      <bottom style="thin">
        <color rgb="FFCB0B79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double">
        <color rgb="FFCB0B79"/>
      </bottom>
      <diagonal/>
    </border>
    <border>
      <left style="thin">
        <color rgb="FFDA92B7"/>
      </left>
      <right/>
      <top/>
      <bottom/>
      <diagonal/>
    </border>
    <border>
      <left/>
      <right/>
      <top/>
      <bottom style="double">
        <color rgb="FFB52670"/>
      </bottom>
      <diagonal/>
    </border>
    <border>
      <left/>
      <right/>
      <top style="thin">
        <color rgb="FFCB0B79"/>
      </top>
      <bottom style="thin">
        <color rgb="FFCB0B79"/>
      </bottom>
      <diagonal/>
    </border>
    <border>
      <left/>
      <right/>
      <top style="thin">
        <color rgb="FFCB0B79"/>
      </top>
      <bottom style="thin">
        <color indexed="64"/>
      </bottom>
      <diagonal/>
    </border>
    <border>
      <left/>
      <right/>
      <top style="double">
        <color rgb="FFCB0B79"/>
      </top>
      <bottom/>
      <diagonal/>
    </border>
    <border>
      <left/>
      <right/>
      <top style="thin">
        <color indexed="59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14996795556505021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double">
        <color rgb="FFCB0B79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medium">
        <color theme="0" tint="-0.14996795556505021"/>
      </right>
      <top style="thin">
        <color theme="0"/>
      </top>
      <bottom style="thin">
        <color theme="0"/>
      </bottom>
      <diagonal/>
    </border>
    <border>
      <left/>
      <right style="medium">
        <color theme="0" tint="-0.1499679555650502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rgb="FFCB0B79"/>
      </bottom>
      <diagonal/>
    </border>
    <border>
      <left/>
      <right/>
      <top style="thin">
        <color rgb="FFDA92B7"/>
      </top>
      <bottom style="thin">
        <color rgb="FFDA92B7"/>
      </bottom>
      <diagonal/>
    </border>
    <border>
      <left/>
      <right/>
      <top style="thin">
        <color rgb="FFC74FB5"/>
      </top>
      <bottom style="thin">
        <color rgb="FFC74FB5"/>
      </bottom>
      <diagonal/>
    </border>
    <border>
      <left/>
      <right/>
      <top/>
      <bottom style="double">
        <color rgb="FFC74FB5"/>
      </bottom>
      <diagonal/>
    </border>
    <border>
      <left style="thin">
        <color rgb="FFFF67FF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F67FF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double">
        <color theme="0"/>
      </bottom>
      <diagonal/>
    </border>
    <border>
      <left style="thin">
        <color theme="0"/>
      </left>
      <right/>
      <top/>
      <bottom style="double">
        <color theme="0"/>
      </bottom>
      <diagonal/>
    </border>
    <border>
      <left style="thin">
        <color rgb="FFFF67FF"/>
      </left>
      <right style="thin">
        <color theme="0"/>
      </right>
      <top/>
      <bottom style="double">
        <color theme="0"/>
      </bottom>
      <diagonal/>
    </border>
    <border>
      <left style="thin">
        <color theme="0"/>
      </left>
      <right style="thin">
        <color theme="0"/>
      </right>
      <top/>
      <bottom style="double">
        <color theme="0"/>
      </bottom>
      <diagonal/>
    </border>
    <border>
      <left/>
      <right/>
      <top style="double">
        <color theme="0"/>
      </top>
      <bottom/>
      <diagonal/>
    </border>
    <border>
      <left/>
      <right/>
      <top style="double">
        <color rgb="FFC74FB5"/>
      </top>
      <bottom/>
      <diagonal/>
    </border>
    <border>
      <left/>
      <right style="thin">
        <color theme="0"/>
      </right>
      <top style="thin">
        <color rgb="FFCB0B79"/>
      </top>
      <bottom/>
      <diagonal/>
    </border>
    <border>
      <left style="thin">
        <color theme="0"/>
      </left>
      <right style="thin">
        <color theme="0"/>
      </right>
      <top style="thin">
        <color rgb="FFCB0B79"/>
      </top>
      <bottom/>
      <diagonal/>
    </border>
    <border>
      <left style="thin">
        <color theme="0"/>
      </left>
      <right style="thin">
        <color theme="0"/>
      </right>
      <top style="thin">
        <color rgb="FFCB0B79"/>
      </top>
      <bottom style="thin">
        <color theme="0"/>
      </bottom>
      <diagonal/>
    </border>
    <border>
      <left style="thin">
        <color rgb="FFCB0B79"/>
      </left>
      <right/>
      <top/>
      <bottom/>
      <diagonal/>
    </border>
    <border>
      <left style="thin">
        <color rgb="FFCB0B79"/>
      </left>
      <right/>
      <top/>
      <bottom style="thin">
        <color rgb="FFCB0B79"/>
      </bottom>
      <diagonal/>
    </border>
    <border>
      <left style="thin">
        <color rgb="FFCB0B79"/>
      </left>
      <right/>
      <top style="thin">
        <color rgb="FFCB0B79"/>
      </top>
      <bottom/>
      <diagonal/>
    </border>
    <border>
      <left style="thin">
        <color rgb="FFCB0B79"/>
      </left>
      <right/>
      <top/>
      <bottom style="double">
        <color rgb="FFCB0B79"/>
      </bottom>
      <diagonal/>
    </border>
    <border>
      <left style="thin">
        <color rgb="FFCB0B79"/>
      </left>
      <right/>
      <top style="thin">
        <color theme="0"/>
      </top>
      <bottom/>
      <diagonal/>
    </border>
    <border>
      <left/>
      <right/>
      <top style="thin">
        <color rgb="FFCB0B79"/>
      </top>
      <bottom/>
      <diagonal/>
    </border>
  </borders>
  <cellStyleXfs count="20">
    <xf numFmtId="0" fontId="0" fillId="0" borderId="0"/>
    <xf numFmtId="0" fontId="4" fillId="0" borderId="0"/>
    <xf numFmtId="9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/>
    <xf numFmtId="37" fontId="34" fillId="0" borderId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37" fontId="34" fillId="0" borderId="0"/>
    <xf numFmtId="0" fontId="1" fillId="0" borderId="0"/>
    <xf numFmtId="0" fontId="6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72" fillId="0" borderId="0" applyNumberFormat="0" applyFill="0" applyBorder="0" applyAlignment="0" applyProtection="0"/>
  </cellStyleXfs>
  <cellXfs count="1318">
    <xf numFmtId="0" fontId="0" fillId="0" borderId="0" xfId="0"/>
    <xf numFmtId="0" fontId="5" fillId="0" borderId="0" xfId="0" applyFont="1" applyAlignment="1">
      <alignment horizontal="center"/>
    </xf>
    <xf numFmtId="164" fontId="7" fillId="2" borderId="0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0" fontId="5" fillId="2" borderId="0" xfId="0" applyFont="1" applyFill="1"/>
    <xf numFmtId="164" fontId="12" fillId="2" borderId="6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164" fontId="12" fillId="2" borderId="26" xfId="0" applyNumberFormat="1" applyFont="1" applyFill="1" applyBorder="1" applyAlignment="1">
      <alignment horizontal="center" vertical="center"/>
    </xf>
    <xf numFmtId="164" fontId="11" fillId="2" borderId="7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164" fontId="12" fillId="2" borderId="2" xfId="0" applyNumberFormat="1" applyFont="1" applyFill="1" applyBorder="1" applyAlignment="1">
      <alignment horizontal="center" vertical="center"/>
    </xf>
    <xf numFmtId="164" fontId="12" fillId="2" borderId="6" xfId="0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 wrapText="1"/>
    </xf>
    <xf numFmtId="0" fontId="12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/>
    </xf>
    <xf numFmtId="164" fontId="12" fillId="3" borderId="28" xfId="0" applyNumberFormat="1" applyFont="1" applyFill="1" applyBorder="1" applyAlignment="1">
      <alignment horizontal="center"/>
    </xf>
    <xf numFmtId="164" fontId="12" fillId="3" borderId="28" xfId="0" applyNumberFormat="1" applyFont="1" applyFill="1" applyBorder="1" applyAlignment="1"/>
    <xf numFmtId="164" fontId="11" fillId="2" borderId="7" xfId="0" applyNumberFormat="1" applyFont="1" applyFill="1" applyBorder="1" applyAlignment="1">
      <alignment horizontal="right" vertical="center"/>
    </xf>
    <xf numFmtId="164" fontId="12" fillId="2" borderId="8" xfId="0" applyNumberFormat="1" applyFont="1" applyFill="1" applyBorder="1" applyAlignment="1">
      <alignment horizontal="right"/>
    </xf>
    <xf numFmtId="164" fontId="12" fillId="2" borderId="0" xfId="0" applyNumberFormat="1" applyFont="1" applyFill="1" applyBorder="1" applyAlignment="1">
      <alignment horizontal="right" vertical="center"/>
    </xf>
    <xf numFmtId="164" fontId="12" fillId="2" borderId="6" xfId="0" applyNumberFormat="1" applyFont="1" applyFill="1" applyBorder="1" applyAlignment="1">
      <alignment horizontal="right" vertical="center" wrapText="1"/>
    </xf>
    <xf numFmtId="164" fontId="12" fillId="2" borderId="6" xfId="0" applyNumberFormat="1" applyFont="1" applyFill="1" applyBorder="1" applyAlignment="1">
      <alignment horizontal="right" wrapText="1"/>
    </xf>
    <xf numFmtId="164" fontId="12" fillId="2" borderId="12" xfId="0" applyNumberFormat="1" applyFont="1" applyFill="1" applyBorder="1" applyAlignment="1">
      <alignment horizontal="right"/>
    </xf>
    <xf numFmtId="164" fontId="12" fillId="2" borderId="16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vertical="top"/>
    </xf>
    <xf numFmtId="165" fontId="12" fillId="2" borderId="9" xfId="0" applyNumberFormat="1" applyFont="1" applyFill="1" applyBorder="1" applyAlignment="1">
      <alignment horizontal="right"/>
    </xf>
    <xf numFmtId="165" fontId="12" fillId="2" borderId="10" xfId="0" applyNumberFormat="1" applyFont="1" applyFill="1" applyBorder="1" applyAlignment="1">
      <alignment horizontal="right"/>
    </xf>
    <xf numFmtId="165" fontId="12" fillId="2" borderId="15" xfId="0" applyNumberFormat="1" applyFont="1" applyFill="1" applyBorder="1" applyAlignment="1">
      <alignment horizontal="right"/>
    </xf>
    <xf numFmtId="0" fontId="12" fillId="2" borderId="0" xfId="0" applyFont="1" applyFill="1" applyBorder="1"/>
    <xf numFmtId="0" fontId="9" fillId="0" borderId="24" xfId="0" applyFont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164" fontId="11" fillId="2" borderId="0" xfId="0" applyNumberFormat="1" applyFont="1" applyFill="1" applyBorder="1" applyAlignment="1">
      <alignment horizontal="right" wrapText="1"/>
    </xf>
    <xf numFmtId="164" fontId="11" fillId="2" borderId="6" xfId="0" applyNumberFormat="1" applyFont="1" applyFill="1" applyBorder="1" applyAlignment="1">
      <alignment horizontal="right" wrapText="1"/>
    </xf>
    <xf numFmtId="0" fontId="9" fillId="2" borderId="6" xfId="0" applyFont="1" applyFill="1" applyBorder="1" applyAlignment="1"/>
    <xf numFmtId="1" fontId="12" fillId="2" borderId="2" xfId="0" applyNumberFormat="1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4" borderId="0" xfId="0" applyFont="1" applyFill="1" applyAlignment="1"/>
    <xf numFmtId="0" fontId="8" fillId="4" borderId="0" xfId="0" applyFont="1" applyFill="1" applyAlignment="1">
      <alignment vertical="center"/>
    </xf>
    <xf numFmtId="164" fontId="12" fillId="3" borderId="29" xfId="0" applyNumberFormat="1" applyFont="1" applyFill="1" applyBorder="1" applyAlignment="1">
      <alignment horizontal="center"/>
    </xf>
    <xf numFmtId="164" fontId="12" fillId="3" borderId="30" xfId="0" applyNumberFormat="1" applyFont="1" applyFill="1" applyBorder="1" applyAlignment="1">
      <alignment horizontal="center"/>
    </xf>
    <xf numFmtId="165" fontId="12" fillId="2" borderId="2" xfId="0" applyNumberFormat="1" applyFont="1" applyFill="1" applyBorder="1" applyAlignment="1">
      <alignment horizontal="center" vertical="center"/>
    </xf>
    <xf numFmtId="164" fontId="12" fillId="2" borderId="31" xfId="0" applyNumberFormat="1" applyFont="1" applyFill="1" applyBorder="1" applyAlignment="1">
      <alignment horizontal="right" vertical="center"/>
    </xf>
    <xf numFmtId="2" fontId="11" fillId="2" borderId="17" xfId="0" applyNumberFormat="1" applyFont="1" applyFill="1" applyBorder="1" applyAlignment="1"/>
    <xf numFmtId="164" fontId="12" fillId="2" borderId="32" xfId="0" applyNumberFormat="1" applyFont="1" applyFill="1" applyBorder="1" applyAlignment="1">
      <alignment horizontal="center"/>
    </xf>
    <xf numFmtId="164" fontId="12" fillId="2" borderId="32" xfId="0" applyNumberFormat="1" applyFont="1" applyFill="1" applyBorder="1" applyAlignment="1">
      <alignment horizontal="center" vertical="center"/>
    </xf>
    <xf numFmtId="164" fontId="12" fillId="2" borderId="33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166" fontId="12" fillId="2" borderId="12" xfId="0" applyNumberFormat="1" applyFont="1" applyFill="1" applyBorder="1" applyAlignment="1">
      <alignment horizontal="center"/>
    </xf>
    <xf numFmtId="166" fontId="12" fillId="2" borderId="14" xfId="0" applyNumberFormat="1" applyFont="1" applyFill="1" applyBorder="1" applyAlignment="1">
      <alignment horizontal="center"/>
    </xf>
    <xf numFmtId="166" fontId="12" fillId="2" borderId="12" xfId="0" applyNumberFormat="1" applyFont="1" applyFill="1" applyBorder="1" applyAlignment="1">
      <alignment horizontal="right"/>
    </xf>
    <xf numFmtId="166" fontId="12" fillId="2" borderId="14" xfId="0" applyNumberFormat="1" applyFont="1" applyFill="1" applyBorder="1" applyAlignment="1">
      <alignment horizontal="right"/>
    </xf>
    <xf numFmtId="0" fontId="14" fillId="0" borderId="35" xfId="0" applyFont="1" applyBorder="1"/>
    <xf numFmtId="164" fontId="11" fillId="2" borderId="25" xfId="0" applyNumberFormat="1" applyFont="1" applyFill="1" applyBorder="1" applyAlignment="1">
      <alignment horizontal="right" vertical="center" wrapText="1"/>
    </xf>
    <xf numFmtId="164" fontId="11" fillId="2" borderId="12" xfId="0" applyNumberFormat="1" applyFont="1" applyFill="1" applyBorder="1" applyAlignment="1">
      <alignment horizontal="right" wrapText="1"/>
    </xf>
    <xf numFmtId="0" fontId="9" fillId="2" borderId="12" xfId="0" applyFont="1" applyFill="1" applyBorder="1" applyAlignment="1"/>
    <xf numFmtId="164" fontId="12" fillId="2" borderId="12" xfId="0" applyNumberFormat="1" applyFont="1" applyFill="1" applyBorder="1" applyAlignment="1">
      <alignment horizontal="right" vertical="center" wrapText="1"/>
    </xf>
    <xf numFmtId="0" fontId="7" fillId="2" borderId="27" xfId="0" applyFont="1" applyFill="1" applyBorder="1" applyAlignment="1">
      <alignment vertical="top" wrapText="1"/>
    </xf>
    <xf numFmtId="0" fontId="5" fillId="2" borderId="27" xfId="0" applyFont="1" applyFill="1" applyBorder="1" applyAlignment="1">
      <alignment vertical="top" wrapText="1"/>
    </xf>
    <xf numFmtId="0" fontId="16" fillId="2" borderId="39" xfId="0" applyFont="1" applyFill="1" applyBorder="1"/>
    <xf numFmtId="164" fontId="12" fillId="2" borderId="40" xfId="0" applyNumberFormat="1" applyFont="1" applyFill="1" applyBorder="1" applyAlignment="1">
      <alignment horizontal="center"/>
    </xf>
    <xf numFmtId="165" fontId="12" fillId="2" borderId="41" xfId="0" applyNumberFormat="1" applyFont="1" applyFill="1" applyBorder="1" applyAlignment="1">
      <alignment horizontal="right"/>
    </xf>
    <xf numFmtId="165" fontId="12" fillId="2" borderId="38" xfId="0" applyNumberFormat="1" applyFont="1" applyFill="1" applyBorder="1" applyAlignment="1">
      <alignment horizontal="right"/>
    </xf>
    <xf numFmtId="0" fontId="14" fillId="2" borderId="6" xfId="0" applyFont="1" applyFill="1" applyBorder="1" applyAlignment="1">
      <alignment horizontal="right"/>
    </xf>
    <xf numFmtId="164" fontId="11" fillId="2" borderId="6" xfId="0" applyNumberFormat="1" applyFont="1" applyFill="1" applyBorder="1" applyAlignment="1">
      <alignment vertical="center" wrapText="1"/>
    </xf>
    <xf numFmtId="164" fontId="11" fillId="2" borderId="6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top"/>
    </xf>
    <xf numFmtId="0" fontId="7" fillId="2" borderId="0" xfId="0" applyFont="1" applyFill="1" applyBorder="1" applyAlignment="1">
      <alignment vertical="top"/>
    </xf>
    <xf numFmtId="0" fontId="14" fillId="2" borderId="0" xfId="0" applyFont="1" applyFill="1" applyBorder="1" applyAlignment="1">
      <alignment horizontal="left" vertical="center"/>
    </xf>
    <xf numFmtId="0" fontId="18" fillId="3" borderId="18" xfId="0" applyFont="1" applyFill="1" applyBorder="1" applyAlignment="1">
      <alignment vertical="center"/>
    </xf>
    <xf numFmtId="165" fontId="13" fillId="2" borderId="46" xfId="0" applyNumberFormat="1" applyFont="1" applyFill="1" applyBorder="1" applyAlignment="1">
      <alignment horizontal="right"/>
    </xf>
    <xf numFmtId="165" fontId="13" fillId="2" borderId="47" xfId="0" applyNumberFormat="1" applyFont="1" applyFill="1" applyBorder="1" applyAlignment="1">
      <alignment horizontal="right"/>
    </xf>
    <xf numFmtId="0" fontId="17" fillId="2" borderId="49" xfId="0" applyFont="1" applyFill="1" applyBorder="1" applyAlignment="1">
      <alignment horizontal="left" wrapText="1"/>
    </xf>
    <xf numFmtId="165" fontId="12" fillId="2" borderId="6" xfId="0" applyNumberFormat="1" applyFont="1" applyFill="1" applyBorder="1" applyAlignment="1">
      <alignment horizontal="right" vertical="center"/>
    </xf>
    <xf numFmtId="0" fontId="0" fillId="2" borderId="0" xfId="0" applyFill="1"/>
    <xf numFmtId="0" fontId="9" fillId="2" borderId="0" xfId="0" applyFont="1" applyFill="1"/>
    <xf numFmtId="164" fontId="9" fillId="2" borderId="6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9" fillId="2" borderId="0" xfId="0" applyFont="1" applyFill="1" applyAlignment="1"/>
    <xf numFmtId="0" fontId="5" fillId="2" borderId="0" xfId="0" applyFont="1" applyFill="1" applyAlignment="1"/>
    <xf numFmtId="164" fontId="12" fillId="2" borderId="45" xfId="0" applyNumberFormat="1" applyFont="1" applyFill="1" applyBorder="1" applyAlignment="1">
      <alignment horizontal="center"/>
    </xf>
    <xf numFmtId="0" fontId="11" fillId="2" borderId="52" xfId="0" applyFont="1" applyFill="1" applyBorder="1" applyAlignment="1">
      <alignment vertical="center"/>
    </xf>
    <xf numFmtId="164" fontId="12" fillId="2" borderId="53" xfId="0" applyNumberFormat="1" applyFont="1" applyFill="1" applyBorder="1" applyAlignment="1">
      <alignment horizontal="center" vertical="center"/>
    </xf>
    <xf numFmtId="164" fontId="11" fillId="2" borderId="54" xfId="0" applyNumberFormat="1" applyFont="1" applyFill="1" applyBorder="1" applyAlignment="1">
      <alignment horizontal="right" vertical="center"/>
    </xf>
    <xf numFmtId="164" fontId="11" fillId="2" borderId="55" xfId="0" applyNumberFormat="1" applyFont="1" applyFill="1" applyBorder="1" applyAlignment="1">
      <alignment horizontal="right" vertical="center"/>
    </xf>
    <xf numFmtId="0" fontId="13" fillId="2" borderId="56" xfId="0" applyFont="1" applyFill="1" applyBorder="1" applyAlignment="1">
      <alignment horizontal="left"/>
    </xf>
    <xf numFmtId="164" fontId="12" fillId="2" borderId="57" xfId="0" applyNumberFormat="1" applyFont="1" applyFill="1" applyBorder="1" applyAlignment="1">
      <alignment horizontal="center"/>
    </xf>
    <xf numFmtId="165" fontId="13" fillId="2" borderId="58" xfId="0" applyNumberFormat="1" applyFont="1" applyFill="1" applyBorder="1" applyAlignment="1">
      <alignment horizontal="right" wrapText="1"/>
    </xf>
    <xf numFmtId="0" fontId="13" fillId="2" borderId="43" xfId="0" applyFont="1" applyFill="1" applyBorder="1" applyAlignment="1">
      <alignment horizontal="left"/>
    </xf>
    <xf numFmtId="164" fontId="12" fillId="2" borderId="43" xfId="0" applyNumberFormat="1" applyFont="1" applyFill="1" applyBorder="1" applyAlignment="1">
      <alignment horizontal="center"/>
    </xf>
    <xf numFmtId="165" fontId="13" fillId="2" borderId="43" xfId="0" applyNumberFormat="1" applyFont="1" applyFill="1" applyBorder="1" applyAlignment="1">
      <alignment horizontal="right" wrapText="1"/>
    </xf>
    <xf numFmtId="164" fontId="12" fillId="2" borderId="62" xfId="0" applyNumberFormat="1" applyFont="1" applyFill="1" applyBorder="1" applyAlignment="1">
      <alignment horizontal="center"/>
    </xf>
    <xf numFmtId="164" fontId="12" fillId="2" borderId="52" xfId="0" applyNumberFormat="1" applyFont="1" applyFill="1" applyBorder="1" applyAlignment="1">
      <alignment horizontal="center"/>
    </xf>
    <xf numFmtId="164" fontId="12" fillId="2" borderId="63" xfId="0" applyNumberFormat="1" applyFont="1" applyFill="1" applyBorder="1" applyAlignment="1">
      <alignment horizontal="center"/>
    </xf>
    <xf numFmtId="164" fontId="12" fillId="2" borderId="59" xfId="0" applyNumberFormat="1" applyFont="1" applyFill="1" applyBorder="1" applyAlignment="1">
      <alignment horizontal="center" vertical="center"/>
    </xf>
    <xf numFmtId="164" fontId="11" fillId="2" borderId="60" xfId="0" applyNumberFormat="1" applyFont="1" applyFill="1" applyBorder="1" applyAlignment="1">
      <alignment horizontal="right" vertical="center"/>
    </xf>
    <xf numFmtId="0" fontId="16" fillId="2" borderId="66" xfId="0" applyFont="1" applyFill="1" applyBorder="1"/>
    <xf numFmtId="0" fontId="5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horizontal="center"/>
    </xf>
    <xf numFmtId="0" fontId="14" fillId="2" borderId="27" xfId="0" applyFont="1" applyFill="1" applyBorder="1"/>
    <xf numFmtId="0" fontId="9" fillId="2" borderId="27" xfId="0" applyFont="1" applyFill="1" applyBorder="1" applyAlignment="1">
      <alignment horizontal="center"/>
    </xf>
    <xf numFmtId="0" fontId="9" fillId="2" borderId="27" xfId="0" applyFont="1" applyFill="1" applyBorder="1" applyAlignment="1"/>
    <xf numFmtId="0" fontId="9" fillId="2" borderId="0" xfId="0" applyFont="1" applyFill="1" applyBorder="1"/>
    <xf numFmtId="0" fontId="9" fillId="2" borderId="0" xfId="0" applyFont="1" applyFill="1" applyBorder="1" applyAlignment="1"/>
    <xf numFmtId="164" fontId="12" fillId="2" borderId="6" xfId="0" applyNumberFormat="1" applyFont="1" applyFill="1" applyBorder="1" applyAlignment="1">
      <alignment vertical="center" wrapText="1"/>
    </xf>
    <xf numFmtId="0" fontId="9" fillId="2" borderId="0" xfId="0" applyFont="1" applyFill="1" applyAlignment="1">
      <alignment horizontal="right"/>
    </xf>
    <xf numFmtId="0" fontId="17" fillId="2" borderId="0" xfId="0" applyFont="1" applyFill="1" applyBorder="1" applyAlignment="1">
      <alignment wrapText="1"/>
    </xf>
    <xf numFmtId="164" fontId="12" fillId="2" borderId="0" xfId="0" applyNumberFormat="1" applyFont="1" applyFill="1" applyBorder="1" applyAlignment="1">
      <alignment horizontal="center"/>
    </xf>
    <xf numFmtId="165" fontId="13" fillId="2" borderId="0" xfId="0" applyNumberFormat="1" applyFont="1" applyFill="1" applyBorder="1" applyAlignment="1">
      <alignment horizontal="right"/>
    </xf>
    <xf numFmtId="0" fontId="13" fillId="2" borderId="0" xfId="0" applyFont="1" applyFill="1" applyBorder="1" applyAlignment="1"/>
    <xf numFmtId="1" fontId="12" fillId="2" borderId="2" xfId="0" applyNumberFormat="1" applyFont="1" applyFill="1" applyBorder="1" applyAlignment="1">
      <alignment horizontal="center" vertical="center"/>
    </xf>
    <xf numFmtId="165" fontId="12" fillId="2" borderId="5" xfId="0" applyNumberFormat="1" applyFont="1" applyFill="1" applyBorder="1" applyAlignment="1">
      <alignment horizontal="center" vertical="top"/>
    </xf>
    <xf numFmtId="0" fontId="9" fillId="2" borderId="21" xfId="0" applyFont="1" applyFill="1" applyBorder="1" applyAlignment="1">
      <alignment vertical="top"/>
    </xf>
    <xf numFmtId="0" fontId="9" fillId="2" borderId="22" xfId="0" applyFont="1" applyFill="1" applyBorder="1" applyAlignment="1">
      <alignment horizontal="center" vertical="top"/>
    </xf>
    <xf numFmtId="164" fontId="12" fillId="2" borderId="23" xfId="0" applyNumberFormat="1" applyFont="1" applyFill="1" applyBorder="1" applyAlignment="1">
      <alignment horizontal="right" vertical="top" wrapText="1"/>
    </xf>
    <xf numFmtId="0" fontId="0" fillId="2" borderId="0" xfId="0" applyFill="1" applyAlignment="1">
      <alignment vertical="top"/>
    </xf>
    <xf numFmtId="164" fontId="12" fillId="2" borderId="42" xfId="0" applyNumberFormat="1" applyFont="1" applyFill="1" applyBorder="1" applyAlignment="1">
      <alignment horizontal="right" vertical="top" wrapText="1"/>
    </xf>
    <xf numFmtId="0" fontId="9" fillId="2" borderId="21" xfId="0" applyFont="1" applyFill="1" applyBorder="1" applyAlignment="1">
      <alignment horizontal="right" vertical="top"/>
    </xf>
    <xf numFmtId="0" fontId="9" fillId="2" borderId="42" xfId="0" applyFont="1" applyFill="1" applyBorder="1" applyAlignment="1">
      <alignment horizontal="right" vertical="top"/>
    </xf>
    <xf numFmtId="0" fontId="0" fillId="2" borderId="0" xfId="0" applyFill="1" applyAlignment="1"/>
    <xf numFmtId="0" fontId="9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center"/>
    </xf>
    <xf numFmtId="164" fontId="11" fillId="2" borderId="0" xfId="0" applyNumberFormat="1" applyFont="1" applyFill="1" applyBorder="1" applyAlignment="1">
      <alignment vertical="center" wrapText="1"/>
    </xf>
    <xf numFmtId="0" fontId="9" fillId="2" borderId="44" xfId="0" applyFont="1" applyFill="1" applyBorder="1" applyAlignment="1">
      <alignment vertical="top"/>
    </xf>
    <xf numFmtId="0" fontId="9" fillId="2" borderId="67" xfId="0" applyFont="1" applyFill="1" applyBorder="1" applyAlignment="1">
      <alignment horizontal="center" vertical="top"/>
    </xf>
    <xf numFmtId="2" fontId="11" fillId="2" borderId="0" xfId="0" applyNumberFormat="1" applyFont="1" applyFill="1" applyBorder="1" applyAlignment="1"/>
    <xf numFmtId="0" fontId="13" fillId="2" borderId="69" xfId="0" applyFont="1" applyFill="1" applyBorder="1" applyAlignment="1">
      <alignment wrapText="1"/>
    </xf>
    <xf numFmtId="164" fontId="12" fillId="2" borderId="70" xfId="0" applyNumberFormat="1" applyFont="1" applyFill="1" applyBorder="1" applyAlignment="1">
      <alignment horizontal="center" wrapText="1"/>
    </xf>
    <xf numFmtId="165" fontId="15" fillId="2" borderId="71" xfId="0" applyNumberFormat="1" applyFont="1" applyFill="1" applyBorder="1" applyAlignment="1">
      <alignment horizontal="right" wrapText="1"/>
    </xf>
    <xf numFmtId="164" fontId="12" fillId="3" borderId="73" xfId="0" applyNumberFormat="1" applyFont="1" applyFill="1" applyBorder="1" applyAlignment="1">
      <alignment horizontal="center"/>
    </xf>
    <xf numFmtId="0" fontId="9" fillId="2" borderId="72" xfId="0" applyFont="1" applyFill="1" applyBorder="1" applyAlignment="1">
      <alignment horizontal="center"/>
    </xf>
    <xf numFmtId="1" fontId="19" fillId="2" borderId="75" xfId="0" applyNumberFormat="1" applyFont="1" applyFill="1" applyBorder="1" applyAlignment="1">
      <alignment horizontal="right" vertical="top"/>
    </xf>
    <xf numFmtId="164" fontId="9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0" fontId="20" fillId="2" borderId="0" xfId="0" applyFont="1" applyFill="1" applyAlignment="1">
      <alignment horizontal="left"/>
    </xf>
    <xf numFmtId="167" fontId="21" fillId="2" borderId="0" xfId="0" applyNumberFormat="1" applyFont="1" applyFill="1" applyAlignment="1">
      <alignment horizontal="right"/>
    </xf>
    <xf numFmtId="0" fontId="22" fillId="2" borderId="0" xfId="0" applyFont="1" applyFill="1" applyAlignment="1">
      <alignment horizontal="center" vertical="center"/>
    </xf>
    <xf numFmtId="0" fontId="4" fillId="2" borderId="0" xfId="0" quotePrefix="1" applyFont="1" applyFill="1" applyAlignment="1">
      <alignment horizontal="left"/>
    </xf>
    <xf numFmtId="167" fontId="4" fillId="2" borderId="0" xfId="0" applyNumberFormat="1" applyFont="1" applyFill="1" applyAlignment="1">
      <alignment horizontal="right"/>
    </xf>
    <xf numFmtId="165" fontId="12" fillId="2" borderId="0" xfId="0" applyNumberFormat="1" applyFont="1" applyFill="1" applyBorder="1" applyAlignment="1">
      <alignment horizontal="center" vertical="top"/>
    </xf>
    <xf numFmtId="2" fontId="12" fillId="2" borderId="0" xfId="0" applyNumberFormat="1" applyFont="1" applyFill="1" applyBorder="1" applyAlignment="1">
      <alignment vertical="top"/>
    </xf>
    <xf numFmtId="0" fontId="9" fillId="2" borderId="22" xfId="0" applyFont="1" applyFill="1" applyBorder="1" applyAlignment="1">
      <alignment horizontal="center"/>
    </xf>
    <xf numFmtId="169" fontId="12" fillId="2" borderId="26" xfId="0" applyNumberFormat="1" applyFont="1" applyFill="1" applyBorder="1" applyAlignment="1">
      <alignment horizontal="center" vertical="center"/>
    </xf>
    <xf numFmtId="169" fontId="12" fillId="2" borderId="2" xfId="0" applyNumberFormat="1" applyFont="1" applyFill="1" applyBorder="1" applyAlignment="1">
      <alignment horizontal="center" vertical="center"/>
    </xf>
    <xf numFmtId="0" fontId="4" fillId="2" borderId="0" xfId="0" applyFont="1" applyFill="1"/>
    <xf numFmtId="169" fontId="12" fillId="2" borderId="85" xfId="0" applyNumberFormat="1" applyFont="1" applyFill="1" applyBorder="1" applyAlignment="1">
      <alignment horizontal="center" vertical="center"/>
    </xf>
    <xf numFmtId="0" fontId="11" fillId="2" borderId="52" xfId="0" applyFont="1" applyFill="1" applyBorder="1" applyAlignment="1">
      <alignment vertical="center" wrapText="1"/>
    </xf>
    <xf numFmtId="0" fontId="11" fillId="2" borderId="65" xfId="0" applyFont="1" applyFill="1" applyBorder="1" applyAlignment="1">
      <alignment vertical="center" wrapText="1"/>
    </xf>
    <xf numFmtId="0" fontId="5" fillId="2" borderId="34" xfId="0" applyFont="1" applyFill="1" applyBorder="1" applyAlignment="1">
      <alignment vertical="top" wrapText="1"/>
    </xf>
    <xf numFmtId="0" fontId="5" fillId="2" borderId="34" xfId="0" applyFont="1" applyFill="1" applyBorder="1" applyAlignment="1">
      <alignment vertical="top"/>
    </xf>
    <xf numFmtId="0" fontId="11" fillId="2" borderId="0" xfId="0" applyFont="1" applyFill="1" applyBorder="1" applyAlignment="1">
      <alignment horizontal="left" vertical="center" wrapText="1"/>
    </xf>
    <xf numFmtId="0" fontId="5" fillId="2" borderId="86" xfId="0" applyFont="1" applyFill="1" applyBorder="1" applyAlignment="1">
      <alignment vertical="top"/>
    </xf>
    <xf numFmtId="0" fontId="9" fillId="2" borderId="86" xfId="0" applyFont="1" applyFill="1" applyBorder="1" applyAlignment="1">
      <alignment horizontal="center"/>
    </xf>
    <xf numFmtId="0" fontId="9" fillId="2" borderId="94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9" fillId="2" borderId="6" xfId="0" applyFont="1" applyFill="1" applyBorder="1"/>
    <xf numFmtId="0" fontId="4" fillId="2" borderId="0" xfId="0" applyFont="1" applyFill="1" applyAlignment="1">
      <alignment horizontal="right"/>
    </xf>
    <xf numFmtId="165" fontId="12" fillId="2" borderId="6" xfId="4" applyNumberFormat="1" applyFont="1" applyFill="1" applyBorder="1" applyAlignment="1">
      <alignment horizontal="right" vertical="center"/>
    </xf>
    <xf numFmtId="165" fontId="9" fillId="2" borderId="6" xfId="3" applyNumberFormat="1" applyFont="1" applyFill="1" applyBorder="1" applyAlignment="1">
      <alignment horizontal="right" vertical="center"/>
    </xf>
    <xf numFmtId="3" fontId="12" fillId="2" borderId="6" xfId="4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top"/>
    </xf>
    <xf numFmtId="165" fontId="9" fillId="2" borderId="96" xfId="3" applyNumberFormat="1" applyFont="1" applyFill="1" applyBorder="1" applyAlignment="1">
      <alignment horizontal="right" vertical="top"/>
    </xf>
    <xf numFmtId="170" fontId="12" fillId="2" borderId="6" xfId="4" applyNumberFormat="1" applyFont="1" applyFill="1" applyBorder="1" applyAlignment="1">
      <alignment horizontal="right" vertical="center"/>
    </xf>
    <xf numFmtId="0" fontId="14" fillId="3" borderId="28" xfId="0" applyFont="1" applyFill="1" applyBorder="1" applyAlignment="1">
      <alignment vertical="center"/>
    </xf>
    <xf numFmtId="0" fontId="9" fillId="2" borderId="0" xfId="3" applyFont="1" applyFill="1" applyBorder="1" applyAlignment="1">
      <alignment horizontal="center" vertical="center" wrapText="1"/>
    </xf>
    <xf numFmtId="0" fontId="9" fillId="2" borderId="92" xfId="0" applyFont="1" applyFill="1" applyBorder="1" applyAlignment="1">
      <alignment horizontal="left" vertical="center" wrapText="1" indent="2"/>
    </xf>
    <xf numFmtId="0" fontId="9" fillId="2" borderId="20" xfId="3" applyFont="1" applyFill="1" applyBorder="1" applyAlignment="1">
      <alignment horizontal="center" vertical="center" wrapText="1"/>
    </xf>
    <xf numFmtId="0" fontId="9" fillId="2" borderId="95" xfId="3" applyFont="1" applyFill="1" applyBorder="1" applyAlignment="1">
      <alignment horizontal="center" vertical="top" wrapText="1"/>
    </xf>
    <xf numFmtId="0" fontId="9" fillId="2" borderId="93" xfId="3" applyFont="1" applyFill="1" applyBorder="1" applyAlignment="1">
      <alignment horizontal="center" vertical="center" wrapText="1"/>
    </xf>
    <xf numFmtId="0" fontId="17" fillId="2" borderId="99" xfId="0" applyFont="1" applyFill="1" applyBorder="1" applyAlignment="1">
      <alignment wrapText="1"/>
    </xf>
    <xf numFmtId="165" fontId="12" fillId="2" borderId="100" xfId="0" applyNumberFormat="1" applyFont="1" applyFill="1" applyBorder="1" applyAlignment="1">
      <alignment horizontal="right"/>
    </xf>
    <xf numFmtId="170" fontId="11" fillId="2" borderId="0" xfId="4" applyNumberFormat="1" applyFont="1" applyFill="1" applyBorder="1" applyAlignment="1">
      <alignment horizontal="right" vertical="center"/>
    </xf>
    <xf numFmtId="0" fontId="9" fillId="2" borderId="92" xfId="0" applyFont="1" applyFill="1" applyBorder="1" applyAlignment="1">
      <alignment horizontal="left" vertical="top" wrapText="1" indent="2"/>
    </xf>
    <xf numFmtId="0" fontId="9" fillId="2" borderId="89" xfId="0" applyFont="1" applyFill="1" applyBorder="1" applyAlignment="1">
      <alignment vertical="center" wrapText="1"/>
    </xf>
    <xf numFmtId="0" fontId="9" fillId="2" borderId="20" xfId="0" applyFont="1" applyFill="1" applyBorder="1"/>
    <xf numFmtId="0" fontId="11" fillId="6" borderId="77" xfId="0" applyFont="1" applyFill="1" applyBorder="1" applyAlignment="1">
      <alignment vertical="center"/>
    </xf>
    <xf numFmtId="0" fontId="13" fillId="6" borderId="76" xfId="0" applyFont="1" applyFill="1" applyBorder="1" applyAlignment="1"/>
    <xf numFmtId="0" fontId="14" fillId="2" borderId="72" xfId="0" applyFont="1" applyFill="1" applyBorder="1"/>
    <xf numFmtId="0" fontId="14" fillId="2" borderId="97" xfId="0" applyFont="1" applyFill="1" applyBorder="1"/>
    <xf numFmtId="0" fontId="9" fillId="2" borderId="97" xfId="0" applyFont="1" applyFill="1" applyBorder="1" applyAlignment="1">
      <alignment horizontal="center"/>
    </xf>
    <xf numFmtId="0" fontId="9" fillId="2" borderId="97" xfId="0" applyFont="1" applyFill="1" applyBorder="1" applyAlignment="1"/>
    <xf numFmtId="0" fontId="9" fillId="2" borderId="72" xfId="0" applyFont="1" applyFill="1" applyBorder="1" applyAlignment="1">
      <alignment vertical="top"/>
    </xf>
    <xf numFmtId="0" fontId="9" fillId="2" borderId="95" xfId="0" applyFont="1" applyFill="1" applyBorder="1" applyAlignment="1">
      <alignment horizontal="center" vertical="top"/>
    </xf>
    <xf numFmtId="0" fontId="9" fillId="2" borderId="72" xfId="0" applyFont="1" applyFill="1" applyBorder="1" applyAlignment="1"/>
    <xf numFmtId="0" fontId="18" fillId="3" borderId="74" xfId="0" applyFont="1" applyFill="1" applyBorder="1" applyAlignment="1">
      <alignment vertical="center"/>
    </xf>
    <xf numFmtId="0" fontId="9" fillId="3" borderId="74" xfId="0" applyFont="1" applyFill="1" applyBorder="1"/>
    <xf numFmtId="0" fontId="14" fillId="3" borderId="73" xfId="0" applyFont="1" applyFill="1" applyBorder="1" applyAlignment="1">
      <alignment vertical="center"/>
    </xf>
    <xf numFmtId="0" fontId="9" fillId="3" borderId="73" xfId="0" applyFont="1" applyFill="1" applyBorder="1" applyAlignment="1">
      <alignment horizontal="center"/>
    </xf>
    <xf numFmtId="0" fontId="9" fillId="3" borderId="73" xfId="0" applyFont="1" applyFill="1" applyBorder="1" applyAlignment="1"/>
    <xf numFmtId="0" fontId="14" fillId="2" borderId="0" xfId="0" applyFont="1" applyFill="1" applyBorder="1"/>
    <xf numFmtId="164" fontId="12" fillId="2" borderId="0" xfId="0" applyNumberFormat="1" applyFont="1" applyFill="1" applyBorder="1" applyAlignment="1">
      <alignment horizontal="right" vertical="top" wrapText="1"/>
    </xf>
    <xf numFmtId="0" fontId="9" fillId="2" borderId="27" xfId="0" applyFont="1" applyFill="1" applyBorder="1" applyAlignment="1">
      <alignment vertical="top"/>
    </xf>
    <xf numFmtId="0" fontId="9" fillId="2" borderId="27" xfId="0" applyFont="1" applyFill="1" applyBorder="1" applyAlignment="1">
      <alignment horizontal="right" vertical="top"/>
    </xf>
    <xf numFmtId="164" fontId="12" fillId="2" borderId="96" xfId="0" applyNumberFormat="1" applyFont="1" applyFill="1" applyBorder="1" applyAlignment="1">
      <alignment horizontal="right" vertical="top" wrapText="1"/>
    </xf>
    <xf numFmtId="0" fontId="9" fillId="2" borderId="27" xfId="0" applyFont="1" applyFill="1" applyBorder="1" applyAlignment="1">
      <alignment horizontal="center" vertical="top"/>
    </xf>
    <xf numFmtId="164" fontId="12" fillId="2" borderId="27" xfId="0" applyNumberFormat="1" applyFont="1" applyFill="1" applyBorder="1" applyAlignment="1">
      <alignment horizontal="right" vertical="top" wrapText="1"/>
    </xf>
    <xf numFmtId="0" fontId="14" fillId="2" borderId="27" xfId="0" applyFont="1" applyFill="1" applyBorder="1" applyAlignment="1">
      <alignment vertical="center"/>
    </xf>
    <xf numFmtId="0" fontId="9" fillId="2" borderId="27" xfId="0" applyFont="1" applyFill="1" applyBorder="1" applyAlignment="1">
      <alignment horizontal="center" vertical="center"/>
    </xf>
    <xf numFmtId="164" fontId="11" fillId="2" borderId="27" xfId="0" applyNumberFormat="1" applyFont="1" applyFill="1" applyBorder="1" applyAlignment="1">
      <alignment horizontal="right" vertical="center" wrapText="1"/>
    </xf>
    <xf numFmtId="0" fontId="14" fillId="2" borderId="101" xfId="0" applyFont="1" applyFill="1" applyBorder="1" applyAlignment="1">
      <alignment vertical="center"/>
    </xf>
    <xf numFmtId="0" fontId="9" fillId="2" borderId="95" xfId="0" applyFont="1" applyFill="1" applyBorder="1" applyAlignment="1">
      <alignment horizontal="center" vertical="center"/>
    </xf>
    <xf numFmtId="164" fontId="11" fillId="2" borderId="96" xfId="0" applyNumberFormat="1" applyFont="1" applyFill="1" applyBorder="1" applyAlignment="1">
      <alignment horizontal="right" vertical="center" wrapText="1"/>
    </xf>
    <xf numFmtId="0" fontId="9" fillId="3" borderId="73" xfId="0" applyFont="1" applyFill="1" applyBorder="1" applyAlignment="1">
      <alignment horizontal="center" vertical="top"/>
    </xf>
    <xf numFmtId="164" fontId="12" fillId="3" borderId="73" xfId="0" applyNumberFormat="1" applyFont="1" applyFill="1" applyBorder="1" applyAlignment="1">
      <alignment horizontal="right" vertical="top" wrapText="1"/>
    </xf>
    <xf numFmtId="0" fontId="14" fillId="2" borderId="27" xfId="0" applyFont="1" applyFill="1" applyBorder="1" applyAlignment="1">
      <alignment horizontal="left" vertical="center"/>
    </xf>
    <xf numFmtId="164" fontId="11" fillId="2" borderId="96" xfId="0" applyNumberFormat="1" applyFont="1" applyFill="1" applyBorder="1" applyAlignment="1">
      <alignment vertical="center" wrapText="1"/>
    </xf>
    <xf numFmtId="0" fontId="9" fillId="3" borderId="73" xfId="0" applyFont="1" applyFill="1" applyBorder="1" applyAlignment="1">
      <alignment horizontal="center" vertical="center"/>
    </xf>
    <xf numFmtId="0" fontId="9" fillId="3" borderId="73" xfId="0" applyFont="1" applyFill="1" applyBorder="1" applyAlignment="1">
      <alignment vertical="center"/>
    </xf>
    <xf numFmtId="0" fontId="18" fillId="3" borderId="73" xfId="0" applyFont="1" applyFill="1" applyBorder="1" applyAlignment="1">
      <alignment vertical="center"/>
    </xf>
    <xf numFmtId="164" fontId="12" fillId="3" borderId="74" xfId="0" applyNumberFormat="1" applyFont="1" applyFill="1" applyBorder="1" applyAlignment="1">
      <alignment horizontal="center"/>
    </xf>
    <xf numFmtId="164" fontId="12" fillId="3" borderId="74" xfId="0" applyNumberFormat="1" applyFont="1" applyFill="1" applyBorder="1" applyAlignment="1"/>
    <xf numFmtId="0" fontId="11" fillId="2" borderId="73" xfId="0" applyFont="1" applyFill="1" applyBorder="1" applyAlignment="1"/>
    <xf numFmtId="164" fontId="12" fillId="2" borderId="73" xfId="0" applyNumberFormat="1" applyFont="1" applyFill="1" applyBorder="1" applyAlignment="1">
      <alignment horizontal="center"/>
    </xf>
    <xf numFmtId="164" fontId="11" fillId="2" borderId="73" xfId="0" applyNumberFormat="1" applyFont="1" applyFill="1" applyBorder="1" applyAlignment="1"/>
    <xf numFmtId="0" fontId="17" fillId="2" borderId="102" xfId="0" applyFont="1" applyFill="1" applyBorder="1" applyAlignment="1">
      <alignment wrapText="1"/>
    </xf>
    <xf numFmtId="164" fontId="12" fillId="2" borderId="103" xfId="0" applyNumberFormat="1" applyFont="1" applyFill="1" applyBorder="1" applyAlignment="1">
      <alignment horizontal="center"/>
    </xf>
    <xf numFmtId="2" fontId="11" fillId="2" borderId="104" xfId="0" applyNumberFormat="1" applyFont="1" applyFill="1" applyBorder="1" applyAlignment="1"/>
    <xf numFmtId="0" fontId="11" fillId="2" borderId="105" xfId="0" applyFont="1" applyFill="1" applyBorder="1" applyAlignment="1">
      <alignment wrapText="1"/>
    </xf>
    <xf numFmtId="164" fontId="12" fillId="2" borderId="105" xfId="0" applyNumberFormat="1" applyFont="1" applyFill="1" applyBorder="1" applyAlignment="1">
      <alignment horizontal="center"/>
    </xf>
    <xf numFmtId="164" fontId="12" fillId="2" borderId="73" xfId="0" applyNumberFormat="1" applyFont="1" applyFill="1" applyBorder="1" applyAlignment="1">
      <alignment horizontal="right"/>
    </xf>
    <xf numFmtId="0" fontId="11" fillId="2" borderId="27" xfId="0" applyFont="1" applyFill="1" applyBorder="1" applyAlignment="1">
      <alignment vertical="center" wrapText="1"/>
    </xf>
    <xf numFmtId="164" fontId="12" fillId="2" borderId="107" xfId="0" applyNumberFormat="1" applyFont="1" applyFill="1" applyBorder="1" applyAlignment="1">
      <alignment horizontal="center"/>
    </xf>
    <xf numFmtId="164" fontId="12" fillId="2" borderId="107" xfId="0" applyNumberFormat="1" applyFont="1" applyFill="1" applyBorder="1" applyAlignment="1"/>
    <xf numFmtId="0" fontId="18" fillId="3" borderId="34" xfId="0" applyFont="1" applyFill="1" applyBorder="1" applyAlignment="1">
      <alignment vertical="center"/>
    </xf>
    <xf numFmtId="164" fontId="12" fillId="3" borderId="34" xfId="0" applyNumberFormat="1" applyFont="1" applyFill="1" applyBorder="1" applyAlignment="1">
      <alignment horizontal="center"/>
    </xf>
    <xf numFmtId="164" fontId="12" fillId="3" borderId="34" xfId="0" applyNumberFormat="1" applyFont="1" applyFill="1" applyBorder="1" applyAlignment="1"/>
    <xf numFmtId="0" fontId="5" fillId="2" borderId="74" xfId="0" applyFont="1" applyFill="1" applyBorder="1" applyAlignment="1">
      <alignment horizontal="left" vertical="top"/>
    </xf>
    <xf numFmtId="0" fontId="5" fillId="2" borderId="74" xfId="0" applyFont="1" applyFill="1" applyBorder="1" applyAlignment="1">
      <alignment horizontal="left" vertical="top" wrapText="1"/>
    </xf>
    <xf numFmtId="0" fontId="14" fillId="2" borderId="30" xfId="0" applyFont="1" applyFill="1" applyBorder="1"/>
    <xf numFmtId="0" fontId="9" fillId="2" borderId="30" xfId="0" applyFont="1" applyFill="1" applyBorder="1" applyAlignment="1">
      <alignment horizontal="center"/>
    </xf>
    <xf numFmtId="0" fontId="9" fillId="2" borderId="30" xfId="0" applyFont="1" applyFill="1" applyBorder="1" applyAlignment="1"/>
    <xf numFmtId="0" fontId="11" fillId="2" borderId="97" xfId="0" applyFont="1" applyFill="1" applyBorder="1" applyAlignment="1">
      <alignment vertical="center"/>
    </xf>
    <xf numFmtId="164" fontId="12" fillId="2" borderId="97" xfId="0" applyNumberFormat="1" applyFont="1" applyFill="1" applyBorder="1" applyAlignment="1">
      <alignment horizontal="center"/>
    </xf>
    <xf numFmtId="164" fontId="12" fillId="2" borderId="97" xfId="0" applyNumberFormat="1" applyFont="1" applyFill="1" applyBorder="1" applyAlignment="1"/>
    <xf numFmtId="0" fontId="11" fillId="2" borderId="30" xfId="0" applyFont="1" applyFill="1" applyBorder="1" applyAlignment="1">
      <alignment vertical="center"/>
    </xf>
    <xf numFmtId="164" fontId="12" fillId="2" borderId="30" xfId="0" applyNumberFormat="1" applyFont="1" applyFill="1" applyBorder="1" applyAlignment="1">
      <alignment horizontal="center"/>
    </xf>
    <xf numFmtId="164" fontId="12" fillId="2" borderId="30" xfId="0" applyNumberFormat="1" applyFont="1" applyFill="1" applyBorder="1" applyAlignment="1"/>
    <xf numFmtId="164" fontId="12" fillId="2" borderId="108" xfId="0" applyNumberFormat="1" applyFont="1" applyFill="1" applyBorder="1" applyAlignment="1">
      <alignment horizontal="center"/>
    </xf>
    <xf numFmtId="165" fontId="13" fillId="2" borderId="109" xfId="0" applyNumberFormat="1" applyFont="1" applyFill="1" applyBorder="1" applyAlignment="1">
      <alignment horizontal="right"/>
    </xf>
    <xf numFmtId="0" fontId="11" fillId="2" borderId="107" xfId="0" applyFont="1" applyFill="1" applyBorder="1" applyAlignment="1">
      <alignment vertical="center"/>
    </xf>
    <xf numFmtId="169" fontId="12" fillId="2" borderId="110" xfId="0" applyNumberFormat="1" applyFont="1" applyFill="1" applyBorder="1" applyAlignment="1">
      <alignment horizontal="center" vertical="center"/>
    </xf>
    <xf numFmtId="166" fontId="11" fillId="2" borderId="111" xfId="0" applyNumberFormat="1" applyFont="1" applyFill="1" applyBorder="1" applyAlignment="1">
      <alignment horizontal="right" vertical="center"/>
    </xf>
    <xf numFmtId="164" fontId="11" fillId="2" borderId="111" xfId="0" applyNumberFormat="1" applyFont="1" applyFill="1" applyBorder="1" applyAlignment="1">
      <alignment vertical="center"/>
    </xf>
    <xf numFmtId="164" fontId="12" fillId="2" borderId="112" xfId="0" applyNumberFormat="1" applyFont="1" applyFill="1" applyBorder="1" applyAlignment="1">
      <alignment horizontal="center"/>
    </xf>
    <xf numFmtId="165" fontId="13" fillId="2" borderId="113" xfId="0" applyNumberFormat="1" applyFont="1" applyFill="1" applyBorder="1" applyAlignment="1">
      <alignment horizontal="right"/>
    </xf>
    <xf numFmtId="164" fontId="12" fillId="2" borderId="114" xfId="0" applyNumberFormat="1" applyFont="1" applyFill="1" applyBorder="1" applyAlignment="1">
      <alignment horizontal="center"/>
    </xf>
    <xf numFmtId="165" fontId="11" fillId="2" borderId="115" xfId="0" applyNumberFormat="1" applyFont="1" applyFill="1" applyBorder="1" applyAlignment="1">
      <alignment horizontal="right"/>
    </xf>
    <xf numFmtId="165" fontId="13" fillId="2" borderId="115" xfId="0" applyNumberFormat="1" applyFont="1" applyFill="1" applyBorder="1" applyAlignment="1">
      <alignment horizontal="right"/>
    </xf>
    <xf numFmtId="165" fontId="11" fillId="2" borderId="111" xfId="0" applyNumberFormat="1" applyFont="1" applyFill="1" applyBorder="1" applyAlignment="1">
      <alignment vertical="center"/>
    </xf>
    <xf numFmtId="165" fontId="11" fillId="2" borderId="111" xfId="0" applyNumberFormat="1" applyFont="1" applyFill="1" applyBorder="1" applyAlignment="1">
      <alignment horizontal="right" vertical="center"/>
    </xf>
    <xf numFmtId="0" fontId="25" fillId="2" borderId="116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vertical="center" wrapText="1"/>
    </xf>
    <xf numFmtId="0" fontId="14" fillId="2" borderId="117" xfId="0" applyFont="1" applyFill="1" applyBorder="1" applyAlignment="1">
      <alignment vertical="center" wrapText="1"/>
    </xf>
    <xf numFmtId="171" fontId="12" fillId="2" borderId="12" xfId="0" applyNumberFormat="1" applyFont="1" applyFill="1" applyBorder="1" applyAlignment="1">
      <alignment vertical="center"/>
    </xf>
    <xf numFmtId="171" fontId="12" fillId="2" borderId="6" xfId="0" applyNumberFormat="1" applyFont="1" applyFill="1" applyBorder="1" applyAlignment="1">
      <alignment vertical="center"/>
    </xf>
    <xf numFmtId="171" fontId="9" fillId="2" borderId="12" xfId="0" applyNumberFormat="1" applyFont="1" applyFill="1" applyBorder="1" applyAlignment="1">
      <alignment vertical="center"/>
    </xf>
    <xf numFmtId="171" fontId="9" fillId="2" borderId="6" xfId="0" applyNumberFormat="1" applyFont="1" applyFill="1" applyBorder="1" applyAlignment="1">
      <alignment vertical="center"/>
    </xf>
    <xf numFmtId="171" fontId="12" fillId="2" borderId="36" xfId="0" applyNumberFormat="1" applyFont="1" applyFill="1" applyBorder="1" applyAlignment="1">
      <alignment vertical="top"/>
    </xf>
    <xf numFmtId="171" fontId="12" fillId="2" borderId="42" xfId="0" applyNumberFormat="1" applyFont="1" applyFill="1" applyBorder="1" applyAlignment="1">
      <alignment vertical="top"/>
    </xf>
    <xf numFmtId="164" fontId="12" fillId="3" borderId="118" xfId="0" applyNumberFormat="1" applyFont="1" applyFill="1" applyBorder="1" applyAlignment="1">
      <alignment horizontal="center"/>
    </xf>
    <xf numFmtId="164" fontId="12" fillId="2" borderId="119" xfId="0" applyNumberFormat="1" applyFont="1" applyFill="1" applyBorder="1" applyAlignment="1">
      <alignment horizontal="center"/>
    </xf>
    <xf numFmtId="164" fontId="12" fillId="2" borderId="120" xfId="0" applyNumberFormat="1" applyFont="1" applyFill="1" applyBorder="1" applyAlignment="1">
      <alignment horizontal="center"/>
    </xf>
    <xf numFmtId="164" fontId="12" fillId="2" borderId="121" xfId="0" applyNumberFormat="1" applyFont="1" applyFill="1" applyBorder="1" applyAlignment="1">
      <alignment horizontal="center"/>
    </xf>
    <xf numFmtId="164" fontId="12" fillId="2" borderId="118" xfId="0" applyNumberFormat="1" applyFont="1" applyFill="1" applyBorder="1" applyAlignment="1">
      <alignment horizontal="center"/>
    </xf>
    <xf numFmtId="0" fontId="5" fillId="2" borderId="122" xfId="0" applyFont="1" applyFill="1" applyBorder="1" applyAlignment="1">
      <alignment vertical="top" wrapText="1"/>
    </xf>
    <xf numFmtId="164" fontId="12" fillId="3" borderId="124" xfId="0" applyNumberFormat="1" applyFont="1" applyFill="1" applyBorder="1" applyAlignment="1">
      <alignment horizontal="center"/>
    </xf>
    <xf numFmtId="164" fontId="12" fillId="2" borderId="125" xfId="0" applyNumberFormat="1" applyFont="1" applyFill="1" applyBorder="1" applyAlignment="1">
      <alignment horizontal="center"/>
    </xf>
    <xf numFmtId="0" fontId="5" fillId="2" borderId="124" xfId="0" applyFont="1" applyFill="1" applyBorder="1" applyAlignment="1">
      <alignment horizontal="left" vertical="top" wrapText="1"/>
    </xf>
    <xf numFmtId="0" fontId="9" fillId="2" borderId="125" xfId="0" applyFont="1" applyFill="1" applyBorder="1" applyAlignment="1">
      <alignment horizontal="center"/>
    </xf>
    <xf numFmtId="0" fontId="9" fillId="2" borderId="123" xfId="0" applyFont="1" applyFill="1" applyBorder="1" applyAlignment="1">
      <alignment horizontal="right" vertical="top"/>
    </xf>
    <xf numFmtId="0" fontId="18" fillId="3" borderId="124" xfId="0" applyFont="1" applyFill="1" applyBorder="1" applyAlignment="1">
      <alignment vertical="center"/>
    </xf>
    <xf numFmtId="0" fontId="18" fillId="3" borderId="125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 wrapText="1"/>
    </xf>
    <xf numFmtId="0" fontId="9" fillId="2" borderId="123" xfId="0" applyFont="1" applyFill="1" applyBorder="1" applyAlignment="1">
      <alignment horizontal="center"/>
    </xf>
    <xf numFmtId="164" fontId="12" fillId="3" borderId="125" xfId="0" applyNumberFormat="1" applyFont="1" applyFill="1" applyBorder="1" applyAlignment="1">
      <alignment horizontal="center"/>
    </xf>
    <xf numFmtId="164" fontId="12" fillId="2" borderId="39" xfId="0" applyNumberFormat="1" applyFont="1" applyFill="1" applyBorder="1" applyAlignment="1">
      <alignment horizontal="center"/>
    </xf>
    <xf numFmtId="0" fontId="9" fillId="3" borderId="124" xfId="0" applyFont="1" applyFill="1" applyBorder="1"/>
    <xf numFmtId="0" fontId="9" fillId="3" borderId="125" xfId="0" applyFont="1" applyFill="1" applyBorder="1" applyAlignment="1">
      <alignment horizontal="center"/>
    </xf>
    <xf numFmtId="0" fontId="9" fillId="3" borderId="125" xfId="0" applyFont="1" applyFill="1" applyBorder="1" applyAlignment="1">
      <alignment horizontal="center" vertical="top"/>
    </xf>
    <xf numFmtId="0" fontId="9" fillId="3" borderId="125" xfId="0" applyFont="1" applyFill="1" applyBorder="1" applyAlignment="1">
      <alignment horizontal="center" vertical="center"/>
    </xf>
    <xf numFmtId="0" fontId="4" fillId="2" borderId="128" xfId="0" applyFont="1" applyFill="1" applyBorder="1" applyAlignment="1">
      <alignment horizontal="right"/>
    </xf>
    <xf numFmtId="0" fontId="4" fillId="2" borderId="128" xfId="0" applyFont="1" applyFill="1" applyBorder="1"/>
    <xf numFmtId="0" fontId="4" fillId="2" borderId="127" xfId="0" applyFont="1" applyFill="1" applyBorder="1" applyAlignment="1">
      <alignment horizontal="right" vertical="top"/>
    </xf>
    <xf numFmtId="0" fontId="9" fillId="2" borderId="129" xfId="0" applyFont="1" applyFill="1" applyBorder="1" applyAlignment="1">
      <alignment horizontal="right"/>
    </xf>
    <xf numFmtId="0" fontId="9" fillId="2" borderId="129" xfId="0" applyFont="1" applyFill="1" applyBorder="1"/>
    <xf numFmtId="164" fontId="12" fillId="6" borderId="130" xfId="0" applyNumberFormat="1" applyFont="1" applyFill="1" applyBorder="1" applyAlignment="1">
      <alignment horizontal="center"/>
    </xf>
    <xf numFmtId="1" fontId="11" fillId="2" borderId="11" xfId="0" applyNumberFormat="1" applyFont="1" applyFill="1" applyBorder="1" applyAlignment="1">
      <alignment horizontal="right"/>
    </xf>
    <xf numFmtId="0" fontId="9" fillId="2" borderId="11" xfId="0" applyFont="1" applyFill="1" applyBorder="1" applyAlignment="1">
      <alignment horizontal="right"/>
    </xf>
    <xf numFmtId="0" fontId="9" fillId="2" borderId="129" xfId="0" applyFont="1" applyFill="1" applyBorder="1" applyAlignment="1">
      <alignment horizontal="center"/>
    </xf>
    <xf numFmtId="164" fontId="11" fillId="2" borderId="135" xfId="0" applyNumberFormat="1" applyFont="1" applyFill="1" applyBorder="1" applyAlignment="1">
      <alignment horizontal="right" vertical="center" wrapText="1"/>
    </xf>
    <xf numFmtId="164" fontId="11" fillId="2" borderId="72" xfId="0" applyNumberFormat="1" applyFont="1" applyFill="1" applyBorder="1" applyAlignment="1">
      <alignment horizontal="right" vertical="center" wrapText="1"/>
    </xf>
    <xf numFmtId="164" fontId="12" fillId="2" borderId="135" xfId="0" applyNumberFormat="1" applyFont="1" applyFill="1" applyBorder="1" applyAlignment="1">
      <alignment horizontal="right" vertical="top" wrapText="1"/>
    </xf>
    <xf numFmtId="164" fontId="12" fillId="2" borderId="72" xfId="0" applyNumberFormat="1" applyFont="1" applyFill="1" applyBorder="1" applyAlignment="1">
      <alignment horizontal="right" vertical="top" wrapText="1"/>
    </xf>
    <xf numFmtId="164" fontId="12" fillId="2" borderId="136" xfId="0" applyNumberFormat="1" applyFont="1" applyFill="1" applyBorder="1" applyAlignment="1">
      <alignment horizontal="right" vertical="center" wrapText="1"/>
    </xf>
    <xf numFmtId="0" fontId="9" fillId="2" borderId="135" xfId="0" applyFont="1" applyFill="1" applyBorder="1" applyAlignment="1">
      <alignment horizontal="center"/>
    </xf>
    <xf numFmtId="0" fontId="9" fillId="2" borderId="135" xfId="0" applyFont="1" applyFill="1" applyBorder="1" applyAlignment="1">
      <alignment horizontal="right" vertical="top"/>
    </xf>
    <xf numFmtId="0" fontId="9" fillId="2" borderId="136" xfId="0" applyFont="1" applyFill="1" applyBorder="1" applyAlignment="1">
      <alignment horizontal="right"/>
    </xf>
    <xf numFmtId="164" fontId="11" fillId="2" borderId="138" xfId="0" applyNumberFormat="1" applyFont="1" applyFill="1" applyBorder="1" applyAlignment="1">
      <alignment horizontal="right" vertical="center" wrapText="1"/>
    </xf>
    <xf numFmtId="0" fontId="9" fillId="2" borderId="140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right"/>
    </xf>
    <xf numFmtId="166" fontId="11" fillId="2" borderId="12" xfId="0" applyNumberFormat="1" applyFont="1" applyFill="1" applyBorder="1" applyAlignment="1">
      <alignment horizontal="right"/>
    </xf>
    <xf numFmtId="166" fontId="11" fillId="2" borderId="14" xfId="0" applyNumberFormat="1" applyFont="1" applyFill="1" applyBorder="1" applyAlignment="1">
      <alignment horizontal="right"/>
    </xf>
    <xf numFmtId="0" fontId="9" fillId="2" borderId="11" xfId="0" applyFont="1" applyFill="1" applyBorder="1" applyAlignment="1">
      <alignment horizontal="right" vertical="center"/>
    </xf>
    <xf numFmtId="166" fontId="12" fillId="2" borderId="12" xfId="0" applyNumberFormat="1" applyFont="1" applyFill="1" applyBorder="1" applyAlignment="1">
      <alignment horizontal="right" vertical="center"/>
    </xf>
    <xf numFmtId="166" fontId="12" fillId="2" borderId="14" xfId="0" applyNumberFormat="1" applyFont="1" applyFill="1" applyBorder="1" applyAlignment="1">
      <alignment horizontal="right" vertical="center"/>
    </xf>
    <xf numFmtId="166" fontId="0" fillId="2" borderId="0" xfId="0" applyNumberFormat="1" applyFill="1"/>
    <xf numFmtId="0" fontId="11" fillId="2" borderId="0" xfId="0" applyFont="1" applyFill="1" applyBorder="1" applyAlignment="1">
      <alignment horizontal="left" wrapText="1" indent="2"/>
    </xf>
    <xf numFmtId="0" fontId="12" fillId="2" borderId="0" xfId="0" applyFont="1" applyFill="1" applyBorder="1" applyAlignment="1">
      <alignment horizontal="left" vertical="center" indent="4"/>
    </xf>
    <xf numFmtId="0" fontId="11" fillId="2" borderId="0" xfId="0" applyFont="1" applyFill="1" applyBorder="1" applyAlignment="1">
      <alignment horizontal="left" vertical="center" wrapText="1" indent="1"/>
    </xf>
    <xf numFmtId="0" fontId="14" fillId="2" borderId="0" xfId="0" applyFont="1" applyFill="1" applyAlignment="1">
      <alignment horizontal="left" indent="1"/>
    </xf>
    <xf numFmtId="0" fontId="9" fillId="2" borderId="0" xfId="0" applyFont="1" applyFill="1" applyAlignment="1">
      <alignment horizontal="left" indent="2"/>
    </xf>
    <xf numFmtId="0" fontId="9" fillId="2" borderId="0" xfId="0" applyFont="1" applyFill="1" applyAlignment="1">
      <alignment horizontal="left" vertical="center" indent="3"/>
    </xf>
    <xf numFmtId="0" fontId="9" fillId="2" borderId="21" xfId="0" applyFont="1" applyFill="1" applyBorder="1" applyAlignment="1">
      <alignment horizontal="left" vertical="top" indent="3"/>
    </xf>
    <xf numFmtId="0" fontId="11" fillId="2" borderId="0" xfId="0" applyFont="1" applyFill="1" applyBorder="1" applyAlignment="1">
      <alignment horizontal="left" wrapText="1" indent="1"/>
    </xf>
    <xf numFmtId="0" fontId="12" fillId="2" borderId="0" xfId="0" applyFont="1" applyFill="1" applyBorder="1" applyAlignment="1">
      <alignment horizontal="left" wrapText="1" indent="2"/>
    </xf>
    <xf numFmtId="0" fontId="12" fillId="2" borderId="0" xfId="0" applyFont="1" applyFill="1" applyBorder="1" applyAlignment="1">
      <alignment horizontal="left" vertical="center" indent="2"/>
    </xf>
    <xf numFmtId="0" fontId="12" fillId="2" borderId="0" xfId="0" applyFont="1" applyFill="1" applyBorder="1" applyAlignment="1">
      <alignment horizontal="left" vertical="center" wrapText="1" indent="2"/>
    </xf>
    <xf numFmtId="0" fontId="12" fillId="2" borderId="21" xfId="0" applyFont="1" applyFill="1" applyBorder="1" applyAlignment="1">
      <alignment horizontal="left" vertical="top" indent="2"/>
    </xf>
    <xf numFmtId="0" fontId="11" fillId="2" borderId="3" xfId="0" applyFont="1" applyFill="1" applyBorder="1" applyAlignment="1">
      <alignment horizontal="left" vertical="center" wrapText="1" indent="1"/>
    </xf>
    <xf numFmtId="0" fontId="11" fillId="2" borderId="4" xfId="0" applyFont="1" applyFill="1" applyBorder="1" applyAlignment="1">
      <alignment horizontal="left" wrapText="1" indent="2"/>
    </xf>
    <xf numFmtId="0" fontId="11" fillId="2" borderId="0" xfId="0" applyFont="1" applyFill="1" applyBorder="1" applyAlignment="1">
      <alignment horizontal="left" vertical="center" wrapText="1" indent="2"/>
    </xf>
    <xf numFmtId="0" fontId="11" fillId="2" borderId="3" xfId="0" applyFont="1" applyFill="1" applyBorder="1" applyAlignment="1">
      <alignment horizontal="left" vertical="center" indent="1"/>
    </xf>
    <xf numFmtId="0" fontId="11" fillId="2" borderId="141" xfId="0" applyFont="1" applyFill="1" applyBorder="1" applyAlignment="1">
      <alignment horizontal="left" vertical="center" wrapText="1" indent="1"/>
    </xf>
    <xf numFmtId="0" fontId="14" fillId="2" borderId="142" xfId="0" applyFont="1" applyFill="1" applyBorder="1" applyAlignment="1">
      <alignment horizontal="right" vertical="center"/>
    </xf>
    <xf numFmtId="166" fontId="11" fillId="2" borderId="143" xfId="0" applyNumberFormat="1" applyFont="1" applyFill="1" applyBorder="1" applyAlignment="1">
      <alignment horizontal="right" vertical="center"/>
    </xf>
    <xf numFmtId="166" fontId="11" fillId="2" borderId="144" xfId="0" applyNumberFormat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left" wrapText="1" indent="1"/>
    </xf>
    <xf numFmtId="0" fontId="14" fillId="2" borderId="0" xfId="0" applyFont="1" applyFill="1" applyBorder="1" applyAlignment="1">
      <alignment horizontal="left" indent="1"/>
    </xf>
    <xf numFmtId="0" fontId="14" fillId="2" borderId="87" xfId="0" applyFont="1" applyFill="1" applyBorder="1" applyAlignment="1">
      <alignment horizontal="left" vertical="center" wrapText="1" indent="1"/>
    </xf>
    <xf numFmtId="0" fontId="14" fillId="2" borderId="88" xfId="0" applyFont="1" applyFill="1" applyBorder="1" applyAlignment="1">
      <alignment horizontal="left" vertical="center" wrapText="1" indent="1"/>
    </xf>
    <xf numFmtId="0" fontId="14" fillId="2" borderId="0" xfId="0" applyFont="1" applyFill="1" applyBorder="1" applyAlignment="1">
      <alignment horizontal="left" vertical="center" wrapText="1" indent="1"/>
    </xf>
    <xf numFmtId="0" fontId="11" fillId="6" borderId="0" xfId="0" applyFont="1" applyFill="1" applyBorder="1" applyAlignment="1">
      <alignment horizontal="left" indent="1"/>
    </xf>
    <xf numFmtId="0" fontId="12" fillId="2" borderId="0" xfId="0" applyFont="1" applyFill="1" applyBorder="1" applyAlignment="1">
      <alignment horizontal="left" indent="1"/>
    </xf>
    <xf numFmtId="0" fontId="12" fillId="2" borderId="81" xfId="0" applyFont="1" applyFill="1" applyBorder="1" applyAlignment="1">
      <alignment horizontal="left" indent="1"/>
    </xf>
    <xf numFmtId="1" fontId="11" fillId="2" borderId="11" xfId="0" applyNumberFormat="1" applyFont="1" applyFill="1" applyBorder="1" applyAlignment="1">
      <alignment horizontal="right" vertical="center"/>
    </xf>
    <xf numFmtId="165" fontId="11" fillId="2" borderId="12" xfId="0" applyNumberFormat="1" applyFont="1" applyFill="1" applyBorder="1" applyAlignment="1">
      <alignment horizontal="right" vertical="center"/>
    </xf>
    <xf numFmtId="165" fontId="11" fillId="2" borderId="14" xfId="0" applyNumberFormat="1" applyFont="1" applyFill="1" applyBorder="1" applyAlignment="1">
      <alignment horizontal="right" vertical="center"/>
    </xf>
    <xf numFmtId="167" fontId="14" fillId="2" borderId="0" xfId="0" applyNumberFormat="1" applyFont="1" applyFill="1" applyBorder="1" applyAlignment="1">
      <alignment horizontal="right"/>
    </xf>
    <xf numFmtId="167" fontId="9" fillId="2" borderId="0" xfId="0" applyNumberFormat="1" applyFont="1" applyFill="1" applyBorder="1" applyAlignment="1">
      <alignment horizontal="right"/>
    </xf>
    <xf numFmtId="167" fontId="9" fillId="2" borderId="0" xfId="0" applyNumberFormat="1" applyFont="1" applyFill="1" applyBorder="1" applyAlignment="1">
      <alignment horizontal="center"/>
    </xf>
    <xf numFmtId="164" fontId="0" fillId="2" borderId="0" xfId="0" applyNumberFormat="1" applyFill="1"/>
    <xf numFmtId="0" fontId="14" fillId="2" borderId="12" xfId="0" applyFont="1" applyFill="1" applyBorder="1" applyAlignment="1">
      <alignment horizontal="right"/>
    </xf>
    <xf numFmtId="0" fontId="9" fillId="2" borderId="1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right"/>
    </xf>
    <xf numFmtId="164" fontId="4" fillId="2" borderId="0" xfId="0" quotePrefix="1" applyNumberFormat="1" applyFont="1" applyFill="1" applyAlignment="1">
      <alignment horizontal="left"/>
    </xf>
    <xf numFmtId="0" fontId="9" fillId="2" borderId="117" xfId="0" applyFont="1" applyFill="1" applyBorder="1" applyAlignment="1">
      <alignment horizontal="right"/>
    </xf>
    <xf numFmtId="164" fontId="12" fillId="2" borderId="146" xfId="0" applyNumberFormat="1" applyFont="1" applyFill="1" applyBorder="1" applyAlignment="1">
      <alignment horizontal="right" vertical="center" wrapText="1"/>
    </xf>
    <xf numFmtId="164" fontId="12" fillId="2" borderId="145" xfId="0" applyNumberFormat="1" applyFont="1" applyFill="1" applyBorder="1" applyAlignment="1">
      <alignment horizontal="right" vertical="center" wrapText="1"/>
    </xf>
    <xf numFmtId="167" fontId="14" fillId="2" borderId="35" xfId="0" applyNumberFormat="1" applyFont="1" applyFill="1" applyBorder="1" applyAlignment="1">
      <alignment horizontal="right"/>
    </xf>
    <xf numFmtId="0" fontId="9" fillId="2" borderId="6" xfId="0" applyFont="1" applyFill="1" applyBorder="1" applyAlignment="1">
      <alignment horizontal="right"/>
    </xf>
    <xf numFmtId="167" fontId="14" fillId="2" borderId="19" xfId="0" applyNumberFormat="1" applyFont="1" applyFill="1" applyBorder="1" applyAlignment="1">
      <alignment horizontal="right"/>
    </xf>
    <xf numFmtId="0" fontId="5" fillId="2" borderId="0" xfId="0" applyFont="1" applyFill="1" applyBorder="1"/>
    <xf numFmtId="168" fontId="5" fillId="2" borderId="0" xfId="2" applyNumberFormat="1" applyFont="1" applyFill="1"/>
    <xf numFmtId="165" fontId="5" fillId="2" borderId="0" xfId="0" applyNumberFormat="1" applyFont="1" applyFill="1"/>
    <xf numFmtId="165" fontId="11" fillId="2" borderId="131" xfId="0" applyNumberFormat="1" applyFont="1" applyFill="1" applyBorder="1" applyAlignment="1">
      <alignment horizontal="right" vertical="center"/>
    </xf>
    <xf numFmtId="165" fontId="11" fillId="2" borderId="78" xfId="0" applyNumberFormat="1" applyFont="1" applyFill="1" applyBorder="1" applyAlignment="1">
      <alignment horizontal="right" vertical="center"/>
    </xf>
    <xf numFmtId="164" fontId="12" fillId="2" borderId="148" xfId="0" applyNumberFormat="1" applyFont="1" applyFill="1" applyBorder="1" applyAlignment="1">
      <alignment horizontal="center"/>
    </xf>
    <xf numFmtId="164" fontId="12" fillId="2" borderId="12" xfId="0" applyNumberFormat="1" applyFont="1" applyFill="1" applyBorder="1" applyAlignment="1">
      <alignment horizontal="center"/>
    </xf>
    <xf numFmtId="164" fontId="12" fillId="2" borderId="8" xfId="0" applyNumberFormat="1" applyFont="1" applyFill="1" applyBorder="1" applyAlignment="1">
      <alignment horizontal="center"/>
    </xf>
    <xf numFmtId="164" fontId="12" fillId="2" borderId="64" xfId="0" applyNumberFormat="1" applyFont="1" applyFill="1" applyBorder="1" applyAlignment="1">
      <alignment horizontal="center"/>
    </xf>
    <xf numFmtId="165" fontId="12" fillId="2" borderId="12" xfId="0" applyNumberFormat="1" applyFont="1" applyFill="1" applyBorder="1" applyAlignment="1"/>
    <xf numFmtId="165" fontId="12" fillId="2" borderId="6" xfId="0" applyNumberFormat="1" applyFont="1" applyFill="1" applyBorder="1" applyAlignment="1"/>
    <xf numFmtId="165" fontId="12" fillId="2" borderId="0" xfId="0" applyNumberFormat="1" applyFont="1" applyFill="1" applyBorder="1" applyAlignment="1"/>
    <xf numFmtId="165" fontId="12" fillId="2" borderId="12" xfId="0" applyNumberFormat="1" applyFont="1" applyFill="1" applyBorder="1" applyAlignment="1">
      <alignment horizontal="right"/>
    </xf>
    <xf numFmtId="165" fontId="12" fillId="2" borderId="6" xfId="0" applyNumberFormat="1" applyFont="1" applyFill="1" applyBorder="1" applyAlignment="1">
      <alignment horizontal="right"/>
    </xf>
    <xf numFmtId="165" fontId="12" fillId="2" borderId="0" xfId="0" applyNumberFormat="1" applyFont="1" applyFill="1" applyBorder="1" applyAlignment="1">
      <alignment horizontal="right"/>
    </xf>
    <xf numFmtId="165" fontId="12" fillId="2" borderId="83" xfId="0" applyNumberFormat="1" applyFont="1" applyFill="1" applyBorder="1" applyAlignment="1"/>
    <xf numFmtId="165" fontId="12" fillId="2" borderId="84" xfId="0" applyNumberFormat="1" applyFont="1" applyFill="1" applyBorder="1" applyAlignment="1"/>
    <xf numFmtId="165" fontId="12" fillId="2" borderId="81" xfId="0" applyNumberFormat="1" applyFont="1" applyFill="1" applyBorder="1" applyAlignment="1"/>
    <xf numFmtId="165" fontId="11" fillId="2" borderId="79" xfId="0" applyNumberFormat="1" applyFont="1" applyFill="1" applyBorder="1" applyAlignment="1">
      <alignment horizontal="right"/>
    </xf>
    <xf numFmtId="165" fontId="13" fillId="2" borderId="76" xfId="0" applyNumberFormat="1" applyFont="1" applyFill="1" applyBorder="1" applyAlignment="1"/>
    <xf numFmtId="165" fontId="13" fillId="2" borderId="80" xfId="0" applyNumberFormat="1" applyFont="1" applyFill="1" applyBorder="1" applyAlignment="1"/>
    <xf numFmtId="0" fontId="14" fillId="2" borderId="134" xfId="0" applyFont="1" applyFill="1" applyBorder="1" applyAlignment="1">
      <alignment vertical="center" wrapText="1"/>
    </xf>
    <xf numFmtId="164" fontId="0" fillId="2" borderId="0" xfId="0" applyNumberFormat="1" applyFill="1" applyAlignment="1"/>
    <xf numFmtId="169" fontId="12" fillId="2" borderId="150" xfId="0" applyNumberFormat="1" applyFont="1" applyFill="1" applyBorder="1" applyAlignment="1">
      <alignment horizontal="center" vertical="center"/>
    </xf>
    <xf numFmtId="169" fontId="12" fillId="2" borderId="151" xfId="0" applyNumberFormat="1" applyFont="1" applyFill="1" applyBorder="1" applyAlignment="1">
      <alignment horizontal="center" vertical="center"/>
    </xf>
    <xf numFmtId="172" fontId="0" fillId="2" borderId="0" xfId="0" applyNumberFormat="1" applyFill="1"/>
    <xf numFmtId="165" fontId="12" fillId="2" borderId="152" xfId="0" applyNumberFormat="1" applyFont="1" applyFill="1" applyBorder="1" applyAlignment="1">
      <alignment horizontal="right"/>
    </xf>
    <xf numFmtId="167" fontId="14" fillId="0" borderId="153" xfId="0" applyNumberFormat="1" applyFont="1" applyFill="1" applyBorder="1" applyAlignment="1">
      <alignment horizontal="right"/>
    </xf>
    <xf numFmtId="167" fontId="14" fillId="2" borderId="147" xfId="0" applyNumberFormat="1" applyFont="1" applyFill="1" applyBorder="1" applyAlignment="1">
      <alignment horizontal="right"/>
    </xf>
    <xf numFmtId="167" fontId="14" fillId="2" borderId="154" xfId="0" applyNumberFormat="1" applyFont="1" applyFill="1" applyBorder="1" applyAlignment="1">
      <alignment horizontal="right"/>
    </xf>
    <xf numFmtId="167" fontId="9" fillId="2" borderId="19" xfId="0" applyNumberFormat="1" applyFont="1" applyFill="1" applyBorder="1" applyAlignment="1">
      <alignment horizontal="right"/>
    </xf>
    <xf numFmtId="0" fontId="9" fillId="2" borderId="139" xfId="0" applyFont="1" applyFill="1" applyBorder="1" applyAlignment="1">
      <alignment horizontal="right" vertical="top"/>
    </xf>
    <xf numFmtId="0" fontId="14" fillId="2" borderId="72" xfId="0" applyFont="1" applyFill="1" applyBorder="1" applyAlignment="1">
      <alignment horizontal="right" vertical="center"/>
    </xf>
    <xf numFmtId="0" fontId="9" fillId="2" borderId="154" xfId="0" applyFont="1" applyFill="1" applyBorder="1" applyAlignment="1">
      <alignment horizontal="center"/>
    </xf>
    <xf numFmtId="167" fontId="9" fillId="2" borderId="154" xfId="0" applyNumberFormat="1" applyFont="1" applyFill="1" applyBorder="1" applyAlignment="1">
      <alignment horizontal="right"/>
    </xf>
    <xf numFmtId="0" fontId="9" fillId="2" borderId="154" xfId="0" applyFont="1" applyFill="1" applyBorder="1" applyAlignment="1">
      <alignment horizontal="right"/>
    </xf>
    <xf numFmtId="0" fontId="11" fillId="2" borderId="155" xfId="0" applyFont="1" applyFill="1" applyBorder="1" applyAlignment="1">
      <alignment vertical="center"/>
    </xf>
    <xf numFmtId="169" fontId="12" fillId="2" borderId="156" xfId="0" applyNumberFormat="1" applyFont="1" applyFill="1" applyBorder="1" applyAlignment="1">
      <alignment horizontal="center" vertical="center"/>
    </xf>
    <xf numFmtId="167" fontId="11" fillId="2" borderId="157" xfId="0" applyNumberFormat="1" applyFont="1" applyFill="1" applyBorder="1" applyAlignment="1">
      <alignment horizontal="right" vertical="center"/>
    </xf>
    <xf numFmtId="172" fontId="12" fillId="6" borderId="132" xfId="0" applyNumberFormat="1" applyFont="1" applyFill="1" applyBorder="1" applyAlignment="1">
      <alignment horizontal="center" vertical="center"/>
    </xf>
    <xf numFmtId="172" fontId="12" fillId="6" borderId="2" xfId="0" applyNumberFormat="1" applyFont="1" applyFill="1" applyBorder="1" applyAlignment="1">
      <alignment horizontal="center"/>
    </xf>
    <xf numFmtId="172" fontId="12" fillId="6" borderId="82" xfId="0" applyNumberFormat="1" applyFont="1" applyFill="1" applyBorder="1" applyAlignment="1">
      <alignment horizontal="center"/>
    </xf>
    <xf numFmtId="1" fontId="12" fillId="2" borderId="50" xfId="0" applyNumberFormat="1" applyFont="1" applyFill="1" applyBorder="1" applyAlignment="1">
      <alignment horizontal="center" vertical="center"/>
    </xf>
    <xf numFmtId="1" fontId="11" fillId="2" borderId="133" xfId="0" applyNumberFormat="1" applyFont="1" applyFill="1" applyBorder="1" applyAlignment="1">
      <alignment horizontal="right" vertical="center"/>
    </xf>
    <xf numFmtId="2" fontId="11" fillId="2" borderId="48" xfId="0" applyNumberFormat="1" applyFont="1" applyFill="1" applyBorder="1" applyAlignment="1">
      <alignment horizontal="right" vertical="center"/>
    </xf>
    <xf numFmtId="2" fontId="11" fillId="2" borderId="51" xfId="0" applyNumberFormat="1" applyFont="1" applyFill="1" applyBorder="1" applyAlignment="1">
      <alignment horizontal="right" vertical="center"/>
    </xf>
    <xf numFmtId="164" fontId="11" fillId="2" borderId="137" xfId="0" applyNumberFormat="1" applyFont="1" applyFill="1" applyBorder="1" applyAlignment="1">
      <alignment horizontal="right" vertical="center" wrapText="1"/>
    </xf>
    <xf numFmtId="0" fontId="9" fillId="2" borderId="123" xfId="0" applyFont="1" applyFill="1" applyBorder="1" applyAlignment="1">
      <alignment horizontal="right"/>
    </xf>
    <xf numFmtId="164" fontId="12" fillId="2" borderId="123" xfId="0" applyNumberFormat="1" applyFont="1" applyFill="1" applyBorder="1" applyAlignment="1">
      <alignment horizontal="right" vertical="center" wrapText="1"/>
    </xf>
    <xf numFmtId="164" fontId="12" fillId="2" borderId="0" xfId="0" applyNumberFormat="1" applyFont="1" applyFill="1" applyBorder="1" applyAlignment="1">
      <alignment horizontal="right" vertical="center" wrapText="1"/>
    </xf>
    <xf numFmtId="0" fontId="5" fillId="2" borderId="123" xfId="0" applyFont="1" applyFill="1" applyBorder="1" applyAlignment="1">
      <alignment vertical="top"/>
    </xf>
    <xf numFmtId="167" fontId="11" fillId="2" borderId="6" xfId="0" applyNumberFormat="1" applyFont="1" applyFill="1" applyBorder="1" applyAlignment="1">
      <alignment horizontal="right" wrapText="1"/>
    </xf>
    <xf numFmtId="167" fontId="11" fillId="2" borderId="6" xfId="0" applyNumberFormat="1" applyFont="1" applyFill="1" applyBorder="1" applyAlignment="1">
      <alignment vertical="center" wrapText="1"/>
    </xf>
    <xf numFmtId="167" fontId="11" fillId="2" borderId="6" xfId="0" applyNumberFormat="1" applyFont="1" applyFill="1" applyBorder="1" applyAlignment="1">
      <alignment horizontal="right" vertical="center" wrapText="1"/>
    </xf>
    <xf numFmtId="167" fontId="9" fillId="2" borderId="129" xfId="0" applyNumberFormat="1" applyFont="1" applyFill="1" applyBorder="1" applyAlignment="1">
      <alignment horizontal="center"/>
    </xf>
    <xf numFmtId="167" fontId="9" fillId="2" borderId="6" xfId="0" applyNumberFormat="1" applyFont="1" applyFill="1" applyBorder="1" applyAlignment="1"/>
    <xf numFmtId="167" fontId="12" fillId="2" borderId="6" xfId="0" applyNumberFormat="1" applyFont="1" applyFill="1" applyBorder="1" applyAlignment="1">
      <alignment vertical="center" wrapText="1"/>
    </xf>
    <xf numFmtId="167" fontId="12" fillId="2" borderId="6" xfId="0" applyNumberFormat="1" applyFont="1" applyFill="1" applyBorder="1" applyAlignment="1">
      <alignment horizontal="right" vertical="center" wrapText="1"/>
    </xf>
    <xf numFmtId="167" fontId="9" fillId="2" borderId="129" xfId="0" applyNumberFormat="1" applyFont="1" applyFill="1" applyBorder="1" applyAlignment="1">
      <alignment horizontal="right"/>
    </xf>
    <xf numFmtId="167" fontId="9" fillId="2" borderId="13" xfId="0" applyNumberFormat="1" applyFont="1" applyFill="1" applyBorder="1" applyAlignment="1">
      <alignment horizontal="right" vertical="top"/>
    </xf>
    <xf numFmtId="167" fontId="9" fillId="2" borderId="13" xfId="0" applyNumberFormat="1" applyFont="1" applyFill="1" applyBorder="1" applyAlignment="1">
      <alignment vertical="top"/>
    </xf>
    <xf numFmtId="167" fontId="9" fillId="2" borderId="0" xfId="0" applyNumberFormat="1" applyFont="1" applyFill="1"/>
    <xf numFmtId="167" fontId="9" fillId="2" borderId="96" xfId="0" applyNumberFormat="1" applyFont="1" applyFill="1" applyBorder="1" applyAlignment="1">
      <alignment horizontal="right" vertical="top"/>
    </xf>
    <xf numFmtId="167" fontId="9" fillId="2" borderId="72" xfId="0" applyNumberFormat="1" applyFont="1" applyFill="1" applyBorder="1" applyAlignment="1">
      <alignment vertical="top"/>
    </xf>
    <xf numFmtId="167" fontId="9" fillId="2" borderId="96" xfId="0" applyNumberFormat="1" applyFont="1" applyFill="1" applyBorder="1" applyAlignment="1">
      <alignment vertical="top"/>
    </xf>
    <xf numFmtId="0" fontId="5" fillId="2" borderId="117" xfId="0" applyFont="1" applyFill="1" applyBorder="1"/>
    <xf numFmtId="0" fontId="5" fillId="2" borderId="6" xfId="0" applyFont="1" applyFill="1" applyBorder="1"/>
    <xf numFmtId="167" fontId="11" fillId="2" borderId="158" xfId="0" applyNumberFormat="1" applyFont="1" applyFill="1" applyBorder="1" applyAlignment="1">
      <alignment horizontal="right" vertical="center"/>
    </xf>
    <xf numFmtId="167" fontId="11" fillId="2" borderId="159" xfId="0" applyNumberFormat="1" applyFont="1" applyFill="1" applyBorder="1" applyAlignment="1">
      <alignment horizontal="right" vertical="center"/>
    </xf>
    <xf numFmtId="167" fontId="11" fillId="2" borderId="160" xfId="0" applyNumberFormat="1" applyFont="1" applyFill="1" applyBorder="1" applyAlignment="1">
      <alignment horizontal="right" vertical="center"/>
    </xf>
    <xf numFmtId="167" fontId="12" fillId="2" borderId="162" xfId="0" applyNumberFormat="1" applyFont="1" applyFill="1" applyBorder="1" applyAlignment="1">
      <alignment horizontal="right" vertical="center"/>
    </xf>
    <xf numFmtId="167" fontId="12" fillId="2" borderId="12" xfId="0" applyNumberFormat="1" applyFont="1" applyFill="1" applyBorder="1" applyAlignment="1">
      <alignment horizontal="right" vertical="center"/>
    </xf>
    <xf numFmtId="167" fontId="12" fillId="2" borderId="117" xfId="0" applyNumberFormat="1" applyFont="1" applyFill="1" applyBorder="1" applyAlignment="1">
      <alignment horizontal="right" vertical="center"/>
    </xf>
    <xf numFmtId="167" fontId="12" fillId="2" borderId="161" xfId="0" applyNumberFormat="1" applyFont="1" applyFill="1" applyBorder="1" applyAlignment="1">
      <alignment horizontal="right" vertical="center"/>
    </xf>
    <xf numFmtId="167" fontId="12" fillId="2" borderId="0" xfId="0" applyNumberFormat="1" applyFont="1" applyFill="1" applyBorder="1" applyAlignment="1">
      <alignment horizontal="right" vertical="center"/>
    </xf>
    <xf numFmtId="167" fontId="11" fillId="2" borderId="119" xfId="0" applyNumberFormat="1" applyFont="1" applyFill="1" applyBorder="1" applyAlignment="1">
      <alignment horizontal="right" vertical="center"/>
    </xf>
    <xf numFmtId="167" fontId="12" fillId="2" borderId="6" xfId="0" applyNumberFormat="1" applyFont="1" applyFill="1" applyBorder="1" applyAlignment="1">
      <alignment horizontal="right" vertical="center"/>
    </xf>
    <xf numFmtId="167" fontId="12" fillId="2" borderId="163" xfId="0" applyNumberFormat="1" applyFont="1" applyFill="1" applyBorder="1" applyAlignment="1">
      <alignment horizontal="right" vertical="center"/>
    </xf>
    <xf numFmtId="0" fontId="27" fillId="2" borderId="0" xfId="7" applyFill="1"/>
    <xf numFmtId="0" fontId="20" fillId="2" borderId="0" xfId="0" applyFont="1" applyFill="1" applyAlignment="1">
      <alignment horizontal="left" indent="1"/>
    </xf>
    <xf numFmtId="0" fontId="2" fillId="2" borderId="0" xfId="8" applyFill="1"/>
    <xf numFmtId="0" fontId="28" fillId="2" borderId="0" xfId="8" applyFont="1" applyFill="1"/>
    <xf numFmtId="0" fontId="29" fillId="2" borderId="0" xfId="8" applyFont="1" applyFill="1"/>
    <xf numFmtId="0" fontId="26" fillId="2" borderId="0" xfId="8" applyFont="1" applyFill="1"/>
    <xf numFmtId="0" fontId="2" fillId="0" borderId="0" xfId="8"/>
    <xf numFmtId="167" fontId="30" fillId="2" borderId="0" xfId="8" applyNumberFormat="1" applyFont="1" applyFill="1" applyAlignment="1">
      <alignment horizontal="right" vertical="center"/>
    </xf>
    <xf numFmtId="0" fontId="31" fillId="5" borderId="164" xfId="8" applyFont="1" applyFill="1" applyBorder="1" applyAlignment="1">
      <alignment horizontal="center" vertical="center" wrapText="1"/>
    </xf>
    <xf numFmtId="0" fontId="31" fillId="5" borderId="0" xfId="8" applyFont="1" applyFill="1"/>
    <xf numFmtId="0" fontId="32" fillId="2" borderId="0" xfId="8" applyFont="1" applyFill="1"/>
    <xf numFmtId="167" fontId="32" fillId="2" borderId="0" xfId="8" applyNumberFormat="1" applyFont="1" applyFill="1"/>
    <xf numFmtId="0" fontId="33" fillId="2" borderId="0" xfId="8" applyFont="1" applyFill="1" applyAlignment="1">
      <alignment horizontal="left" indent="1"/>
    </xf>
    <xf numFmtId="167" fontId="30" fillId="2" borderId="0" xfId="8" applyNumberFormat="1" applyFont="1" applyFill="1" applyAlignment="1">
      <alignment horizontal="right"/>
    </xf>
    <xf numFmtId="0" fontId="24" fillId="0" borderId="168" xfId="8" applyFont="1" applyBorder="1"/>
    <xf numFmtId="0" fontId="24" fillId="2" borderId="168" xfId="8" applyFont="1" applyFill="1" applyBorder="1"/>
    <xf numFmtId="37" fontId="7" fillId="6" borderId="0" xfId="8" applyNumberFormat="1" applyFont="1" applyFill="1"/>
    <xf numFmtId="0" fontId="31" fillId="2" borderId="0" xfId="8" applyFont="1" applyFill="1"/>
    <xf numFmtId="0" fontId="31" fillId="2" borderId="0" xfId="8" applyFont="1" applyFill="1" applyAlignment="1">
      <alignment horizontal="center" vertical="center"/>
    </xf>
    <xf numFmtId="37" fontId="24" fillId="6" borderId="0" xfId="8" applyNumberFormat="1" applyFont="1" applyFill="1"/>
    <xf numFmtId="167" fontId="2" fillId="2" borderId="0" xfId="8" applyNumberFormat="1" applyFill="1"/>
    <xf numFmtId="0" fontId="31" fillId="5" borderId="164" xfId="8" applyFont="1" applyFill="1" applyBorder="1" applyAlignment="1">
      <alignment horizontal="center" vertical="center"/>
    </xf>
    <xf numFmtId="0" fontId="31" fillId="5" borderId="164" xfId="8" applyFont="1" applyFill="1" applyBorder="1" applyAlignment="1">
      <alignment horizontal="left" vertical="center"/>
    </xf>
    <xf numFmtId="167" fontId="32" fillId="2" borderId="0" xfId="8" applyNumberFormat="1" applyFont="1" applyFill="1" applyAlignment="1">
      <alignment horizontal="right"/>
    </xf>
    <xf numFmtId="167" fontId="30" fillId="2" borderId="0" xfId="8" applyNumberFormat="1" applyFont="1" applyFill="1" applyAlignment="1">
      <alignment horizontal="center"/>
    </xf>
    <xf numFmtId="37" fontId="7" fillId="2" borderId="0" xfId="8" applyNumberFormat="1" applyFont="1" applyFill="1"/>
    <xf numFmtId="0" fontId="20" fillId="2" borderId="0" xfId="0" applyFont="1" applyFill="1"/>
    <xf numFmtId="37" fontId="35" fillId="6" borderId="0" xfId="9" applyFont="1" applyFill="1"/>
    <xf numFmtId="37" fontId="36" fillId="6" borderId="0" xfId="9" applyFont="1" applyFill="1"/>
    <xf numFmtId="37" fontId="37" fillId="6" borderId="0" xfId="9" applyFont="1" applyFill="1"/>
    <xf numFmtId="37" fontId="30" fillId="6" borderId="0" xfId="9" applyFont="1" applyFill="1"/>
    <xf numFmtId="37" fontId="24" fillId="6" borderId="0" xfId="9" applyFont="1" applyFill="1"/>
    <xf numFmtId="37" fontId="7" fillId="6" borderId="0" xfId="9" applyFont="1" applyFill="1"/>
    <xf numFmtId="173" fontId="24" fillId="2" borderId="0" xfId="9" applyNumberFormat="1" applyFont="1" applyFill="1" applyAlignment="1">
      <alignment vertical="center"/>
    </xf>
    <xf numFmtId="174" fontId="24" fillId="2" borderId="0" xfId="9" applyNumberFormat="1" applyFont="1" applyFill="1" applyAlignment="1">
      <alignment vertical="center"/>
    </xf>
    <xf numFmtId="173" fontId="24" fillId="6" borderId="0" xfId="9" applyNumberFormat="1" applyFont="1" applyFill="1" applyAlignment="1">
      <alignment vertical="center"/>
    </xf>
    <xf numFmtId="175" fontId="41" fillId="6" borderId="0" xfId="9" applyNumberFormat="1" applyFont="1" applyFill="1"/>
    <xf numFmtId="165" fontId="41" fillId="6" borderId="0" xfId="9" applyNumberFormat="1" applyFont="1" applyFill="1"/>
    <xf numFmtId="37" fontId="41" fillId="6" borderId="0" xfId="9" applyFont="1" applyFill="1"/>
    <xf numFmtId="37" fontId="24" fillId="2" borderId="0" xfId="9" applyFont="1" applyFill="1"/>
    <xf numFmtId="37" fontId="32" fillId="2" borderId="0" xfId="9" applyFont="1" applyFill="1"/>
    <xf numFmtId="175" fontId="35" fillId="6" borderId="0" xfId="9" applyNumberFormat="1" applyFont="1" applyFill="1"/>
    <xf numFmtId="173" fontId="7" fillId="2" borderId="0" xfId="9" applyNumberFormat="1" applyFont="1" applyFill="1" applyAlignment="1">
      <alignment vertical="center"/>
    </xf>
    <xf numFmtId="173" fontId="7" fillId="6" borderId="0" xfId="9" applyNumberFormat="1" applyFont="1" applyFill="1" applyAlignment="1">
      <alignment vertical="center"/>
    </xf>
    <xf numFmtId="37" fontId="7" fillId="2" borderId="0" xfId="9" applyFont="1" applyFill="1"/>
    <xf numFmtId="173" fontId="7" fillId="2" borderId="0" xfId="9" applyNumberFormat="1" applyFont="1" applyFill="1" applyAlignment="1">
      <alignment horizontal="right" vertical="center"/>
    </xf>
    <xf numFmtId="173" fontId="7" fillId="2" borderId="0" xfId="9" applyNumberFormat="1" applyFont="1" applyFill="1" applyAlignment="1">
      <alignment horizontal="left" vertical="center"/>
    </xf>
    <xf numFmtId="37" fontId="24" fillId="2" borderId="0" xfId="9" applyFont="1" applyFill="1" applyAlignment="1">
      <alignment horizontal="left" vertical="center"/>
    </xf>
    <xf numFmtId="168" fontId="35" fillId="6" borderId="0" xfId="10" applyNumberFormat="1" applyFont="1" applyFill="1"/>
    <xf numFmtId="37" fontId="7" fillId="6" borderId="170" xfId="9" applyFont="1" applyFill="1" applyBorder="1"/>
    <xf numFmtId="37" fontId="7" fillId="0" borderId="170" xfId="9" applyFont="1" applyBorder="1"/>
    <xf numFmtId="37" fontId="7" fillId="0" borderId="0" xfId="9" applyFont="1"/>
    <xf numFmtId="37" fontId="7" fillId="2" borderId="0" xfId="9" applyFont="1" applyFill="1" applyAlignment="1">
      <alignment vertical="center" wrapText="1"/>
    </xf>
    <xf numFmtId="37" fontId="5" fillId="6" borderId="0" xfId="9" applyFont="1" applyFill="1" applyAlignment="1">
      <alignment vertical="center"/>
    </xf>
    <xf numFmtId="174" fontId="5" fillId="6" borderId="0" xfId="9" applyNumberFormat="1" applyFont="1" applyFill="1" applyAlignment="1">
      <alignment vertical="center"/>
    </xf>
    <xf numFmtId="174" fontId="35" fillId="6" borderId="0" xfId="9" applyNumberFormat="1" applyFont="1" applyFill="1"/>
    <xf numFmtId="37" fontId="31" fillId="7" borderId="87" xfId="9" applyFont="1" applyFill="1" applyBorder="1" applyAlignment="1">
      <alignment horizontal="center" vertical="center"/>
    </xf>
    <xf numFmtId="37" fontId="31" fillId="7" borderId="87" xfId="9" applyFont="1" applyFill="1" applyBorder="1" applyAlignment="1">
      <alignment horizontal="center" vertical="center" wrapText="1"/>
    </xf>
    <xf numFmtId="37" fontId="24" fillId="6" borderId="0" xfId="9" applyFont="1" applyFill="1" applyBorder="1"/>
    <xf numFmtId="37" fontId="32" fillId="6" borderId="0" xfId="9" applyFont="1" applyFill="1" applyBorder="1"/>
    <xf numFmtId="37" fontId="7" fillId="6" borderId="0" xfId="9" applyFont="1" applyFill="1" applyBorder="1"/>
    <xf numFmtId="37" fontId="24" fillId="6" borderId="0" xfId="9" applyFont="1" applyFill="1" applyBorder="1" applyAlignment="1">
      <alignment horizontal="left" vertical="center"/>
    </xf>
    <xf numFmtId="37" fontId="30" fillId="6" borderId="0" xfId="9" applyFont="1" applyFill="1" applyBorder="1"/>
    <xf numFmtId="37" fontId="7" fillId="6" borderId="0" xfId="9" applyFont="1" applyFill="1" applyBorder="1" applyAlignment="1">
      <alignment horizontal="left" wrapText="1"/>
    </xf>
    <xf numFmtId="0" fontId="43" fillId="2" borderId="0" xfId="0" applyFont="1" applyFill="1"/>
    <xf numFmtId="0" fontId="29" fillId="2" borderId="0" xfId="0" applyFont="1" applyFill="1"/>
    <xf numFmtId="0" fontId="5" fillId="0" borderId="0" xfId="0" applyFont="1" applyAlignment="1">
      <alignment wrapText="1"/>
    </xf>
    <xf numFmtId="0" fontId="5" fillId="6" borderId="0" xfId="0" applyFont="1" applyFill="1"/>
    <xf numFmtId="0" fontId="7" fillId="6" borderId="0" xfId="0" applyFont="1" applyFill="1" applyAlignment="1">
      <alignment horizontal="left"/>
    </xf>
    <xf numFmtId="0" fontId="7" fillId="6" borderId="0" xfId="0" applyFont="1" applyFill="1" applyAlignment="1">
      <alignment horizontal="center"/>
    </xf>
    <xf numFmtId="0" fontId="7" fillId="6" borderId="0" xfId="0" applyFont="1" applyFill="1"/>
    <xf numFmtId="0" fontId="7" fillId="6" borderId="0" xfId="0" applyFont="1" applyFill="1" applyAlignment="1">
      <alignment horizontal="center" vertical="center"/>
    </xf>
    <xf numFmtId="0" fontId="24" fillId="6" borderId="0" xfId="0" applyFont="1" applyFill="1" applyAlignment="1">
      <alignment horizontal="left" vertical="center"/>
    </xf>
    <xf numFmtId="164" fontId="5" fillId="0" borderId="0" xfId="0" applyNumberFormat="1" applyFont="1" applyAlignment="1">
      <alignment horizontal="right"/>
    </xf>
    <xf numFmtId="0" fontId="44" fillId="6" borderId="0" xfId="0" applyFont="1" applyFill="1" applyAlignment="1">
      <alignment horizontal="left"/>
    </xf>
    <xf numFmtId="0" fontId="24" fillId="6" borderId="0" xfId="0" applyFont="1" applyFill="1" applyAlignment="1">
      <alignment horizontal="right" vertical="center"/>
    </xf>
    <xf numFmtId="0" fontId="24" fillId="3" borderId="171" xfId="0" applyFont="1" applyFill="1" applyBorder="1" applyAlignment="1">
      <alignment horizontal="left"/>
    </xf>
    <xf numFmtId="0" fontId="7" fillId="3" borderId="171" xfId="0" applyFont="1" applyFill="1" applyBorder="1"/>
    <xf numFmtId="168" fontId="7" fillId="3" borderId="171" xfId="11" applyNumberFormat="1" applyFont="1" applyFill="1" applyBorder="1"/>
    <xf numFmtId="0" fontId="5" fillId="3" borderId="171" xfId="0" applyFont="1" applyFill="1" applyBorder="1"/>
    <xf numFmtId="0" fontId="24" fillId="6" borderId="172" xfId="0" applyFont="1" applyFill="1" applyBorder="1"/>
    <xf numFmtId="3" fontId="7" fillId="6" borderId="172" xfId="0" applyNumberFormat="1" applyFont="1" applyFill="1" applyBorder="1"/>
    <xf numFmtId="0" fontId="5" fillId="6" borderId="172" xfId="0" applyFont="1" applyFill="1" applyBorder="1"/>
    <xf numFmtId="0" fontId="24" fillId="6" borderId="0" xfId="0" applyFont="1" applyFill="1" applyAlignment="1">
      <alignment horizontal="left" indent="1"/>
    </xf>
    <xf numFmtId="164" fontId="44" fillId="0" borderId="0" xfId="0" applyNumberFormat="1" applyFont="1" applyAlignment="1">
      <alignment horizontal="right"/>
    </xf>
    <xf numFmtId="177" fontId="44" fillId="6" borderId="0" xfId="0" applyNumberFormat="1" applyFont="1" applyFill="1"/>
    <xf numFmtId="0" fontId="44" fillId="6" borderId="0" xfId="0" applyFont="1" applyFill="1"/>
    <xf numFmtId="0" fontId="24" fillId="6" borderId="0" xfId="0" applyFont="1" applyFill="1"/>
    <xf numFmtId="164" fontId="7" fillId="0" borderId="0" xfId="0" applyNumberFormat="1" applyFont="1" applyAlignment="1">
      <alignment horizontal="right"/>
    </xf>
    <xf numFmtId="0" fontId="7" fillId="6" borderId="0" xfId="0" applyFont="1" applyFill="1" applyAlignment="1">
      <alignment horizontal="left" indent="2"/>
    </xf>
    <xf numFmtId="164" fontId="5" fillId="0" borderId="0" xfId="0" quotePrefix="1" applyNumberFormat="1" applyFont="1" applyAlignment="1">
      <alignment horizontal="right"/>
    </xf>
    <xf numFmtId="177" fontId="5" fillId="6" borderId="0" xfId="0" applyNumberFormat="1" applyFont="1" applyFill="1"/>
    <xf numFmtId="164" fontId="5" fillId="6" borderId="0" xfId="0" applyNumberFormat="1" applyFont="1" applyFill="1"/>
    <xf numFmtId="0" fontId="7" fillId="6" borderId="0" xfId="0" quotePrefix="1" applyFont="1" applyFill="1" applyAlignment="1">
      <alignment horizontal="left" indent="2"/>
    </xf>
    <xf numFmtId="0" fontId="24" fillId="6" borderId="97" xfId="0" applyFont="1" applyFill="1" applyBorder="1"/>
    <xf numFmtId="0" fontId="7" fillId="6" borderId="97" xfId="0" applyFont="1" applyFill="1" applyBorder="1"/>
    <xf numFmtId="0" fontId="5" fillId="6" borderId="97" xfId="0" applyFont="1" applyFill="1" applyBorder="1"/>
    <xf numFmtId="164" fontId="44" fillId="6" borderId="0" xfId="0" applyNumberFormat="1" applyFont="1" applyFill="1"/>
    <xf numFmtId="0" fontId="24" fillId="6" borderId="0" xfId="0" applyFont="1" applyFill="1" applyAlignment="1">
      <alignment horizontal="left" indent="2"/>
    </xf>
    <xf numFmtId="0" fontId="7" fillId="6" borderId="0" xfId="0" applyFont="1" applyFill="1" applyAlignment="1">
      <alignment horizontal="left" indent="1"/>
    </xf>
    <xf numFmtId="164" fontId="44" fillId="0" borderId="0" xfId="0" quotePrefix="1" applyNumberFormat="1" applyFont="1" applyAlignment="1">
      <alignment horizontal="right"/>
    </xf>
    <xf numFmtId="0" fontId="7" fillId="6" borderId="168" xfId="0" applyFont="1" applyFill="1" applyBorder="1"/>
    <xf numFmtId="0" fontId="5" fillId="6" borderId="0" xfId="0" applyFont="1" applyFill="1" applyAlignment="1">
      <alignment vertical="top"/>
    </xf>
    <xf numFmtId="0" fontId="7" fillId="6" borderId="0" xfId="0" applyFont="1" applyFill="1" applyAlignment="1">
      <alignment vertical="top"/>
    </xf>
    <xf numFmtId="0" fontId="24" fillId="6" borderId="174" xfId="0" applyFont="1" applyFill="1" applyBorder="1" applyAlignment="1">
      <alignment horizontal="left" vertical="center" wrapText="1"/>
    </xf>
    <xf numFmtId="164" fontId="44" fillId="0" borderId="0" xfId="0" applyNumberFormat="1" applyFont="1" applyAlignment="1">
      <alignment horizontal="right" vertical="center"/>
    </xf>
    <xf numFmtId="164" fontId="44" fillId="2" borderId="0" xfId="0" applyNumberFormat="1" applyFont="1" applyFill="1" applyAlignment="1">
      <alignment horizontal="right" vertical="center"/>
    </xf>
    <xf numFmtId="0" fontId="5" fillId="0" borderId="0" xfId="0" applyFont="1"/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24" fillId="3" borderId="97" xfId="0" applyFont="1" applyFill="1" applyBorder="1"/>
    <xf numFmtId="3" fontId="7" fillId="3" borderId="97" xfId="0" applyNumberFormat="1" applyFont="1" applyFill="1" applyBorder="1"/>
    <xf numFmtId="0" fontId="7" fillId="3" borderId="97" xfId="0" applyFont="1" applyFill="1" applyBorder="1"/>
    <xf numFmtId="0" fontId="5" fillId="3" borderId="97" xfId="0" applyFont="1" applyFill="1" applyBorder="1"/>
    <xf numFmtId="0" fontId="24" fillId="6" borderId="0" xfId="0" applyFont="1" applyFill="1" applyAlignment="1">
      <alignment horizontal="left" vertical="center" indent="1"/>
    </xf>
    <xf numFmtId="177" fontId="44" fillId="6" borderId="0" xfId="0" applyNumberFormat="1" applyFont="1" applyFill="1" applyAlignment="1">
      <alignment vertical="center"/>
    </xf>
    <xf numFmtId="0" fontId="44" fillId="6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right"/>
    </xf>
    <xf numFmtId="164" fontId="5" fillId="2" borderId="0" xfId="0" quotePrefix="1" applyNumberFormat="1" applyFont="1" applyFill="1" applyAlignment="1">
      <alignment horizontal="right"/>
    </xf>
    <xf numFmtId="0" fontId="7" fillId="6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3" fontId="5" fillId="6" borderId="0" xfId="0" applyNumberFormat="1" applyFont="1" applyFill="1" applyAlignment="1">
      <alignment horizontal="right"/>
    </xf>
    <xf numFmtId="3" fontId="5" fillId="2" borderId="0" xfId="0" applyNumberFormat="1" applyFont="1" applyFill="1" applyAlignment="1">
      <alignment horizontal="right"/>
    </xf>
    <xf numFmtId="3" fontId="5" fillId="6" borderId="0" xfId="0" applyNumberFormat="1" applyFont="1" applyFill="1"/>
    <xf numFmtId="178" fontId="7" fillId="3" borderId="97" xfId="0" applyNumberFormat="1" applyFont="1" applyFill="1" applyBorder="1" applyAlignment="1">
      <alignment horizontal="right"/>
    </xf>
    <xf numFmtId="0" fontId="7" fillId="3" borderId="97" xfId="0" applyFont="1" applyFill="1" applyBorder="1" applyAlignment="1">
      <alignment horizontal="right"/>
    </xf>
    <xf numFmtId="3" fontId="5" fillId="3" borderId="97" xfId="0" applyNumberFormat="1" applyFont="1" applyFill="1" applyBorder="1" applyAlignment="1">
      <alignment horizontal="right"/>
    </xf>
    <xf numFmtId="164" fontId="44" fillId="2" borderId="0" xfId="0" applyNumberFormat="1" applyFont="1" applyFill="1" applyAlignment="1">
      <alignment horizontal="right"/>
    </xf>
    <xf numFmtId="178" fontId="7" fillId="0" borderId="0" xfId="0" applyNumberFormat="1" applyFont="1" applyAlignment="1">
      <alignment horizontal="right"/>
    </xf>
    <xf numFmtId="1" fontId="5" fillId="6" borderId="0" xfId="0" applyNumberFormat="1" applyFont="1" applyFill="1"/>
    <xf numFmtId="37" fontId="47" fillId="3" borderId="97" xfId="0" applyNumberFormat="1" applyFont="1" applyFill="1" applyBorder="1" applyAlignment="1">
      <alignment vertical="center"/>
    </xf>
    <xf numFmtId="3" fontId="44" fillId="6" borderId="0" xfId="0" applyNumberFormat="1" applyFont="1" applyFill="1"/>
    <xf numFmtId="1" fontId="7" fillId="0" borderId="0" xfId="0" applyNumberFormat="1" applyFont="1" applyAlignment="1">
      <alignment horizontal="right"/>
    </xf>
    <xf numFmtId="1" fontId="7" fillId="3" borderId="97" xfId="0" applyNumberFormat="1" applyFont="1" applyFill="1" applyBorder="1" applyAlignment="1">
      <alignment horizontal="right"/>
    </xf>
    <xf numFmtId="164" fontId="5" fillId="3" borderId="97" xfId="0" applyNumberFormat="1" applyFont="1" applyFill="1" applyBorder="1" applyAlignment="1">
      <alignment horizontal="right"/>
    </xf>
    <xf numFmtId="178" fontId="7" fillId="6" borderId="0" xfId="0" applyNumberFormat="1" applyFont="1" applyFill="1" applyAlignment="1">
      <alignment horizontal="right"/>
    </xf>
    <xf numFmtId="164" fontId="44" fillId="3" borderId="97" xfId="0" applyNumberFormat="1" applyFont="1" applyFill="1" applyBorder="1" applyAlignment="1">
      <alignment horizontal="right"/>
    </xf>
    <xf numFmtId="164" fontId="44" fillId="3" borderId="97" xfId="0" applyNumberFormat="1" applyFont="1" applyFill="1" applyBorder="1"/>
    <xf numFmtId="0" fontId="24" fillId="6" borderId="0" xfId="0" applyFont="1" applyFill="1" applyAlignment="1">
      <alignment horizontal="left"/>
    </xf>
    <xf numFmtId="179" fontId="7" fillId="6" borderId="0" xfId="0" applyNumberFormat="1" applyFont="1" applyFill="1" applyAlignment="1">
      <alignment horizontal="right"/>
    </xf>
    <xf numFmtId="179" fontId="24" fillId="6" borderId="0" xfId="0" applyNumberFormat="1" applyFont="1" applyFill="1" applyAlignment="1">
      <alignment horizontal="right"/>
    </xf>
    <xf numFmtId="0" fontId="44" fillId="3" borderId="97" xfId="0" applyFont="1" applyFill="1" applyBorder="1"/>
    <xf numFmtId="179" fontId="7" fillId="3" borderId="97" xfId="0" applyNumberFormat="1" applyFont="1" applyFill="1" applyBorder="1" applyAlignment="1">
      <alignment horizontal="right"/>
    </xf>
    <xf numFmtId="179" fontId="24" fillId="3" borderId="97" xfId="0" applyNumberFormat="1" applyFont="1" applyFill="1" applyBorder="1" applyAlignment="1">
      <alignment horizontal="right"/>
    </xf>
    <xf numFmtId="180" fontId="7" fillId="6" borderId="168" xfId="0" applyNumberFormat="1" applyFont="1" applyFill="1" applyBorder="1"/>
    <xf numFmtId="180" fontId="7" fillId="6" borderId="0" xfId="0" applyNumberFormat="1" applyFont="1" applyFill="1"/>
    <xf numFmtId="0" fontId="46" fillId="6" borderId="0" xfId="0" applyFont="1" applyFill="1"/>
    <xf numFmtId="0" fontId="39" fillId="2" borderId="0" xfId="0" applyFont="1" applyFill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  <xf numFmtId="164" fontId="7" fillId="6" borderId="0" xfId="0" applyNumberFormat="1" applyFont="1" applyFill="1"/>
    <xf numFmtId="164" fontId="24" fillId="0" borderId="0" xfId="0" applyNumberFormat="1" applyFont="1" applyAlignment="1">
      <alignment horizontal="right"/>
    </xf>
    <xf numFmtId="0" fontId="5" fillId="6" borderId="0" xfId="0" applyFont="1" applyFill="1" applyAlignment="1">
      <alignment horizontal="right"/>
    </xf>
    <xf numFmtId="0" fontId="48" fillId="3" borderId="97" xfId="0" applyFont="1" applyFill="1" applyBorder="1"/>
    <xf numFmtId="164" fontId="7" fillId="3" borderId="97" xfId="0" applyNumberFormat="1" applyFont="1" applyFill="1" applyBorder="1"/>
    <xf numFmtId="164" fontId="7" fillId="3" borderId="97" xfId="0" applyNumberFormat="1" applyFont="1" applyFill="1" applyBorder="1" applyAlignment="1">
      <alignment horizontal="right"/>
    </xf>
    <xf numFmtId="0" fontId="5" fillId="3" borderId="97" xfId="0" applyFont="1" applyFill="1" applyBorder="1" applyAlignment="1">
      <alignment horizontal="right"/>
    </xf>
    <xf numFmtId="164" fontId="7" fillId="6" borderId="0" xfId="0" applyNumberFormat="1" applyFont="1" applyFill="1" applyAlignment="1">
      <alignment horizontal="right"/>
    </xf>
    <xf numFmtId="164" fontId="24" fillId="6" borderId="0" xfId="0" applyNumberFormat="1" applyFont="1" applyFill="1"/>
    <xf numFmtId="164" fontId="24" fillId="6" borderId="0" xfId="0" applyNumberFormat="1" applyFont="1" applyFill="1" applyAlignment="1">
      <alignment horizontal="right"/>
    </xf>
    <xf numFmtId="0" fontId="24" fillId="6" borderId="0" xfId="0" applyFont="1" applyFill="1" applyAlignment="1">
      <alignment horizontal="right"/>
    </xf>
    <xf numFmtId="0" fontId="44" fillId="6" borderId="0" xfId="0" applyFont="1" applyFill="1" applyAlignment="1">
      <alignment horizontal="right"/>
    </xf>
    <xf numFmtId="164" fontId="24" fillId="3" borderId="97" xfId="0" applyNumberFormat="1" applyFont="1" applyFill="1" applyBorder="1" applyAlignment="1">
      <alignment horizontal="right"/>
    </xf>
    <xf numFmtId="0" fontId="24" fillId="3" borderId="97" xfId="0" applyFont="1" applyFill="1" applyBorder="1" applyAlignment="1">
      <alignment horizontal="right"/>
    </xf>
    <xf numFmtId="0" fontId="44" fillId="3" borderId="97" xfId="0" applyFont="1" applyFill="1" applyBorder="1" applyAlignment="1">
      <alignment horizontal="right"/>
    </xf>
    <xf numFmtId="164" fontId="24" fillId="3" borderId="97" xfId="0" applyNumberFormat="1" applyFont="1" applyFill="1" applyBorder="1"/>
    <xf numFmtId="164" fontId="24" fillId="6" borderId="0" xfId="0" applyNumberFormat="1" applyFont="1" applyFill="1" applyAlignment="1">
      <alignment horizontal="right" vertical="center"/>
    </xf>
    <xf numFmtId="1" fontId="44" fillId="6" borderId="0" xfId="0" applyNumberFormat="1" applyFont="1" applyFill="1" applyAlignment="1">
      <alignment horizontal="right" vertical="center"/>
    </xf>
    <xf numFmtId="164" fontId="7" fillId="6" borderId="0" xfId="0" applyNumberFormat="1" applyFont="1" applyFill="1" applyAlignment="1">
      <alignment horizontal="right" vertical="center"/>
    </xf>
    <xf numFmtId="1" fontId="5" fillId="6" borderId="0" xfId="0" applyNumberFormat="1" applyFont="1" applyFill="1" applyAlignment="1">
      <alignment horizontal="right" vertical="center"/>
    </xf>
    <xf numFmtId="0" fontId="49" fillId="2" borderId="175" xfId="12" applyFont="1" applyFill="1" applyBorder="1"/>
    <xf numFmtId="0" fontId="49" fillId="2" borderId="176" xfId="12" applyFont="1" applyFill="1" applyBorder="1"/>
    <xf numFmtId="0" fontId="49" fillId="0" borderId="87" xfId="12" applyFont="1" applyBorder="1"/>
    <xf numFmtId="0" fontId="46" fillId="2" borderId="92" xfId="12" applyFont="1" applyFill="1" applyBorder="1"/>
    <xf numFmtId="0" fontId="5" fillId="2" borderId="175" xfId="12" applyFont="1" applyFill="1" applyBorder="1"/>
    <xf numFmtId="0" fontId="5" fillId="2" borderId="176" xfId="12" applyFont="1" applyFill="1" applyBorder="1"/>
    <xf numFmtId="0" fontId="49" fillId="0" borderId="87" xfId="12" applyFont="1" applyBorder="1" applyAlignment="1">
      <alignment wrapText="1"/>
    </xf>
    <xf numFmtId="0" fontId="44" fillId="2" borderId="0" xfId="12" applyFont="1" applyFill="1" applyAlignment="1">
      <alignment horizontal="center" vertical="center" wrapText="1"/>
    </xf>
    <xf numFmtId="0" fontId="49" fillId="2" borderId="87" xfId="12" applyFont="1" applyFill="1" applyBorder="1" applyAlignment="1">
      <alignment wrapText="1"/>
    </xf>
    <xf numFmtId="0" fontId="31" fillId="5" borderId="87" xfId="12" applyFont="1" applyFill="1" applyBorder="1" applyAlignment="1">
      <alignment horizontal="center" vertical="center" wrapText="1"/>
    </xf>
    <xf numFmtId="167" fontId="31" fillId="5" borderId="87" xfId="12" applyNumberFormat="1" applyFont="1" applyFill="1" applyBorder="1" applyAlignment="1">
      <alignment horizontal="center" vertical="center"/>
    </xf>
    <xf numFmtId="0" fontId="31" fillId="2" borderId="98" xfId="12" applyFont="1" applyFill="1" applyBorder="1" applyAlignment="1">
      <alignment horizontal="center" vertical="center"/>
    </xf>
    <xf numFmtId="0" fontId="31" fillId="2" borderId="180" xfId="12" applyFont="1" applyFill="1" applyBorder="1" applyAlignment="1">
      <alignment horizontal="center" vertical="center"/>
    </xf>
    <xf numFmtId="0" fontId="31" fillId="2" borderId="180" xfId="12" applyFont="1" applyFill="1" applyBorder="1" applyAlignment="1">
      <alignment horizontal="center" vertical="center" wrapText="1"/>
    </xf>
    <xf numFmtId="0" fontId="49" fillId="2" borderId="181" xfId="12" applyFont="1" applyFill="1" applyBorder="1"/>
    <xf numFmtId="0" fontId="49" fillId="2" borderId="87" xfId="12" applyFont="1" applyFill="1" applyBorder="1"/>
    <xf numFmtId="0" fontId="44" fillId="0" borderId="182" xfId="12" applyFont="1" applyBorder="1" applyAlignment="1">
      <alignment horizontal="left" indent="1"/>
    </xf>
    <xf numFmtId="181" fontId="44" fillId="0" borderId="183" xfId="12" applyNumberFormat="1" applyFont="1" applyBorder="1"/>
    <xf numFmtId="167" fontId="44" fillId="2" borderId="183" xfId="13" applyNumberFormat="1" applyFont="1" applyFill="1" applyBorder="1"/>
    <xf numFmtId="165" fontId="44" fillId="0" borderId="183" xfId="12" applyNumberFormat="1" applyFont="1" applyBorder="1"/>
    <xf numFmtId="165" fontId="49" fillId="0" borderId="181" xfId="12" applyNumberFormat="1" applyFont="1" applyBorder="1"/>
    <xf numFmtId="1" fontId="49" fillId="0" borderId="87" xfId="12" applyNumberFormat="1" applyFont="1" applyBorder="1"/>
    <xf numFmtId="0" fontId="5" fillId="0" borderId="182" xfId="12" applyFont="1" applyBorder="1" applyAlignment="1">
      <alignment horizontal="left" indent="1"/>
    </xf>
    <xf numFmtId="181" fontId="5" fillId="2" borderId="183" xfId="13" applyNumberFormat="1" applyFont="1" applyFill="1" applyBorder="1"/>
    <xf numFmtId="167" fontId="5" fillId="2" borderId="183" xfId="13" applyNumberFormat="1" applyFont="1" applyFill="1" applyBorder="1"/>
    <xf numFmtId="165" fontId="5" fillId="2" borderId="183" xfId="13" applyNumberFormat="1" applyFont="1" applyFill="1" applyBorder="1"/>
    <xf numFmtId="0" fontId="5" fillId="0" borderId="184" xfId="12" applyFont="1" applyBorder="1" applyAlignment="1">
      <alignment horizontal="left" indent="1"/>
    </xf>
    <xf numFmtId="181" fontId="5" fillId="2" borderId="185" xfId="13" applyNumberFormat="1" applyFont="1" applyFill="1" applyBorder="1"/>
    <xf numFmtId="167" fontId="5" fillId="2" borderId="185" xfId="13" applyNumberFormat="1" applyFont="1" applyFill="1" applyBorder="1"/>
    <xf numFmtId="167" fontId="5" fillId="2" borderId="175" xfId="13" applyNumberFormat="1" applyFont="1" applyFill="1" applyBorder="1"/>
    <xf numFmtId="165" fontId="5" fillId="2" borderId="185" xfId="13" applyNumberFormat="1" applyFont="1" applyFill="1" applyBorder="1"/>
    <xf numFmtId="0" fontId="49" fillId="0" borderId="186" xfId="12" applyFont="1" applyBorder="1"/>
    <xf numFmtId="0" fontId="5" fillId="0" borderId="187" xfId="12" applyFont="1" applyBorder="1"/>
    <xf numFmtId="182" fontId="5" fillId="0" borderId="187" xfId="14" applyNumberFormat="1" applyFont="1" applyBorder="1"/>
    <xf numFmtId="0" fontId="5" fillId="0" borderId="87" xfId="12" applyFont="1" applyBorder="1"/>
    <xf numFmtId="0" fontId="49" fillId="0" borderId="87" xfId="12" applyFont="1" applyBorder="1" applyAlignment="1">
      <alignment vertical="center"/>
    </xf>
    <xf numFmtId="0" fontId="44" fillId="2" borderId="175" xfId="12" applyFont="1" applyFill="1" applyBorder="1" applyAlignment="1">
      <alignment horizontal="center" vertical="center" wrapText="1"/>
    </xf>
    <xf numFmtId="0" fontId="44" fillId="2" borderId="176" xfId="12" applyFont="1" applyFill="1" applyBorder="1" applyAlignment="1">
      <alignment horizontal="center" vertical="center" wrapText="1"/>
    </xf>
    <xf numFmtId="0" fontId="31" fillId="5" borderId="187" xfId="12" applyFont="1" applyFill="1" applyBorder="1" applyAlignment="1">
      <alignment horizontal="center" vertical="center" wrapText="1"/>
    </xf>
    <xf numFmtId="0" fontId="31" fillId="2" borderId="98" xfId="12" applyFont="1" applyFill="1" applyBorder="1" applyAlignment="1">
      <alignment horizontal="center" vertical="center" wrapText="1"/>
    </xf>
    <xf numFmtId="0" fontId="44" fillId="0" borderId="189" xfId="12" applyFont="1" applyBorder="1" applyAlignment="1">
      <alignment horizontal="left" vertical="center"/>
    </xf>
    <xf numFmtId="170" fontId="44" fillId="0" borderId="98" xfId="13" applyNumberFormat="1" applyFont="1" applyBorder="1" applyAlignment="1">
      <alignment vertical="center"/>
    </xf>
    <xf numFmtId="167" fontId="44" fillId="0" borderId="98" xfId="13" applyNumberFormat="1" applyFont="1" applyBorder="1" applyAlignment="1">
      <alignment vertical="center"/>
    </xf>
    <xf numFmtId="0" fontId="49" fillId="0" borderId="181" xfId="12" applyFont="1" applyBorder="1"/>
    <xf numFmtId="0" fontId="44" fillId="0" borderId="190" xfId="12" applyFont="1" applyBorder="1" applyAlignment="1">
      <alignment horizontal="left" vertical="center"/>
    </xf>
    <xf numFmtId="170" fontId="5" fillId="0" borderId="98" xfId="13" applyNumberFormat="1" applyFont="1" applyBorder="1" applyAlignment="1">
      <alignment vertical="center"/>
    </xf>
    <xf numFmtId="167" fontId="5" fillId="0" borderId="98" xfId="13" applyNumberFormat="1" applyFont="1" applyBorder="1" applyAlignment="1">
      <alignment vertical="center"/>
    </xf>
    <xf numFmtId="0" fontId="24" fillId="2" borderId="190" xfId="12" applyFont="1" applyFill="1" applyBorder="1" applyAlignment="1">
      <alignment horizontal="left" vertical="center" indent="1"/>
    </xf>
    <xf numFmtId="170" fontId="5" fillId="0" borderId="180" xfId="13" applyNumberFormat="1" applyFont="1" applyBorder="1" applyAlignment="1">
      <alignment vertical="center"/>
    </xf>
    <xf numFmtId="167" fontId="5" fillId="0" borderId="180" xfId="13" applyNumberFormat="1" applyFont="1" applyBorder="1" applyAlignment="1">
      <alignment vertical="center"/>
    </xf>
    <xf numFmtId="0" fontId="24" fillId="2" borderId="190" xfId="12" applyFont="1" applyFill="1" applyBorder="1" applyAlignment="1">
      <alignment horizontal="left" vertical="center" wrapText="1" indent="1"/>
    </xf>
    <xf numFmtId="0" fontId="7" fillId="2" borderId="190" xfId="12" applyFont="1" applyFill="1" applyBorder="1" applyAlignment="1">
      <alignment horizontal="left" vertical="center" wrapText="1" indent="2"/>
    </xf>
    <xf numFmtId="0" fontId="7" fillId="2" borderId="190" xfId="12" applyFont="1" applyFill="1" applyBorder="1" applyAlignment="1">
      <alignment horizontal="left" vertical="center" wrapText="1" indent="1"/>
    </xf>
    <xf numFmtId="170" fontId="5" fillId="0" borderId="175" xfId="13" applyNumberFormat="1" applyFont="1" applyBorder="1" applyAlignment="1">
      <alignment vertical="center"/>
    </xf>
    <xf numFmtId="167" fontId="5" fillId="0" borderId="175" xfId="13" applyNumberFormat="1" applyFont="1" applyBorder="1" applyAlignment="1">
      <alignment vertical="center"/>
    </xf>
    <xf numFmtId="0" fontId="49" fillId="2" borderId="186" xfId="12" applyFont="1" applyFill="1" applyBorder="1"/>
    <xf numFmtId="0" fontId="5" fillId="0" borderId="182" xfId="12" applyFont="1" applyBorder="1" applyAlignment="1">
      <alignment vertical="center"/>
    </xf>
    <xf numFmtId="0" fontId="5" fillId="0" borderId="180" xfId="12" applyFont="1" applyBorder="1" applyAlignment="1">
      <alignment vertical="center" wrapText="1"/>
    </xf>
    <xf numFmtId="0" fontId="30" fillId="0" borderId="180" xfId="12" applyFont="1" applyBorder="1" applyAlignment="1">
      <alignment vertical="center" wrapText="1"/>
    </xf>
    <xf numFmtId="0" fontId="30" fillId="0" borderId="181" xfId="12" applyFont="1" applyBorder="1" applyAlignment="1">
      <alignment vertical="center" wrapText="1"/>
    </xf>
    <xf numFmtId="165" fontId="49" fillId="0" borderId="87" xfId="12" applyNumberFormat="1" applyFont="1" applyBorder="1"/>
    <xf numFmtId="0" fontId="49" fillId="2" borderId="98" xfId="12" applyFont="1" applyFill="1" applyBorder="1"/>
    <xf numFmtId="0" fontId="49" fillId="2" borderId="0" xfId="12" applyFont="1" applyFill="1"/>
    <xf numFmtId="0" fontId="5" fillId="2" borderId="0" xfId="12" applyFont="1" applyFill="1"/>
    <xf numFmtId="0" fontId="51" fillId="6" borderId="0" xfId="12" applyFont="1" applyFill="1" applyAlignment="1">
      <alignment vertical="center"/>
    </xf>
    <xf numFmtId="0" fontId="44" fillId="6" borderId="0" xfId="12" applyFont="1" applyFill="1" applyAlignment="1">
      <alignment horizontal="center" vertical="center"/>
    </xf>
    <xf numFmtId="0" fontId="31" fillId="2" borderId="0" xfId="12" applyFont="1" applyFill="1" applyAlignment="1">
      <alignment horizontal="center" vertical="center"/>
    </xf>
    <xf numFmtId="0" fontId="31" fillId="2" borderId="0" xfId="12" applyFont="1" applyFill="1" applyAlignment="1">
      <alignment horizontal="center" vertical="center" wrapText="1"/>
    </xf>
    <xf numFmtId="0" fontId="44" fillId="2" borderId="0" xfId="12" applyFont="1" applyFill="1" applyAlignment="1">
      <alignment horizontal="left" vertical="center" wrapText="1"/>
    </xf>
    <xf numFmtId="170" fontId="44" fillId="2" borderId="192" xfId="13" applyNumberFormat="1" applyFont="1" applyFill="1" applyBorder="1"/>
    <xf numFmtId="167" fontId="44" fillId="2" borderId="117" xfId="13" applyNumberFormat="1" applyFont="1" applyFill="1" applyBorder="1"/>
    <xf numFmtId="170" fontId="44" fillId="2" borderId="117" xfId="13" applyNumberFormat="1" applyFont="1" applyFill="1" applyBorder="1"/>
    <xf numFmtId="0" fontId="30" fillId="2" borderId="0" xfId="12" applyFont="1" applyFill="1" applyAlignment="1">
      <alignment horizontal="left" vertical="center" wrapText="1" indent="1"/>
    </xf>
    <xf numFmtId="170" fontId="5" fillId="2" borderId="192" xfId="13" applyNumberFormat="1" applyFont="1" applyFill="1" applyBorder="1"/>
    <xf numFmtId="167" fontId="5" fillId="2" borderId="117" xfId="13" applyNumberFormat="1" applyFont="1" applyFill="1" applyBorder="1"/>
    <xf numFmtId="170" fontId="5" fillId="2" borderId="117" xfId="13" applyNumberFormat="1" applyFont="1" applyFill="1" applyBorder="1"/>
    <xf numFmtId="0" fontId="5" fillId="0" borderId="87" xfId="12" applyFont="1" applyBorder="1" applyAlignment="1">
      <alignment vertical="center"/>
    </xf>
    <xf numFmtId="0" fontId="52" fillId="0" borderId="87" xfId="12" applyFont="1" applyBorder="1"/>
    <xf numFmtId="0" fontId="53" fillId="6" borderId="87" xfId="0" applyFont="1" applyFill="1" applyBorder="1"/>
    <xf numFmtId="0" fontId="5" fillId="2" borderId="182" xfId="12" applyFont="1" applyFill="1" applyBorder="1" applyAlignment="1">
      <alignment vertical="center"/>
    </xf>
    <xf numFmtId="0" fontId="5" fillId="2" borderId="180" xfId="12" applyFont="1" applyFill="1" applyBorder="1" applyAlignment="1">
      <alignment vertical="center"/>
    </xf>
    <xf numFmtId="0" fontId="30" fillId="2" borderId="180" xfId="12" applyFont="1" applyFill="1" applyBorder="1"/>
    <xf numFmtId="0" fontId="30" fillId="2" borderId="181" xfId="12" applyFont="1" applyFill="1" applyBorder="1"/>
    <xf numFmtId="0" fontId="46" fillId="0" borderId="0" xfId="0" applyFont="1"/>
    <xf numFmtId="0" fontId="7" fillId="0" borderId="0" xfId="0" applyFont="1"/>
    <xf numFmtId="0" fontId="24" fillId="0" borderId="0" xfId="0" applyFont="1"/>
    <xf numFmtId="164" fontId="44" fillId="0" borderId="0" xfId="0" applyNumberFormat="1" applyFont="1"/>
    <xf numFmtId="167" fontId="44" fillId="0" borderId="0" xfId="0" applyNumberFormat="1" applyFont="1"/>
    <xf numFmtId="167" fontId="5" fillId="0" borderId="0" xfId="0" applyNumberFormat="1" applyFont="1"/>
    <xf numFmtId="0" fontId="7" fillId="0" borderId="0" xfId="0" applyFont="1" applyAlignment="1">
      <alignment horizontal="left" indent="1"/>
    </xf>
    <xf numFmtId="164" fontId="5" fillId="0" borderId="0" xfId="0" applyNumberFormat="1" applyFont="1"/>
    <xf numFmtId="164" fontId="56" fillId="0" borderId="0" xfId="0" applyNumberFormat="1" applyFont="1"/>
    <xf numFmtId="167" fontId="7" fillId="0" borderId="0" xfId="0" applyNumberFormat="1" applyFont="1"/>
    <xf numFmtId="164" fontId="5" fillId="0" borderId="0" xfId="0" applyNumberFormat="1" applyFont="1" applyAlignment="1">
      <alignment vertical="center"/>
    </xf>
    <xf numFmtId="164" fontId="24" fillId="0" borderId="0" xfId="0" applyNumberFormat="1" applyFont="1"/>
    <xf numFmtId="167" fontId="24" fillId="0" borderId="0" xfId="0" applyNumberFormat="1" applyFont="1"/>
    <xf numFmtId="167" fontId="7" fillId="0" borderId="0" xfId="0" applyNumberFormat="1" applyFont="1" applyAlignment="1">
      <alignment vertical="center"/>
    </xf>
    <xf numFmtId="164" fontId="7" fillId="0" borderId="0" xfId="0" applyNumberFormat="1" applyFont="1"/>
    <xf numFmtId="0" fontId="7" fillId="0" borderId="168" xfId="0" applyFont="1" applyBorder="1"/>
    <xf numFmtId="164" fontId="24" fillId="0" borderId="168" xfId="0" applyNumberFormat="1" applyFont="1" applyBorder="1" applyAlignment="1">
      <alignment horizontal="right"/>
    </xf>
    <xf numFmtId="183" fontId="7" fillId="2" borderId="0" xfId="0" applyNumberFormat="1" applyFont="1" applyFill="1"/>
    <xf numFmtId="183" fontId="7" fillId="0" borderId="0" xfId="0" applyNumberFormat="1" applyFont="1"/>
    <xf numFmtId="0" fontId="32" fillId="0" borderId="0" xfId="0" applyFont="1" applyAlignment="1">
      <alignment horizontal="left" wrapText="1"/>
    </xf>
    <xf numFmtId="49" fontId="39" fillId="0" borderId="0" xfId="0" applyNumberFormat="1" applyFont="1" applyAlignment="1">
      <alignment horizontal="center" vertical="center"/>
    </xf>
    <xf numFmtId="184" fontId="5" fillId="6" borderId="0" xfId="0" applyNumberFormat="1" applyFont="1" applyFill="1"/>
    <xf numFmtId="167" fontId="24" fillId="6" borderId="0" xfId="0" applyNumberFormat="1" applyFont="1" applyFill="1"/>
    <xf numFmtId="184" fontId="44" fillId="6" borderId="0" xfId="0" applyNumberFormat="1" applyFont="1" applyFill="1"/>
    <xf numFmtId="0" fontId="7" fillId="6" borderId="0" xfId="0" quotePrefix="1" applyFont="1" applyFill="1" applyAlignment="1">
      <alignment horizontal="left"/>
    </xf>
    <xf numFmtId="167" fontId="7" fillId="6" borderId="0" xfId="0" applyNumberFormat="1" applyFont="1" applyFill="1"/>
    <xf numFmtId="167" fontId="7" fillId="0" borderId="0" xfId="0" applyNumberFormat="1" applyFont="1" applyAlignment="1">
      <alignment horizontal="right"/>
    </xf>
    <xf numFmtId="0" fontId="7" fillId="2" borderId="0" xfId="0" applyFont="1" applyFill="1"/>
    <xf numFmtId="167" fontId="24" fillId="6" borderId="0" xfId="15" applyNumberFormat="1" applyFont="1" applyFill="1"/>
    <xf numFmtId="0" fontId="7" fillId="0" borderId="0" xfId="0" quotePrefix="1" applyFont="1" applyAlignment="1">
      <alignment horizontal="left"/>
    </xf>
    <xf numFmtId="167" fontId="7" fillId="6" borderId="0" xfId="15" applyNumberFormat="1" applyFont="1" applyFill="1" applyAlignment="1">
      <alignment horizontal="right"/>
    </xf>
    <xf numFmtId="167" fontId="5" fillId="6" borderId="0" xfId="1" applyNumberFormat="1" applyFont="1" applyFill="1" applyAlignment="1">
      <alignment horizontal="right" vertical="center"/>
    </xf>
    <xf numFmtId="167" fontId="7" fillId="6" borderId="0" xfId="15" applyNumberFormat="1" applyFont="1" applyFill="1" applyAlignment="1">
      <alignment vertical="center"/>
    </xf>
    <xf numFmtId="180" fontId="24" fillId="6" borderId="0" xfId="15" applyNumberFormat="1" applyFont="1" applyFill="1"/>
    <xf numFmtId="37" fontId="7" fillId="6" borderId="0" xfId="15" applyFont="1" applyFill="1" applyAlignment="1">
      <alignment horizontal="right"/>
    </xf>
    <xf numFmtId="3" fontId="7" fillId="6" borderId="0" xfId="15" applyNumberFormat="1" applyFont="1" applyFill="1" applyAlignment="1">
      <alignment horizontal="right"/>
    </xf>
    <xf numFmtId="164" fontId="7" fillId="6" borderId="0" xfId="15" applyNumberFormat="1" applyFont="1" applyFill="1" applyAlignment="1">
      <alignment horizontal="right"/>
    </xf>
    <xf numFmtId="164" fontId="7" fillId="6" borderId="0" xfId="15" applyNumberFormat="1" applyFont="1" applyFill="1" applyAlignment="1">
      <alignment vertical="center"/>
    </xf>
    <xf numFmtId="3" fontId="57" fillId="2" borderId="0" xfId="0" applyNumberFormat="1" applyFont="1" applyFill="1" applyAlignment="1">
      <alignment horizontal="right"/>
    </xf>
    <xf numFmtId="180" fontId="24" fillId="0" borderId="0" xfId="15" applyNumberFormat="1" applyFont="1"/>
    <xf numFmtId="164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right" vertical="center"/>
    </xf>
    <xf numFmtId="3" fontId="7" fillId="0" borderId="0" xfId="0" applyNumberFormat="1" applyFont="1"/>
    <xf numFmtId="164" fontId="7" fillId="0" borderId="0" xfId="15" applyNumberFormat="1" applyFont="1" applyAlignment="1">
      <alignment horizontal="right"/>
    </xf>
    <xf numFmtId="164" fontId="7" fillId="0" borderId="0" xfId="15" applyNumberFormat="1" applyFont="1" applyAlignment="1">
      <alignment vertical="center"/>
    </xf>
    <xf numFmtId="167" fontId="5" fillId="0" borderId="0" xfId="0" applyNumberFormat="1" applyFont="1" applyAlignment="1">
      <alignment vertical="center"/>
    </xf>
    <xf numFmtId="167" fontId="5" fillId="0" borderId="0" xfId="0" applyNumberFormat="1" applyFont="1" applyAlignment="1">
      <alignment horizontal="right" vertical="center"/>
    </xf>
    <xf numFmtId="0" fontId="53" fillId="0" borderId="0" xfId="0" applyFont="1" applyAlignment="1">
      <alignment horizontal="left"/>
    </xf>
    <xf numFmtId="0" fontId="53" fillId="0" borderId="0" xfId="0" applyFont="1"/>
    <xf numFmtId="1" fontId="53" fillId="0" borderId="0" xfId="0" applyNumberFormat="1" applyFont="1" applyAlignment="1">
      <alignment horizontal="right"/>
    </xf>
    <xf numFmtId="0" fontId="31" fillId="5" borderId="87" xfId="0" applyFont="1" applyFill="1" applyBorder="1" applyAlignment="1">
      <alignment vertical="center" wrapText="1"/>
    </xf>
    <xf numFmtId="49" fontId="31" fillId="5" borderId="87" xfId="0" applyNumberFormat="1" applyFont="1" applyFill="1" applyBorder="1" applyAlignment="1">
      <alignment horizontal="center" vertical="center"/>
    </xf>
    <xf numFmtId="0" fontId="31" fillId="6" borderId="0" xfId="0" applyFont="1" applyFill="1"/>
    <xf numFmtId="0" fontId="53" fillId="6" borderId="0" xfId="0" quotePrefix="1" applyFont="1" applyFill="1" applyAlignment="1">
      <alignment horizontal="right"/>
    </xf>
    <xf numFmtId="164" fontId="7" fillId="2" borderId="0" xfId="15" applyNumberFormat="1" applyFont="1" applyFill="1" applyAlignment="1">
      <alignment horizontal="right"/>
    </xf>
    <xf numFmtId="0" fontId="1" fillId="2" borderId="0" xfId="16" applyFill="1"/>
    <xf numFmtId="0" fontId="29" fillId="2" borderId="0" xfId="16" applyFont="1" applyFill="1" applyAlignment="1">
      <alignment horizontal="left"/>
    </xf>
    <xf numFmtId="0" fontId="29" fillId="2" borderId="0" xfId="16" applyFont="1" applyFill="1"/>
    <xf numFmtId="0" fontId="26" fillId="2" borderId="0" xfId="16" applyFont="1" applyFill="1"/>
    <xf numFmtId="0" fontId="1" fillId="0" borderId="0" xfId="16"/>
    <xf numFmtId="0" fontId="59" fillId="4" borderId="0" xfId="16" applyFont="1" applyFill="1"/>
    <xf numFmtId="0" fontId="59" fillId="2" borderId="0" xfId="16" applyFont="1" applyFill="1"/>
    <xf numFmtId="0" fontId="55" fillId="2" borderId="0" xfId="16" applyFont="1" applyFill="1"/>
    <xf numFmtId="0" fontId="59" fillId="0" borderId="0" xfId="16" applyFont="1"/>
    <xf numFmtId="0" fontId="30" fillId="2" borderId="0" xfId="16" applyFont="1" applyFill="1" applyAlignment="1">
      <alignment horizontal="right"/>
    </xf>
    <xf numFmtId="0" fontId="31" fillId="5" borderId="164" xfId="16" applyFont="1" applyFill="1" applyBorder="1" applyAlignment="1">
      <alignment horizontal="center" vertical="center" wrapText="1"/>
    </xf>
    <xf numFmtId="0" fontId="31" fillId="5" borderId="193" xfId="16" applyFont="1" applyFill="1" applyBorder="1" applyAlignment="1">
      <alignment horizontal="center" vertical="center"/>
    </xf>
    <xf numFmtId="0" fontId="31" fillId="5" borderId="164" xfId="16" applyFont="1" applyFill="1" applyBorder="1" applyAlignment="1">
      <alignment horizontal="center" vertical="center"/>
    </xf>
    <xf numFmtId="0" fontId="31" fillId="2" borderId="0" xfId="16" applyFont="1" applyFill="1"/>
    <xf numFmtId="0" fontId="31" fillId="2" borderId="0" xfId="16" applyFont="1" applyFill="1" applyAlignment="1">
      <alignment horizontal="center" vertical="center"/>
    </xf>
    <xf numFmtId="0" fontId="30" fillId="2" borderId="0" xfId="16" quotePrefix="1" applyFont="1" applyFill="1" applyAlignment="1">
      <alignment vertical="center"/>
    </xf>
    <xf numFmtId="0" fontId="30" fillId="2" borderId="0" xfId="16" applyFont="1" applyFill="1" applyAlignment="1">
      <alignment vertical="center"/>
    </xf>
    <xf numFmtId="171" fontId="30" fillId="2" borderId="0" xfId="16" applyNumberFormat="1" applyFont="1" applyFill="1" applyAlignment="1">
      <alignment vertical="center"/>
    </xf>
    <xf numFmtId="171" fontId="30" fillId="2" borderId="0" xfId="16" applyNumberFormat="1" applyFont="1" applyFill="1" applyAlignment="1">
      <alignment horizontal="right" vertical="center"/>
    </xf>
    <xf numFmtId="2" fontId="30" fillId="2" borderId="0" xfId="16" applyNumberFormat="1" applyFont="1" applyFill="1" applyAlignment="1">
      <alignment horizontal="right" vertical="center"/>
    </xf>
    <xf numFmtId="2" fontId="26" fillId="2" borderId="0" xfId="16" applyNumberFormat="1" applyFont="1" applyFill="1"/>
    <xf numFmtId="0" fontId="1" fillId="2" borderId="168" xfId="16" applyFill="1" applyBorder="1"/>
    <xf numFmtId="0" fontId="7" fillId="2" borderId="124" xfId="16" applyFont="1" applyFill="1" applyBorder="1" applyAlignment="1">
      <alignment vertical="top"/>
    </xf>
    <xf numFmtId="0" fontId="30" fillId="2" borderId="0" xfId="16" applyFont="1" applyFill="1"/>
    <xf numFmtId="165" fontId="26" fillId="2" borderId="0" xfId="16" applyNumberFormat="1" applyFont="1" applyFill="1"/>
    <xf numFmtId="2" fontId="1" fillId="2" borderId="0" xfId="16" applyNumberFormat="1" applyFill="1"/>
    <xf numFmtId="0" fontId="22" fillId="0" borderId="0" xfId="5" applyFont="1"/>
    <xf numFmtId="0" fontId="24" fillId="0" borderId="0" xfId="5" applyFont="1"/>
    <xf numFmtId="0" fontId="44" fillId="0" borderId="0" xfId="5" applyFont="1"/>
    <xf numFmtId="0" fontId="62" fillId="0" borderId="0" xfId="5" applyFont="1"/>
    <xf numFmtId="0" fontId="24" fillId="2" borderId="0" xfId="5" applyFont="1" applyFill="1" applyAlignment="1">
      <alignment vertical="center"/>
    </xf>
    <xf numFmtId="185" fontId="44" fillId="0" borderId="0" xfId="5" applyNumberFormat="1" applyFont="1" applyAlignment="1">
      <alignment horizontal="right" vertical="center"/>
    </xf>
    <xf numFmtId="185" fontId="62" fillId="0" borderId="0" xfId="5" applyNumberFormat="1" applyFont="1"/>
    <xf numFmtId="0" fontId="24" fillId="2" borderId="0" xfId="5" applyFont="1" applyFill="1"/>
    <xf numFmtId="0" fontId="5" fillId="0" borderId="0" xfId="5" applyFont="1"/>
    <xf numFmtId="0" fontId="44" fillId="2" borderId="0" xfId="5" applyFont="1" applyFill="1"/>
    <xf numFmtId="0" fontId="7" fillId="2" borderId="0" xfId="5" applyFont="1" applyFill="1" applyAlignment="1">
      <alignment horizontal="left" vertical="center" indent="1"/>
    </xf>
    <xf numFmtId="185" fontId="5" fillId="0" borderId="0" xfId="5" applyNumberFormat="1" applyFont="1" applyAlignment="1">
      <alignment horizontal="right" vertical="center"/>
    </xf>
    <xf numFmtId="0" fontId="21" fillId="0" borderId="0" xfId="5" applyFont="1"/>
    <xf numFmtId="0" fontId="7" fillId="0" borderId="0" xfId="5" applyFont="1" applyAlignment="1">
      <alignment horizontal="left" vertical="center" indent="1"/>
    </xf>
    <xf numFmtId="0" fontId="7" fillId="0" borderId="0" xfId="5" applyFont="1" applyAlignment="1">
      <alignment horizontal="left" vertical="center" wrapText="1" indent="1"/>
    </xf>
    <xf numFmtId="0" fontId="24" fillId="0" borderId="168" xfId="5" applyFont="1" applyBorder="1"/>
    <xf numFmtId="185" fontId="24" fillId="0" borderId="168" xfId="5" applyNumberFormat="1" applyFont="1" applyBorder="1" applyAlignment="1">
      <alignment horizontal="right"/>
    </xf>
    <xf numFmtId="185" fontId="7" fillId="0" borderId="168" xfId="5" applyNumberFormat="1" applyFont="1" applyBorder="1" applyAlignment="1">
      <alignment horizontal="right"/>
    </xf>
    <xf numFmtId="37" fontId="7" fillId="2" borderId="0" xfId="5" applyNumberFormat="1" applyFont="1" applyFill="1"/>
    <xf numFmtId="0" fontId="4" fillId="2" borderId="0" xfId="5" applyFill="1"/>
    <xf numFmtId="0" fontId="44" fillId="2" borderId="0" xfId="5" applyFont="1" applyFill="1" applyAlignment="1">
      <alignment vertical="center"/>
    </xf>
    <xf numFmtId="0" fontId="44" fillId="2" borderId="0" xfId="5" applyFont="1" applyFill="1" applyAlignment="1">
      <alignment horizontal="right" vertical="center"/>
    </xf>
    <xf numFmtId="0" fontId="44" fillId="2" borderId="0" xfId="5" applyFont="1" applyFill="1" applyAlignment="1">
      <alignment horizontal="left" indent="1"/>
    </xf>
    <xf numFmtId="0" fontId="44" fillId="2" borderId="0" xfId="5" applyFont="1" applyFill="1" applyAlignment="1">
      <alignment horizontal="right"/>
    </xf>
    <xf numFmtId="167" fontId="44" fillId="2" borderId="0" xfId="5" applyNumberFormat="1" applyFont="1" applyFill="1"/>
    <xf numFmtId="0" fontId="7" fillId="2" borderId="0" xfId="5" applyFont="1" applyFill="1" applyAlignment="1">
      <alignment horizontal="left" vertical="center" indent="2"/>
    </xf>
    <xf numFmtId="0" fontId="7" fillId="2" borderId="0" xfId="5" applyFont="1" applyFill="1" applyAlignment="1">
      <alignment vertical="center"/>
    </xf>
    <xf numFmtId="0" fontId="5" fillId="2" borderId="0" xfId="5" applyFont="1" applyFill="1"/>
    <xf numFmtId="0" fontId="7" fillId="2" borderId="0" xfId="5" applyFont="1" applyFill="1" applyAlignment="1">
      <alignment horizontal="left" indent="2"/>
    </xf>
    <xf numFmtId="0" fontId="7" fillId="2" borderId="0" xfId="5" applyFont="1" applyFill="1"/>
    <xf numFmtId="165" fontId="5" fillId="2" borderId="0" xfId="5" applyNumberFormat="1" applyFont="1" applyFill="1"/>
    <xf numFmtId="0" fontId="7" fillId="2" borderId="0" xfId="5" applyFont="1" applyFill="1" applyAlignment="1">
      <alignment horizontal="left" vertical="center" wrapText="1" indent="2"/>
    </xf>
    <xf numFmtId="0" fontId="7" fillId="2" borderId="0" xfId="5" applyFont="1" applyFill="1" applyAlignment="1">
      <alignment vertical="center" wrapText="1"/>
    </xf>
    <xf numFmtId="0" fontId="7" fillId="2" borderId="0" xfId="5" applyFont="1" applyFill="1" applyAlignment="1">
      <alignment horizontal="left" vertical="center" wrapText="1" indent="1"/>
    </xf>
    <xf numFmtId="0" fontId="7" fillId="2" borderId="0" xfId="5" applyFont="1" applyFill="1" applyAlignment="1">
      <alignment horizontal="right" vertical="center" wrapText="1" indent="1"/>
    </xf>
    <xf numFmtId="185" fontId="5" fillId="2" borderId="0" xfId="5" applyNumberFormat="1" applyFont="1" applyFill="1" applyAlignment="1">
      <alignment horizontal="right" vertical="center"/>
    </xf>
    <xf numFmtId="0" fontId="24" fillId="2" borderId="0" xfId="5" applyFont="1" applyFill="1" applyAlignment="1">
      <alignment horizontal="left" vertical="center" wrapText="1" indent="1"/>
    </xf>
    <xf numFmtId="0" fontId="24" fillId="2" borderId="0" xfId="5" applyFont="1" applyFill="1" applyAlignment="1">
      <alignment horizontal="right" vertical="center" wrapText="1"/>
    </xf>
    <xf numFmtId="0" fontId="24" fillId="2" borderId="168" xfId="5" applyFont="1" applyFill="1" applyBorder="1"/>
    <xf numFmtId="185" fontId="24" fillId="2" borderId="168" xfId="5" applyNumberFormat="1" applyFont="1" applyFill="1" applyBorder="1" applyAlignment="1">
      <alignment horizontal="right"/>
    </xf>
    <xf numFmtId="185" fontId="7" fillId="2" borderId="168" xfId="5" applyNumberFormat="1" applyFont="1" applyFill="1" applyBorder="1" applyAlignment="1">
      <alignment horizontal="right"/>
    </xf>
    <xf numFmtId="0" fontId="22" fillId="2" borderId="0" xfId="5" applyFont="1" applyFill="1"/>
    <xf numFmtId="0" fontId="7" fillId="0" borderId="0" xfId="5" applyFont="1" applyAlignment="1">
      <alignment horizontal="left"/>
    </xf>
    <xf numFmtId="0" fontId="65" fillId="0" borderId="0" xfId="5" applyFont="1"/>
    <xf numFmtId="0" fontId="7" fillId="0" borderId="0" xfId="5" applyFont="1" applyAlignment="1">
      <alignment horizontal="left" indent="1"/>
    </xf>
    <xf numFmtId="186" fontId="7" fillId="0" borderId="0" xfId="5" applyNumberFormat="1" applyFont="1"/>
    <xf numFmtId="0" fontId="7" fillId="0" borderId="0" xfId="5" applyFont="1"/>
    <xf numFmtId="2" fontId="5" fillId="0" borderId="0" xfId="5" applyNumberFormat="1" applyFont="1"/>
    <xf numFmtId="0" fontId="5" fillId="0" borderId="0" xfId="5" applyFont="1" applyAlignment="1">
      <alignment horizontal="left" indent="1"/>
    </xf>
    <xf numFmtId="2" fontId="7" fillId="0" borderId="0" xfId="5" applyNumberFormat="1" applyFont="1"/>
    <xf numFmtId="0" fontId="24" fillId="3" borderId="171" xfId="5" applyFont="1" applyFill="1" applyBorder="1" applyAlignment="1">
      <alignment horizontal="left" indent="1"/>
    </xf>
    <xf numFmtId="0" fontId="7" fillId="3" borderId="171" xfId="5" applyFont="1" applyFill="1" applyBorder="1"/>
    <xf numFmtId="165" fontId="7" fillId="3" borderId="171" xfId="11" applyNumberFormat="1" applyFont="1" applyFill="1" applyBorder="1"/>
    <xf numFmtId="0" fontId="24" fillId="0" borderId="0" xfId="5" applyFont="1" applyAlignment="1">
      <alignment horizontal="left" indent="1"/>
    </xf>
    <xf numFmtId="186" fontId="44" fillId="0" borderId="0" xfId="5" applyNumberFormat="1" applyFont="1"/>
    <xf numFmtId="2" fontId="24" fillId="0" borderId="0" xfId="11" applyNumberFormat="1" applyFont="1"/>
    <xf numFmtId="186" fontId="24" fillId="0" borderId="0" xfId="5" applyNumberFormat="1" applyFont="1"/>
    <xf numFmtId="2" fontId="7" fillId="0" borderId="0" xfId="11" applyNumberFormat="1" applyFont="1"/>
    <xf numFmtId="0" fontId="65" fillId="0" borderId="168" xfId="5" applyFont="1" applyBorder="1"/>
    <xf numFmtId="186" fontId="47" fillId="0" borderId="168" xfId="5" applyNumberFormat="1" applyFont="1" applyBorder="1"/>
    <xf numFmtId="10" fontId="47" fillId="0" borderId="168" xfId="11" applyNumberFormat="1" applyFont="1" applyBorder="1"/>
    <xf numFmtId="186" fontId="65" fillId="0" borderId="168" xfId="5" applyNumberFormat="1" applyFont="1" applyBorder="1"/>
    <xf numFmtId="186" fontId="24" fillId="2" borderId="0" xfId="5" applyNumberFormat="1" applyFont="1" applyFill="1"/>
    <xf numFmtId="186" fontId="7" fillId="2" borderId="0" xfId="5" applyNumberFormat="1" applyFont="1" applyFill="1"/>
    <xf numFmtId="0" fontId="7" fillId="2" borderId="0" xfId="5" applyFont="1" applyFill="1" applyAlignment="1">
      <alignment horizontal="left" indent="1"/>
    </xf>
    <xf numFmtId="186" fontId="7" fillId="2" borderId="0" xfId="5" quotePrefix="1" applyNumberFormat="1" applyFont="1" applyFill="1" applyAlignment="1">
      <alignment horizontal="right"/>
    </xf>
    <xf numFmtId="2" fontId="7" fillId="2" borderId="0" xfId="5" quotePrefix="1" applyNumberFormat="1" applyFont="1" applyFill="1" applyAlignment="1">
      <alignment horizontal="right"/>
    </xf>
    <xf numFmtId="2" fontId="7" fillId="2" borderId="0" xfId="11" applyNumberFormat="1" applyFont="1" applyFill="1"/>
    <xf numFmtId="186" fontId="24" fillId="2" borderId="0" xfId="5" quotePrefix="1" applyNumberFormat="1" applyFont="1" applyFill="1" applyAlignment="1">
      <alignment horizontal="right"/>
    </xf>
    <xf numFmtId="2" fontId="24" fillId="2" borderId="0" xfId="5" quotePrefix="1" applyNumberFormat="1" applyFont="1" applyFill="1" applyAlignment="1">
      <alignment horizontal="right"/>
    </xf>
    <xf numFmtId="186" fontId="7" fillId="3" borderId="171" xfId="5" applyNumberFormat="1" applyFont="1" applyFill="1" applyBorder="1"/>
    <xf numFmtId="0" fontId="24" fillId="2" borderId="0" xfId="5" applyFont="1" applyFill="1" applyAlignment="1">
      <alignment horizontal="left" indent="1"/>
    </xf>
    <xf numFmtId="2" fontId="24" fillId="2" borderId="0" xfId="11" applyNumberFormat="1" applyFont="1" applyFill="1"/>
    <xf numFmtId="0" fontId="65" fillId="2" borderId="168" xfId="5" applyFont="1" applyFill="1" applyBorder="1"/>
    <xf numFmtId="0" fontId="65" fillId="2" borderId="0" xfId="5" applyFont="1" applyFill="1"/>
    <xf numFmtId="37" fontId="47" fillId="2" borderId="0" xfId="5" applyNumberFormat="1" applyFont="1" applyFill="1"/>
    <xf numFmtId="0" fontId="48" fillId="0" borderId="0" xfId="5" applyFont="1" applyAlignment="1">
      <alignment vertical="center"/>
    </xf>
    <xf numFmtId="185" fontId="24" fillId="0" borderId="0" xfId="5" applyNumberFormat="1" applyFont="1" applyAlignment="1">
      <alignment vertical="center"/>
    </xf>
    <xf numFmtId="185" fontId="44" fillId="0" borderId="0" xfId="5" applyNumberFormat="1" applyFont="1"/>
    <xf numFmtId="0" fontId="7" fillId="0" borderId="0" xfId="5" applyFont="1" applyAlignment="1">
      <alignment horizontal="left" vertical="center"/>
    </xf>
    <xf numFmtId="185" fontId="44" fillId="0" borderId="0" xfId="5" applyNumberFormat="1" applyFont="1" applyAlignment="1">
      <alignment vertical="center"/>
    </xf>
    <xf numFmtId="185" fontId="7" fillId="0" borderId="0" xfId="5" applyNumberFormat="1" applyFont="1" applyAlignment="1">
      <alignment vertical="center"/>
    </xf>
    <xf numFmtId="168" fontId="44" fillId="0" borderId="0" xfId="11" applyNumberFormat="1" applyFont="1"/>
    <xf numFmtId="0" fontId="7" fillId="0" borderId="0" xfId="5" applyFont="1" applyAlignment="1">
      <alignment vertical="center"/>
    </xf>
    <xf numFmtId="0" fontId="7" fillId="0" borderId="0" xfId="5" applyFont="1" applyAlignment="1">
      <alignment vertical="center" wrapText="1"/>
    </xf>
    <xf numFmtId="185" fontId="24" fillId="0" borderId="0" xfId="5" applyNumberFormat="1" applyFont="1"/>
    <xf numFmtId="164" fontId="44" fillId="0" borderId="0" xfId="5" applyNumberFormat="1" applyFont="1"/>
    <xf numFmtId="164" fontId="5" fillId="0" borderId="0" xfId="5" applyNumberFormat="1" applyFont="1"/>
    <xf numFmtId="0" fontId="48" fillId="0" borderId="0" xfId="5" applyFont="1" applyAlignment="1">
      <alignment horizontal="left" vertical="center"/>
    </xf>
    <xf numFmtId="185" fontId="5" fillId="0" borderId="0" xfId="5" applyNumberFormat="1" applyFont="1" applyAlignment="1">
      <alignment vertical="center"/>
    </xf>
    <xf numFmtId="0" fontId="24" fillId="0" borderId="0" xfId="5" quotePrefix="1" applyFont="1" applyAlignment="1">
      <alignment horizontal="left"/>
    </xf>
    <xf numFmtId="185" fontId="7" fillId="0" borderId="0" xfId="5" applyNumberFormat="1" applyFont="1"/>
    <xf numFmtId="187" fontId="5" fillId="0" borderId="0" xfId="5" applyNumberFormat="1" applyFont="1"/>
    <xf numFmtId="168" fontId="44" fillId="0" borderId="0" xfId="11" applyNumberFormat="1" applyFont="1" applyAlignment="1">
      <alignment vertical="center"/>
    </xf>
    <xf numFmtId="167" fontId="24" fillId="0" borderId="0" xfId="5" applyNumberFormat="1" applyFont="1"/>
    <xf numFmtId="167" fontId="7" fillId="0" borderId="0" xfId="5" applyNumberFormat="1" applyFont="1"/>
    <xf numFmtId="0" fontId="47" fillId="0" borderId="0" xfId="5" applyFont="1"/>
    <xf numFmtId="0" fontId="5" fillId="0" borderId="0" xfId="5" applyFont="1" applyAlignment="1">
      <alignment vertical="center"/>
    </xf>
    <xf numFmtId="0" fontId="7" fillId="0" borderId="168" xfId="5" applyFont="1" applyBorder="1"/>
    <xf numFmtId="37" fontId="24" fillId="6" borderId="0" xfId="5" applyNumberFormat="1" applyFont="1" applyFill="1"/>
    <xf numFmtId="0" fontId="66" fillId="0" borderId="0" xfId="18" applyFont="1" applyAlignment="1" applyProtection="1">
      <alignment horizontal="left" vertical="top"/>
      <protection locked="0"/>
    </xf>
    <xf numFmtId="185" fontId="47" fillId="0" borderId="0" xfId="5" applyNumberFormat="1" applyFont="1"/>
    <xf numFmtId="185" fontId="47" fillId="0" borderId="0" xfId="5" applyNumberFormat="1" applyFont="1" applyAlignment="1">
      <alignment horizontal="right"/>
    </xf>
    <xf numFmtId="0" fontId="67" fillId="0" borderId="0" xfId="17" applyNumberFormat="1" applyFont="1" applyFill="1" applyBorder="1" applyAlignment="1" applyProtection="1">
      <protection locked="0"/>
    </xf>
    <xf numFmtId="0" fontId="68" fillId="2" borderId="0" xfId="5" applyFont="1" applyFill="1"/>
    <xf numFmtId="0" fontId="31" fillId="5" borderId="175" xfId="5" applyFont="1" applyFill="1" applyBorder="1" applyAlignment="1">
      <alignment horizontal="right" vertical="top" wrapText="1" indent="1"/>
    </xf>
    <xf numFmtId="0" fontId="31" fillId="5" borderId="0" xfId="5" applyFont="1" applyFill="1" applyAlignment="1">
      <alignment horizontal="left" vertical="top" wrapText="1" indent="1"/>
    </xf>
    <xf numFmtId="0" fontId="5" fillId="2" borderId="0" xfId="5" applyFont="1" applyFill="1" applyAlignment="1">
      <alignment horizontal="left" indent="1"/>
    </xf>
    <xf numFmtId="184" fontId="5" fillId="2" borderId="0" xfId="5" applyNumberFormat="1" applyFont="1" applyFill="1"/>
    <xf numFmtId="184" fontId="5" fillId="2" borderId="0" xfId="5" applyNumberFormat="1" applyFont="1" applyFill="1" applyAlignment="1">
      <alignment horizontal="right"/>
    </xf>
    <xf numFmtId="0" fontId="44" fillId="3" borderId="195" xfId="5" applyFont="1" applyFill="1" applyBorder="1" applyAlignment="1">
      <alignment horizontal="left" indent="1"/>
    </xf>
    <xf numFmtId="184" fontId="5" fillId="3" borderId="195" xfId="5" applyNumberFormat="1" applyFont="1" applyFill="1" applyBorder="1"/>
    <xf numFmtId="0" fontId="44" fillId="2" borderId="0" xfId="5" applyFont="1" applyFill="1" applyAlignment="1">
      <alignment horizontal="left" vertical="center" indent="1"/>
    </xf>
    <xf numFmtId="3" fontId="44" fillId="2" borderId="0" xfId="5" applyNumberFormat="1" applyFont="1" applyFill="1" applyAlignment="1">
      <alignment vertical="center"/>
    </xf>
    <xf numFmtId="0" fontId="5" fillId="2" borderId="0" xfId="5" applyFont="1" applyFill="1" applyAlignment="1">
      <alignment horizontal="left" indent="2"/>
    </xf>
    <xf numFmtId="3" fontId="44" fillId="2" borderId="0" xfId="5" applyNumberFormat="1" applyFont="1" applyFill="1"/>
    <xf numFmtId="3" fontId="5" fillId="2" borderId="0" xfId="5" applyNumberFormat="1" applyFont="1" applyFill="1"/>
    <xf numFmtId="0" fontId="4" fillId="2" borderId="196" xfId="5" applyFill="1" applyBorder="1"/>
    <xf numFmtId="0" fontId="5" fillId="2" borderId="0" xfId="5" applyFont="1" applyFill="1" applyAlignment="1">
      <alignment vertical="top"/>
    </xf>
    <xf numFmtId="0" fontId="4" fillId="2" borderId="0" xfId="5" applyFill="1" applyAlignment="1">
      <alignment vertical="top"/>
    </xf>
    <xf numFmtId="0" fontId="31" fillId="0" borderId="0" xfId="5" applyFont="1"/>
    <xf numFmtId="185" fontId="31" fillId="0" borderId="0" xfId="5" applyNumberFormat="1" applyFont="1" applyAlignment="1">
      <alignment horizontal="right"/>
    </xf>
    <xf numFmtId="185" fontId="53" fillId="0" borderId="0" xfId="5" applyNumberFormat="1" applyFont="1" applyAlignment="1">
      <alignment horizontal="right"/>
    </xf>
    <xf numFmtId="0" fontId="53" fillId="2" borderId="0" xfId="5" applyFont="1" applyFill="1" applyAlignment="1">
      <alignment horizontal="right"/>
    </xf>
    <xf numFmtId="0" fontId="5" fillId="2" borderId="0" xfId="5" applyFont="1" applyFill="1" applyBorder="1" applyAlignment="1">
      <alignment vertical="center"/>
    </xf>
    <xf numFmtId="0" fontId="5" fillId="2" borderId="0" xfId="5" applyFont="1" applyFill="1" applyBorder="1" applyAlignment="1">
      <alignment horizontal="right" vertical="center"/>
    </xf>
    <xf numFmtId="0" fontId="31" fillId="5" borderId="87" xfId="5" applyFont="1" applyFill="1" applyBorder="1" applyAlignment="1">
      <alignment horizontal="center" vertical="center" wrapText="1"/>
    </xf>
    <xf numFmtId="0" fontId="31" fillId="2" borderId="0" xfId="5" applyFont="1" applyFill="1"/>
    <xf numFmtId="185" fontId="31" fillId="2" borderId="0" xfId="5" applyNumberFormat="1" applyFont="1" applyFill="1" applyAlignment="1">
      <alignment horizontal="right"/>
    </xf>
    <xf numFmtId="185" fontId="53" fillId="2" borderId="0" xfId="5" applyNumberFormat="1" applyFont="1" applyFill="1" applyAlignment="1">
      <alignment horizontal="right"/>
    </xf>
    <xf numFmtId="0" fontId="53" fillId="2" borderId="0" xfId="5" applyFont="1" applyFill="1" applyAlignment="1">
      <alignment horizontal="right" wrapText="1"/>
    </xf>
    <xf numFmtId="0" fontId="44" fillId="2" borderId="0" xfId="5" applyFont="1" applyFill="1" applyBorder="1" applyAlignment="1">
      <alignment horizontal="right" vertical="center"/>
    </xf>
    <xf numFmtId="0" fontId="31" fillId="5" borderId="165" xfId="5" applyFont="1" applyFill="1" applyBorder="1"/>
    <xf numFmtId="0" fontId="31" fillId="5" borderId="191" xfId="5" applyFont="1" applyFill="1" applyBorder="1" applyAlignment="1">
      <alignment horizontal="center"/>
    </xf>
    <xf numFmtId="0" fontId="31" fillId="5" borderId="187" xfId="5" applyFont="1" applyFill="1" applyBorder="1" applyAlignment="1">
      <alignment horizontal="center"/>
    </xf>
    <xf numFmtId="0" fontId="31" fillId="5" borderId="165" xfId="5" applyFont="1" applyFill="1" applyBorder="1" applyAlignment="1">
      <alignment horizontal="center" vertical="center"/>
    </xf>
    <xf numFmtId="0" fontId="53" fillId="2" borderId="0" xfId="5" applyFont="1" applyFill="1" applyAlignment="1">
      <alignment horizontal="left"/>
    </xf>
    <xf numFmtId="186" fontId="31" fillId="2" borderId="0" xfId="5" applyNumberFormat="1" applyFont="1" applyFill="1"/>
    <xf numFmtId="2" fontId="31" fillId="2" borderId="0" xfId="5" applyNumberFormat="1" applyFont="1" applyFill="1"/>
    <xf numFmtId="186" fontId="53" fillId="2" borderId="0" xfId="5" applyNumberFormat="1" applyFont="1" applyFill="1"/>
    <xf numFmtId="0" fontId="31" fillId="5" borderId="87" xfId="5" applyFont="1" applyFill="1" applyBorder="1" applyAlignment="1">
      <alignment horizontal="centerContinuous" vertical="center"/>
    </xf>
    <xf numFmtId="0" fontId="31" fillId="5" borderId="87" xfId="5" applyFont="1" applyFill="1" applyBorder="1" applyAlignment="1">
      <alignment horizontal="centerContinuous"/>
    </xf>
    <xf numFmtId="0" fontId="53" fillId="0" borderId="0" xfId="5" quotePrefix="1" applyFont="1" applyAlignment="1">
      <alignment horizontal="left"/>
    </xf>
    <xf numFmtId="0" fontId="31" fillId="0" borderId="0" xfId="5" applyFont="1" applyAlignment="1">
      <alignment horizontal="centerContinuous"/>
    </xf>
    <xf numFmtId="0" fontId="53" fillId="0" borderId="0" xfId="5" applyFont="1" applyAlignment="1">
      <alignment horizontal="centerContinuous"/>
    </xf>
    <xf numFmtId="0" fontId="31" fillId="5" borderId="191" xfId="5" quotePrefix="1" applyFont="1" applyFill="1" applyBorder="1" applyAlignment="1">
      <alignment horizontal="right" vertical="top"/>
    </xf>
    <xf numFmtId="0" fontId="31" fillId="5" borderId="187" xfId="5" applyFont="1" applyFill="1" applyBorder="1" applyAlignment="1">
      <alignment horizontal="left" vertical="center"/>
    </xf>
    <xf numFmtId="0" fontId="31" fillId="5" borderId="165" xfId="5" applyFont="1" applyFill="1" applyBorder="1" applyAlignment="1">
      <alignment horizontal="center" vertical="top"/>
    </xf>
    <xf numFmtId="0" fontId="31" fillId="5" borderId="165" xfId="5" quotePrefix="1" applyFont="1" applyFill="1" applyBorder="1" applyAlignment="1">
      <alignment horizontal="center"/>
    </xf>
    <xf numFmtId="0" fontId="53" fillId="0" borderId="0" xfId="5" applyFont="1"/>
    <xf numFmtId="0" fontId="53" fillId="0" borderId="0" xfId="5" quotePrefix="1" applyFont="1" applyAlignment="1">
      <alignment horizontal="right"/>
    </xf>
    <xf numFmtId="0" fontId="31" fillId="5" borderId="191" xfId="5" applyFont="1" applyFill="1" applyBorder="1" applyAlignment="1">
      <alignment horizontal="center" vertical="top"/>
    </xf>
    <xf numFmtId="0" fontId="31" fillId="5" borderId="191" xfId="5" applyFont="1" applyFill="1" applyBorder="1" applyAlignment="1">
      <alignment horizontal="center" vertical="center"/>
    </xf>
    <xf numFmtId="0" fontId="31" fillId="5" borderId="191" xfId="5" applyFont="1" applyFill="1" applyBorder="1" applyAlignment="1">
      <alignment horizontal="center" vertical="center" wrapText="1"/>
    </xf>
    <xf numFmtId="0" fontId="31" fillId="5" borderId="187" xfId="5" applyFont="1" applyFill="1" applyBorder="1" applyAlignment="1">
      <alignment horizontal="center" vertical="center" wrapText="1"/>
    </xf>
    <xf numFmtId="0" fontId="69" fillId="2" borderId="0" xfId="0" applyFont="1" applyFill="1"/>
    <xf numFmtId="0" fontId="54" fillId="2" borderId="0" xfId="0" applyFont="1" applyFill="1"/>
    <xf numFmtId="0" fontId="69" fillId="4" borderId="0" xfId="0" applyFont="1" applyFill="1" applyAlignment="1">
      <alignment horizontal="left" vertical="center" indent="1"/>
    </xf>
    <xf numFmtId="0" fontId="20" fillId="4" borderId="0" xfId="0" applyFont="1" applyFill="1"/>
    <xf numFmtId="0" fontId="20" fillId="3" borderId="0" xfId="0" applyFont="1" applyFill="1" applyBorder="1" applyAlignment="1"/>
    <xf numFmtId="0" fontId="20" fillId="3" borderId="0" xfId="0" applyFont="1" applyFill="1" applyBorder="1"/>
    <xf numFmtId="0" fontId="0" fillId="2" borderId="0" xfId="0" applyFill="1" applyBorder="1"/>
    <xf numFmtId="0" fontId="70" fillId="6" borderId="0" xfId="5" applyFont="1" applyFill="1"/>
    <xf numFmtId="0" fontId="22" fillId="6" borderId="0" xfId="5" applyFont="1" applyFill="1"/>
    <xf numFmtId="0" fontId="4" fillId="6" borderId="0" xfId="5" applyFill="1"/>
    <xf numFmtId="0" fontId="44" fillId="6" borderId="0" xfId="5" applyFont="1" applyFill="1" applyAlignment="1">
      <alignment horizontal="left"/>
    </xf>
    <xf numFmtId="0" fontId="5" fillId="6" borderId="0" xfId="5" applyFont="1" applyFill="1"/>
    <xf numFmtId="0" fontId="5" fillId="6" borderId="0" xfId="5" applyFont="1" applyFill="1" applyAlignment="1">
      <alignment horizontal="right"/>
    </xf>
    <xf numFmtId="0" fontId="31" fillId="5" borderId="167" xfId="5" applyFont="1" applyFill="1" applyBorder="1" applyAlignment="1">
      <alignment horizontal="center" vertical="center"/>
    </xf>
    <xf numFmtId="167" fontId="4" fillId="2" borderId="0" xfId="5" applyNumberFormat="1" applyFill="1"/>
    <xf numFmtId="0" fontId="44" fillId="6" borderId="0" xfId="5" applyFont="1" applyFill="1"/>
    <xf numFmtId="167" fontId="44" fillId="6" borderId="0" xfId="5" applyNumberFormat="1" applyFont="1" applyFill="1"/>
    <xf numFmtId="168" fontId="4" fillId="6" borderId="0" xfId="11" applyNumberFormat="1" applyFont="1" applyFill="1"/>
    <xf numFmtId="0" fontId="44" fillId="2" borderId="0" xfId="5" quotePrefix="1" applyFont="1" applyFill="1" applyAlignment="1">
      <alignment horizontal="left" indent="1"/>
    </xf>
    <xf numFmtId="168" fontId="4" fillId="2" borderId="0" xfId="11" applyNumberFormat="1" applyFont="1" applyFill="1"/>
    <xf numFmtId="0" fontId="44" fillId="2" borderId="0" xfId="5" quotePrefix="1" applyFont="1" applyFill="1" applyAlignment="1">
      <alignment horizontal="left" indent="2"/>
    </xf>
    <xf numFmtId="0" fontId="5" fillId="2" borderId="0" xfId="5" quotePrefix="1" applyFont="1" applyFill="1" applyAlignment="1">
      <alignment horizontal="left" indent="2"/>
    </xf>
    <xf numFmtId="167" fontId="5" fillId="2" borderId="0" xfId="5" applyNumberFormat="1" applyFont="1" applyFill="1"/>
    <xf numFmtId="0" fontId="44" fillId="2" borderId="0" xfId="5" quotePrefix="1" applyFont="1" applyFill="1" applyAlignment="1">
      <alignment horizontal="left" vertical="center" indent="2"/>
    </xf>
    <xf numFmtId="0" fontId="44" fillId="6" borderId="168" xfId="5" quotePrefix="1" applyFont="1" applyFill="1" applyBorder="1" applyAlignment="1">
      <alignment horizontal="left"/>
    </xf>
    <xf numFmtId="0" fontId="9" fillId="6" borderId="168" xfId="5" applyFont="1" applyFill="1" applyBorder="1"/>
    <xf numFmtId="0" fontId="71" fillId="2" borderId="0" xfId="5" applyFont="1" applyFill="1" applyAlignment="1">
      <alignment horizontal="left"/>
    </xf>
    <xf numFmtId="0" fontId="21" fillId="2" borderId="0" xfId="5" quotePrefix="1" applyFont="1" applyFill="1" applyAlignment="1">
      <alignment horizontal="left"/>
    </xf>
    <xf numFmtId="0" fontId="73" fillId="2" borderId="0" xfId="19" applyFont="1" applyFill="1"/>
    <xf numFmtId="0" fontId="74" fillId="6" borderId="0" xfId="5" applyFont="1" applyFill="1"/>
    <xf numFmtId="0" fontId="74" fillId="2" borderId="0" xfId="5" applyFont="1" applyFill="1"/>
    <xf numFmtId="0" fontId="70" fillId="2" borderId="0" xfId="5" applyFont="1" applyFill="1"/>
    <xf numFmtId="0" fontId="5" fillId="2" borderId="0" xfId="5" applyFont="1" applyFill="1" applyAlignment="1">
      <alignment horizontal="right"/>
    </xf>
    <xf numFmtId="0" fontId="44" fillId="2" borderId="0" xfId="5" applyFont="1" applyFill="1" applyAlignment="1">
      <alignment horizontal="left"/>
    </xf>
    <xf numFmtId="167" fontId="44" fillId="2" borderId="0" xfId="5" applyNumberFormat="1" applyFont="1" applyFill="1" applyAlignment="1">
      <alignment horizontal="right"/>
    </xf>
    <xf numFmtId="0" fontId="5" fillId="2" borderId="0" xfId="5" quotePrefix="1" applyFont="1" applyFill="1" applyAlignment="1">
      <alignment horizontal="left" indent="1"/>
    </xf>
    <xf numFmtId="167" fontId="5" fillId="2" borderId="0" xfId="5" applyNumberFormat="1" applyFont="1" applyFill="1" applyAlignment="1">
      <alignment horizontal="right"/>
    </xf>
    <xf numFmtId="0" fontId="44" fillId="2" borderId="168" xfId="5" quotePrefix="1" applyFont="1" applyFill="1" applyBorder="1" applyAlignment="1">
      <alignment horizontal="left"/>
    </xf>
    <xf numFmtId="0" fontId="9" fillId="2" borderId="168" xfId="5" applyFont="1" applyFill="1" applyBorder="1"/>
    <xf numFmtId="0" fontId="5" fillId="2" borderId="0" xfId="5" applyFont="1" applyFill="1" applyAlignment="1">
      <alignment horizontal="left"/>
    </xf>
    <xf numFmtId="0" fontId="9" fillId="2" borderId="0" xfId="5" applyFont="1" applyFill="1"/>
    <xf numFmtId="0" fontId="4" fillId="0" borderId="0" xfId="5"/>
    <xf numFmtId="0" fontId="21" fillId="6" borderId="0" xfId="5" applyFont="1" applyFill="1" applyAlignment="1">
      <alignment horizontal="left"/>
    </xf>
    <xf numFmtId="0" fontId="31" fillId="5" borderId="176" xfId="5" applyFont="1" applyFill="1" applyBorder="1" applyAlignment="1">
      <alignment horizontal="center" vertical="center"/>
    </xf>
    <xf numFmtId="0" fontId="21" fillId="6" borderId="0" xfId="5" applyFont="1" applyFill="1" applyAlignment="1">
      <alignment horizontal="center" vertical="center"/>
    </xf>
    <xf numFmtId="0" fontId="21" fillId="6" borderId="0" xfId="5" applyFont="1" applyFill="1"/>
    <xf numFmtId="180" fontId="44" fillId="2" borderId="0" xfId="5" applyNumberFormat="1" applyFont="1" applyFill="1" applyAlignment="1">
      <alignment horizontal="right"/>
    </xf>
    <xf numFmtId="0" fontId="21" fillId="6" borderId="0" xfId="11" applyNumberFormat="1" applyFont="1" applyFill="1"/>
    <xf numFmtId="0" fontId="21" fillId="2" borderId="0" xfId="5" applyFont="1" applyFill="1"/>
    <xf numFmtId="180" fontId="5" fillId="2" borderId="0" xfId="5" applyNumberFormat="1" applyFont="1" applyFill="1" applyAlignment="1">
      <alignment horizontal="right"/>
    </xf>
    <xf numFmtId="0" fontId="22" fillId="2" borderId="0" xfId="11" applyNumberFormat="1" applyFont="1" applyFill="1"/>
    <xf numFmtId="171" fontId="22" fillId="6" borderId="0" xfId="11" applyNumberFormat="1" applyFont="1" applyFill="1"/>
    <xf numFmtId="180" fontId="21" fillId="6" borderId="0" xfId="11" applyNumberFormat="1" applyFont="1" applyFill="1"/>
    <xf numFmtId="0" fontId="22" fillId="6" borderId="0" xfId="11" applyNumberFormat="1" applyFont="1" applyFill="1"/>
    <xf numFmtId="0" fontId="5" fillId="6" borderId="168" xfId="5" applyFont="1" applyFill="1" applyBorder="1"/>
    <xf numFmtId="164" fontId="5" fillId="6" borderId="168" xfId="5" applyNumberFormat="1" applyFont="1" applyFill="1" applyBorder="1"/>
    <xf numFmtId="0" fontId="5" fillId="6" borderId="0" xfId="5" applyFont="1" applyFill="1" applyAlignment="1">
      <alignment horizontal="left"/>
    </xf>
    <xf numFmtId="0" fontId="5" fillId="6" borderId="0" xfId="5" quotePrefix="1" applyFont="1" applyFill="1" applyAlignment="1">
      <alignment horizontal="left"/>
    </xf>
    <xf numFmtId="180" fontId="22" fillId="2" borderId="0" xfId="5" applyNumberFormat="1" applyFont="1" applyFill="1"/>
    <xf numFmtId="180" fontId="5" fillId="6" borderId="0" xfId="5" applyNumberFormat="1" applyFont="1" applyFill="1"/>
    <xf numFmtId="165" fontId="5" fillId="2" borderId="0" xfId="5" applyNumberFormat="1" applyFont="1" applyFill="1" applyAlignment="1">
      <alignment vertical="center"/>
    </xf>
    <xf numFmtId="165" fontId="5" fillId="2" borderId="203" xfId="5" applyNumberFormat="1" applyFont="1" applyFill="1" applyBorder="1" applyAlignment="1">
      <alignment vertical="center"/>
    </xf>
    <xf numFmtId="0" fontId="44" fillId="6" borderId="0" xfId="5" quotePrefix="1" applyFont="1" applyFill="1" applyAlignment="1">
      <alignment horizontal="left" indent="1"/>
    </xf>
    <xf numFmtId="0" fontId="5" fillId="6" borderId="0" xfId="5" applyFont="1" applyFill="1" applyAlignment="1">
      <alignment horizontal="left" indent="1"/>
    </xf>
    <xf numFmtId="167" fontId="76" fillId="2" borderId="0" xfId="5" applyNumberFormat="1" applyFont="1" applyFill="1" applyAlignment="1">
      <alignment horizontal="right"/>
    </xf>
    <xf numFmtId="0" fontId="44" fillId="6" borderId="0" xfId="5" quotePrefix="1" applyFont="1" applyFill="1" applyAlignment="1">
      <alignment horizontal="left" indent="2"/>
    </xf>
    <xf numFmtId="0" fontId="5" fillId="6" borderId="0" xfId="5" applyFont="1" applyFill="1" applyAlignment="1">
      <alignment horizontal="left" indent="2"/>
    </xf>
    <xf numFmtId="167" fontId="44" fillId="6" borderId="0" xfId="5" applyNumberFormat="1" applyFont="1" applyFill="1" applyAlignment="1">
      <alignment horizontal="right"/>
    </xf>
    <xf numFmtId="167" fontId="5" fillId="6" borderId="0" xfId="5" applyNumberFormat="1" applyFont="1" applyFill="1" applyAlignment="1">
      <alignment horizontal="right"/>
    </xf>
    <xf numFmtId="0" fontId="5" fillId="6" borderId="0" xfId="5" quotePrefix="1" applyFont="1" applyFill="1" applyAlignment="1">
      <alignment horizontal="left" indent="2"/>
    </xf>
    <xf numFmtId="167" fontId="5" fillId="6" borderId="0" xfId="5" applyNumberFormat="1" applyFont="1" applyFill="1"/>
    <xf numFmtId="0" fontId="44" fillId="6" borderId="0" xfId="5" applyFont="1" applyFill="1" applyAlignment="1">
      <alignment horizontal="left" indent="2"/>
    </xf>
    <xf numFmtId="0" fontId="44" fillId="6" borderId="0" xfId="5" applyFont="1" applyFill="1" applyAlignment="1">
      <alignment horizontal="left" indent="1"/>
    </xf>
    <xf numFmtId="0" fontId="44" fillId="6" borderId="168" xfId="5" applyFont="1" applyFill="1" applyBorder="1" applyAlignment="1">
      <alignment horizontal="left" wrapText="1" indent="1"/>
    </xf>
    <xf numFmtId="0" fontId="44" fillId="2" borderId="168" xfId="5" applyFont="1" applyFill="1" applyBorder="1"/>
    <xf numFmtId="0" fontId="44" fillId="6" borderId="168" xfId="5" applyFont="1" applyFill="1" applyBorder="1"/>
    <xf numFmtId="0" fontId="73" fillId="6" borderId="0" xfId="19" applyFont="1" applyFill="1" applyBorder="1" applyAlignment="1">
      <alignment horizontal="left"/>
    </xf>
    <xf numFmtId="0" fontId="14" fillId="6" borderId="0" xfId="5" applyFont="1" applyFill="1"/>
    <xf numFmtId="0" fontId="9" fillId="6" borderId="0" xfId="5" applyFont="1" applyFill="1"/>
    <xf numFmtId="0" fontId="31" fillId="5" borderId="165" xfId="5" applyFont="1" applyFill="1" applyBorder="1" applyAlignment="1">
      <alignment horizontal="center" vertical="center" wrapText="1"/>
    </xf>
    <xf numFmtId="0" fontId="5" fillId="6" borderId="0" xfId="5" quotePrefix="1" applyFont="1" applyFill="1" applyAlignment="1">
      <alignment horizontal="left" indent="1"/>
    </xf>
    <xf numFmtId="180" fontId="14" fillId="6" borderId="168" xfId="5" applyNumberFormat="1" applyFont="1" applyFill="1" applyBorder="1"/>
    <xf numFmtId="180" fontId="9" fillId="6" borderId="168" xfId="5" applyNumberFormat="1" applyFont="1" applyFill="1" applyBorder="1"/>
    <xf numFmtId="180" fontId="9" fillId="6" borderId="168" xfId="5" applyNumberFormat="1" applyFont="1" applyFill="1" applyBorder="1" applyAlignment="1">
      <alignment horizontal="right"/>
    </xf>
    <xf numFmtId="0" fontId="5" fillId="2" borderId="0" xfId="5" quotePrefix="1" applyFont="1" applyFill="1" applyAlignment="1">
      <alignment horizontal="left"/>
    </xf>
    <xf numFmtId="0" fontId="68" fillId="6" borderId="0" xfId="5" applyFont="1" applyFill="1"/>
    <xf numFmtId="184" fontId="5" fillId="6" borderId="0" xfId="5" applyNumberFormat="1" applyFont="1" applyFill="1"/>
    <xf numFmtId="164" fontId="44" fillId="6" borderId="0" xfId="5" applyNumberFormat="1" applyFont="1" applyFill="1"/>
    <xf numFmtId="164" fontId="44" fillId="2" borderId="0" xfId="5" quotePrefix="1" applyNumberFormat="1" applyFont="1" applyFill="1" applyAlignment="1">
      <alignment horizontal="left" indent="1"/>
    </xf>
    <xf numFmtId="164" fontId="44" fillId="2" borderId="0" xfId="5" applyNumberFormat="1" applyFont="1" applyFill="1" applyAlignment="1">
      <alignment horizontal="right"/>
    </xf>
    <xf numFmtId="164" fontId="4" fillId="2" borderId="0" xfId="5" applyNumberFormat="1" applyFill="1"/>
    <xf numFmtId="164" fontId="44" fillId="2" borderId="0" xfId="5" quotePrefix="1" applyNumberFormat="1" applyFont="1" applyFill="1" applyAlignment="1">
      <alignment horizontal="left" indent="2"/>
    </xf>
    <xf numFmtId="164" fontId="5" fillId="2" borderId="0" xfId="5" applyNumberFormat="1" applyFont="1" applyFill="1" applyAlignment="1">
      <alignment horizontal="left" indent="2"/>
    </xf>
    <xf numFmtId="180" fontId="5" fillId="2" borderId="0" xfId="5" applyNumberFormat="1" applyFont="1" applyFill="1"/>
    <xf numFmtId="164" fontId="5" fillId="6" borderId="0" xfId="5" quotePrefix="1" applyNumberFormat="1" applyFont="1" applyFill="1" applyAlignment="1">
      <alignment horizontal="left" vertical="center" indent="3"/>
    </xf>
    <xf numFmtId="180" fontId="44" fillId="2" borderId="0" xfId="5" applyNumberFormat="1" applyFont="1" applyFill="1"/>
    <xf numFmtId="164" fontId="5" fillId="2" borderId="0" xfId="5" quotePrefix="1" applyNumberFormat="1" applyFont="1" applyFill="1" applyAlignment="1">
      <alignment horizontal="left" vertical="center" indent="3"/>
    </xf>
    <xf numFmtId="0" fontId="5" fillId="6" borderId="0" xfId="5" quotePrefix="1" applyFont="1" applyFill="1" applyAlignment="1">
      <alignment horizontal="left" indent="3"/>
    </xf>
    <xf numFmtId="164" fontId="44" fillId="2" borderId="0" xfId="5" applyNumberFormat="1" applyFont="1" applyFill="1" applyAlignment="1">
      <alignment horizontal="left" indent="2"/>
    </xf>
    <xf numFmtId="164" fontId="44" fillId="6" borderId="168" xfId="5" quotePrefix="1" applyNumberFormat="1" applyFont="1" applyFill="1" applyBorder="1" applyAlignment="1">
      <alignment horizontal="left"/>
    </xf>
    <xf numFmtId="164" fontId="44" fillId="6" borderId="168" xfId="5" applyNumberFormat="1" applyFont="1" applyFill="1" applyBorder="1"/>
    <xf numFmtId="164" fontId="5" fillId="2" borderId="0" xfId="5" applyNumberFormat="1" applyFont="1" applyFill="1"/>
    <xf numFmtId="1" fontId="5" fillId="2" borderId="0" xfId="5" applyNumberFormat="1" applyFont="1" applyFill="1" applyAlignment="1">
      <alignment horizontal="left"/>
    </xf>
    <xf numFmtId="164" fontId="5" fillId="2" borderId="0" xfId="5" applyNumberFormat="1" applyFont="1" applyFill="1" applyAlignment="1">
      <alignment horizontal="right"/>
    </xf>
    <xf numFmtId="164" fontId="31" fillId="2" borderId="0" xfId="5" applyNumberFormat="1" applyFont="1" applyFill="1" applyAlignment="1">
      <alignment horizontal="center" vertical="center"/>
    </xf>
    <xf numFmtId="164" fontId="31" fillId="2" borderId="0" xfId="5" applyNumberFormat="1" applyFont="1" applyFill="1" applyAlignment="1">
      <alignment horizontal="center" vertical="center" wrapText="1"/>
    </xf>
    <xf numFmtId="164" fontId="44" fillId="2" borderId="0" xfId="5" applyNumberFormat="1" applyFont="1" applyFill="1" applyAlignment="1">
      <alignment vertical="center"/>
    </xf>
    <xf numFmtId="164" fontId="44" fillId="2" borderId="0" xfId="5" applyNumberFormat="1" applyFont="1" applyFill="1" applyAlignment="1">
      <alignment horizontal="right" vertical="center"/>
    </xf>
    <xf numFmtId="164" fontId="44" fillId="2" borderId="0" xfId="5" applyNumberFormat="1" applyFont="1" applyFill="1" applyAlignment="1">
      <alignment horizontal="left" vertical="center" indent="1"/>
    </xf>
    <xf numFmtId="164" fontId="44" fillId="2" borderId="0" xfId="5" applyNumberFormat="1" applyFont="1" applyFill="1" applyAlignment="1">
      <alignment horizontal="left" vertical="center" indent="2"/>
    </xf>
    <xf numFmtId="164" fontId="5" fillId="2" borderId="0" xfId="5" applyNumberFormat="1" applyFont="1" applyFill="1" applyAlignment="1">
      <alignment horizontal="left" vertical="center" indent="2"/>
    </xf>
    <xf numFmtId="164" fontId="5" fillId="2" borderId="0" xfId="5" applyNumberFormat="1" applyFont="1" applyFill="1" applyAlignment="1">
      <alignment horizontal="right" vertical="center"/>
    </xf>
    <xf numFmtId="164" fontId="5" fillId="2" borderId="0" xfId="5" quotePrefix="1" applyNumberFormat="1" applyFont="1" applyFill="1" applyAlignment="1">
      <alignment horizontal="left" vertical="center" indent="2"/>
    </xf>
    <xf numFmtId="167" fontId="5" fillId="2" borderId="0" xfId="5" applyNumberFormat="1" applyFont="1" applyFill="1" applyAlignment="1">
      <alignment vertical="center"/>
    </xf>
    <xf numFmtId="0" fontId="44" fillId="2" borderId="0" xfId="5" applyFont="1" applyFill="1" applyAlignment="1">
      <alignment horizontal="left" indent="2"/>
    </xf>
    <xf numFmtId="164" fontId="44" fillId="2" borderId="0" xfId="5" applyNumberFormat="1" applyFont="1" applyFill="1" applyAlignment="1">
      <alignment horizontal="left" indent="1"/>
    </xf>
    <xf numFmtId="164" fontId="44" fillId="2" borderId="168" xfId="5" quotePrefix="1" applyNumberFormat="1" applyFont="1" applyFill="1" applyBorder="1" applyAlignment="1">
      <alignment horizontal="left" vertical="center"/>
    </xf>
    <xf numFmtId="0" fontId="5" fillId="2" borderId="168" xfId="5" applyFont="1" applyFill="1" applyBorder="1"/>
    <xf numFmtId="0" fontId="32" fillId="2" borderId="0" xfId="5" applyFont="1" applyFill="1" applyAlignment="1">
      <alignment vertical="center"/>
    </xf>
    <xf numFmtId="164" fontId="44" fillId="2" borderId="0" xfId="5" applyNumberFormat="1" applyFont="1" applyFill="1"/>
    <xf numFmtId="164" fontId="21" fillId="6" borderId="0" xfId="5" applyNumberFormat="1" applyFont="1" applyFill="1"/>
    <xf numFmtId="167" fontId="4" fillId="0" borderId="0" xfId="5" applyNumberFormat="1" applyAlignment="1">
      <alignment horizontal="right"/>
    </xf>
    <xf numFmtId="0" fontId="44" fillId="6" borderId="196" xfId="5" quotePrefix="1" applyFont="1" applyFill="1" applyBorder="1" applyAlignment="1">
      <alignment horizontal="left"/>
    </xf>
    <xf numFmtId="164" fontId="5" fillId="6" borderId="196" xfId="5" applyNumberFormat="1" applyFont="1" applyFill="1" applyBorder="1"/>
    <xf numFmtId="164" fontId="44" fillId="6" borderId="196" xfId="5" applyNumberFormat="1" applyFont="1" applyFill="1" applyBorder="1"/>
    <xf numFmtId="0" fontId="5" fillId="6" borderId="204" xfId="5" applyFont="1" applyFill="1" applyBorder="1"/>
    <xf numFmtId="0" fontId="5" fillId="6" borderId="204" xfId="5" quotePrefix="1" applyFont="1" applyFill="1" applyBorder="1"/>
    <xf numFmtId="0" fontId="44" fillId="6" borderId="0" xfId="5" quotePrefix="1" applyFont="1" applyFill="1" applyAlignment="1">
      <alignment horizontal="left"/>
    </xf>
    <xf numFmtId="0" fontId="73" fillId="6" borderId="0" xfId="19" applyFont="1" applyFill="1"/>
    <xf numFmtId="0" fontId="22" fillId="6" borderId="0" xfId="5" applyFont="1" applyFill="1" applyAlignment="1">
      <alignment horizontal="right"/>
    </xf>
    <xf numFmtId="0" fontId="27" fillId="2" borderId="0" xfId="7" applyFill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31" fillId="5" borderId="187" xfId="5" applyFont="1" applyFill="1" applyBorder="1" applyAlignment="1">
      <alignment horizontal="center" vertical="center" wrapText="1"/>
    </xf>
    <xf numFmtId="0" fontId="31" fillId="5" borderId="0" xfId="5" applyFont="1" applyFill="1" applyAlignment="1">
      <alignment horizontal="center" vertical="center" wrapText="1"/>
    </xf>
    <xf numFmtId="0" fontId="5" fillId="6" borderId="0" xfId="5" applyFont="1" applyFill="1" applyAlignment="1">
      <alignment horizontal="left"/>
    </xf>
    <xf numFmtId="0" fontId="31" fillId="5" borderId="166" xfId="5" applyFont="1" applyFill="1" applyBorder="1" applyAlignment="1">
      <alignment horizontal="center" vertical="center" wrapText="1"/>
    </xf>
    <xf numFmtId="0" fontId="31" fillId="5" borderId="165" xfId="5" applyFont="1" applyFill="1" applyBorder="1" applyAlignment="1">
      <alignment horizontal="center" vertical="center" wrapText="1"/>
    </xf>
    <xf numFmtId="0" fontId="5" fillId="2" borderId="0" xfId="5" applyFont="1" applyFill="1" applyAlignment="1">
      <alignment horizontal="left"/>
    </xf>
    <xf numFmtId="0" fontId="5" fillId="2" borderId="0" xfId="5" quotePrefix="1" applyFont="1" applyFill="1" applyAlignment="1">
      <alignment horizontal="left"/>
    </xf>
    <xf numFmtId="0" fontId="31" fillId="5" borderId="88" xfId="5" applyFont="1" applyFill="1" applyBorder="1" applyAlignment="1">
      <alignment horizontal="center" vertical="center" wrapText="1"/>
    </xf>
    <xf numFmtId="0" fontId="31" fillId="5" borderId="166" xfId="5" applyFont="1" applyFill="1" applyBorder="1" applyAlignment="1">
      <alignment horizontal="center" vertical="center"/>
    </xf>
    <xf numFmtId="0" fontId="31" fillId="5" borderId="187" xfId="5" applyFont="1" applyFill="1" applyBorder="1" applyAlignment="1">
      <alignment horizontal="center" vertical="center"/>
    </xf>
    <xf numFmtId="171" fontId="5" fillId="2" borderId="0" xfId="5" applyNumberFormat="1" applyFont="1" applyFill="1"/>
    <xf numFmtId="167" fontId="44" fillId="2" borderId="0" xfId="5" quotePrefix="1" applyNumberFormat="1" applyFont="1" applyFill="1" applyAlignment="1">
      <alignment horizontal="right"/>
    </xf>
    <xf numFmtId="167" fontId="44" fillId="2" borderId="168" xfId="5" quotePrefix="1" applyNumberFormat="1" applyFont="1" applyFill="1" applyBorder="1" applyAlignment="1">
      <alignment horizontal="right"/>
    </xf>
    <xf numFmtId="0" fontId="5" fillId="0" borderId="173" xfId="5" quotePrefix="1" applyFont="1" applyBorder="1" applyAlignment="1">
      <alignment horizontal="left"/>
    </xf>
    <xf numFmtId="167" fontId="44" fillId="0" borderId="173" xfId="5" quotePrefix="1" applyNumberFormat="1" applyFont="1" applyBorder="1" applyAlignment="1">
      <alignment horizontal="right"/>
    </xf>
    <xf numFmtId="0" fontId="44" fillId="2" borderId="0" xfId="5" quotePrefix="1" applyFont="1" applyFill="1" applyAlignment="1">
      <alignment horizontal="left"/>
    </xf>
    <xf numFmtId="49" fontId="31" fillId="5" borderId="165" xfId="5" quotePrefix="1" applyNumberFormat="1" applyFont="1" applyFill="1" applyBorder="1" applyAlignment="1">
      <alignment horizontal="center" vertical="center"/>
    </xf>
    <xf numFmtId="49" fontId="31" fillId="5" borderId="165" xfId="5" applyNumberFormat="1" applyFont="1" applyFill="1" applyBorder="1" applyAlignment="1">
      <alignment horizontal="center" vertical="center"/>
    </xf>
    <xf numFmtId="49" fontId="31" fillId="5" borderId="165" xfId="5" applyNumberFormat="1" applyFont="1" applyFill="1" applyBorder="1" applyAlignment="1">
      <alignment horizontal="center" vertical="center" wrapText="1"/>
    </xf>
    <xf numFmtId="1" fontId="5" fillId="2" borderId="0" xfId="5" applyNumberFormat="1" applyFont="1" applyFill="1" applyAlignment="1">
      <alignment vertical="center"/>
    </xf>
    <xf numFmtId="0" fontId="44" fillId="6" borderId="171" xfId="5" applyFont="1" applyFill="1" applyBorder="1" applyAlignment="1">
      <alignment horizontal="left" indent="1"/>
    </xf>
    <xf numFmtId="165" fontId="5" fillId="2" borderId="171" xfId="5" applyNumberFormat="1" applyFont="1" applyFill="1" applyBorder="1" applyAlignment="1">
      <alignment vertical="center"/>
    </xf>
    <xf numFmtId="0" fontId="4" fillId="2" borderId="171" xfId="5" applyFill="1" applyBorder="1"/>
    <xf numFmtId="167" fontId="21" fillId="2" borderId="0" xfId="5" applyNumberFormat="1" applyFont="1" applyFill="1"/>
    <xf numFmtId="168" fontId="0" fillId="2" borderId="0" xfId="11" applyNumberFormat="1" applyFont="1" applyFill="1"/>
    <xf numFmtId="171" fontId="4" fillId="2" borderId="0" xfId="5" applyNumberFormat="1" applyFill="1"/>
    <xf numFmtId="0" fontId="20" fillId="2" borderId="0" xfId="5" applyFont="1" applyFill="1"/>
    <xf numFmtId="0" fontId="44" fillId="2" borderId="168" xfId="5" applyFont="1" applyFill="1" applyBorder="1" applyAlignment="1">
      <alignment horizontal="left" wrapText="1"/>
    </xf>
    <xf numFmtId="0" fontId="4" fillId="0" borderId="175" xfId="5" applyBorder="1"/>
    <xf numFmtId="0" fontId="5" fillId="2" borderId="208" xfId="5" applyFont="1" applyFill="1" applyBorder="1"/>
    <xf numFmtId="0" fontId="5" fillId="2" borderId="209" xfId="5" applyFont="1" applyFill="1" applyBorder="1"/>
    <xf numFmtId="0" fontId="44" fillId="2" borderId="171" xfId="5" applyFont="1" applyFill="1" applyBorder="1" applyAlignment="1">
      <alignment horizontal="left" indent="1"/>
    </xf>
    <xf numFmtId="0" fontId="4" fillId="2" borderId="210" xfId="5" applyFill="1" applyBorder="1"/>
    <xf numFmtId="167" fontId="44" fillId="2" borderId="208" xfId="5" applyNumberFormat="1" applyFont="1" applyFill="1" applyBorder="1" applyAlignment="1">
      <alignment horizontal="right"/>
    </xf>
    <xf numFmtId="0" fontId="4" fillId="2" borderId="208" xfId="5" applyFill="1" applyBorder="1"/>
    <xf numFmtId="167" fontId="76" fillId="2" borderId="208" xfId="5" applyNumberFormat="1" applyFont="1" applyFill="1" applyBorder="1" applyAlignment="1">
      <alignment horizontal="right"/>
    </xf>
    <xf numFmtId="167" fontId="5" fillId="2" borderId="208" xfId="5" applyNumberFormat="1" applyFont="1" applyFill="1" applyBorder="1"/>
    <xf numFmtId="167" fontId="5" fillId="2" borderId="208" xfId="5" applyNumberFormat="1" applyFont="1" applyFill="1" applyBorder="1" applyAlignment="1">
      <alignment horizontal="right"/>
    </xf>
    <xf numFmtId="0" fontId="44" fillId="6" borderId="168" xfId="5" applyFont="1" applyFill="1" applyBorder="1" applyAlignment="1">
      <alignment horizontal="left" wrapText="1"/>
    </xf>
    <xf numFmtId="0" fontId="44" fillId="2" borderId="211" xfId="5" applyFont="1" applyFill="1" applyBorder="1"/>
    <xf numFmtId="0" fontId="5" fillId="2" borderId="212" xfId="5" applyFont="1" applyFill="1" applyBorder="1"/>
    <xf numFmtId="167" fontId="44" fillId="2" borderId="208" xfId="5" quotePrefix="1" applyNumberFormat="1" applyFont="1" applyFill="1" applyBorder="1" applyAlignment="1">
      <alignment horizontal="right"/>
    </xf>
    <xf numFmtId="167" fontId="5" fillId="2" borderId="0" xfId="5" quotePrefix="1" applyNumberFormat="1" applyFont="1" applyFill="1" applyAlignment="1">
      <alignment horizontal="right"/>
    </xf>
    <xf numFmtId="167" fontId="5" fillId="2" borderId="208" xfId="5" quotePrefix="1" applyNumberFormat="1" applyFont="1" applyFill="1" applyBorder="1" applyAlignment="1">
      <alignment horizontal="right"/>
    </xf>
    <xf numFmtId="0" fontId="5" fillId="2" borderId="211" xfId="5" applyFont="1" applyFill="1" applyBorder="1"/>
    <xf numFmtId="0" fontId="5" fillId="2" borderId="173" xfId="5" applyFont="1" applyFill="1" applyBorder="1" applyAlignment="1">
      <alignment horizontal="left"/>
    </xf>
    <xf numFmtId="0" fontId="4" fillId="0" borderId="180" xfId="5" applyBorder="1"/>
    <xf numFmtId="0" fontId="31" fillId="5" borderId="87" xfId="5" quotePrefix="1" applyFont="1" applyFill="1" applyBorder="1" applyAlignment="1">
      <alignment horizontal="center" vertical="center" wrapText="1"/>
    </xf>
    <xf numFmtId="1" fontId="44" fillId="2" borderId="0" xfId="5" applyNumberFormat="1" applyFont="1" applyFill="1" applyAlignment="1">
      <alignment vertical="center"/>
    </xf>
    <xf numFmtId="0" fontId="44" fillId="6" borderId="171" xfId="5" applyFont="1" applyFill="1" applyBorder="1" applyAlignment="1">
      <alignment horizontal="left" vertical="center" indent="1"/>
    </xf>
    <xf numFmtId="0" fontId="4" fillId="2" borderId="213" xfId="5" applyFill="1" applyBorder="1" applyAlignment="1">
      <alignment vertical="center"/>
    </xf>
    <xf numFmtId="0" fontId="44" fillId="6" borderId="171" xfId="5" applyFont="1" applyFill="1" applyBorder="1" applyAlignment="1">
      <alignment horizontal="left" vertical="center"/>
    </xf>
    <xf numFmtId="0" fontId="4" fillId="2" borderId="171" xfId="5" applyFill="1" applyBorder="1" applyAlignment="1">
      <alignment vertical="center"/>
    </xf>
    <xf numFmtId="0" fontId="4" fillId="2" borderId="0" xfId="5" applyFill="1" applyAlignment="1">
      <alignment vertical="center"/>
    </xf>
    <xf numFmtId="0" fontId="44" fillId="6" borderId="0" xfId="5" applyFont="1" applyFill="1" applyAlignment="1">
      <alignment horizontal="left" vertical="center" indent="1"/>
    </xf>
    <xf numFmtId="0" fontId="4" fillId="2" borderId="210" xfId="5" applyFill="1" applyBorder="1" applyAlignment="1">
      <alignment vertical="center"/>
    </xf>
    <xf numFmtId="0" fontId="44" fillId="6" borderId="0" xfId="5" applyFont="1" applyFill="1" applyAlignment="1">
      <alignment horizontal="left" vertical="center"/>
    </xf>
    <xf numFmtId="3" fontId="44" fillId="2" borderId="208" xfId="5" applyNumberFormat="1" applyFont="1" applyFill="1" applyBorder="1" applyAlignment="1">
      <alignment vertical="center"/>
    </xf>
    <xf numFmtId="0" fontId="4" fillId="2" borderId="208" xfId="5" applyFill="1" applyBorder="1" applyAlignment="1">
      <alignment vertical="center"/>
    </xf>
    <xf numFmtId="0" fontId="44" fillId="2" borderId="0" xfId="5" applyFont="1" applyFill="1" applyAlignment="1">
      <alignment horizontal="left" vertical="center"/>
    </xf>
    <xf numFmtId="0" fontId="4" fillId="2" borderId="208" xfId="5" applyFill="1" applyBorder="1" applyAlignment="1">
      <alignment horizontal="right"/>
    </xf>
    <xf numFmtId="0" fontId="4" fillId="2" borderId="0" xfId="5" applyFill="1" applyAlignment="1">
      <alignment horizontal="right"/>
    </xf>
    <xf numFmtId="0" fontId="5" fillId="2" borderId="208" xfId="5" applyFont="1" applyFill="1" applyBorder="1" applyAlignment="1">
      <alignment horizontal="right"/>
    </xf>
    <xf numFmtId="0" fontId="5" fillId="2" borderId="209" xfId="5" applyFont="1" applyFill="1" applyBorder="1" applyAlignment="1">
      <alignment horizontal="right"/>
    </xf>
    <xf numFmtId="0" fontId="44" fillId="6" borderId="171" xfId="5" applyFont="1" applyFill="1" applyBorder="1" applyAlignment="1">
      <alignment horizontal="left"/>
    </xf>
    <xf numFmtId="1" fontId="44" fillId="2" borderId="208" xfId="5" applyNumberFormat="1" applyFont="1" applyFill="1" applyBorder="1" applyAlignment="1">
      <alignment horizontal="right" vertical="center"/>
    </xf>
    <xf numFmtId="0" fontId="5" fillId="2" borderId="0" xfId="5" quotePrefix="1" applyFont="1" applyFill="1"/>
    <xf numFmtId="0" fontId="44" fillId="2" borderId="0" xfId="5" applyFont="1" applyFill="1" applyBorder="1" applyAlignment="1">
      <alignment vertical="center"/>
    </xf>
    <xf numFmtId="0" fontId="61" fillId="2" borderId="180" xfId="5" applyFont="1" applyFill="1" applyBorder="1" applyAlignment="1">
      <alignment horizontal="center" vertical="center"/>
    </xf>
    <xf numFmtId="0" fontId="5" fillId="2" borderId="180" xfId="5" applyFont="1" applyFill="1" applyBorder="1" applyAlignment="1">
      <alignment horizontal="center" vertical="center" wrapText="1"/>
    </xf>
    <xf numFmtId="0" fontId="17" fillId="2" borderId="116" xfId="0" applyFont="1" applyFill="1" applyBorder="1" applyAlignment="1">
      <alignment horizontal="left" vertical="center" wrapText="1"/>
    </xf>
    <xf numFmtId="0" fontId="11" fillId="2" borderId="61" xfId="0" applyFont="1" applyFill="1" applyBorder="1" applyAlignment="1">
      <alignment vertical="center"/>
    </xf>
    <xf numFmtId="0" fontId="11" fillId="2" borderId="45" xfId="0" applyFont="1" applyFill="1" applyBorder="1" applyAlignment="1">
      <alignment vertical="center"/>
    </xf>
    <xf numFmtId="0" fontId="7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7" fillId="6" borderId="149" xfId="0" applyFont="1" applyFill="1" applyBorder="1" applyAlignment="1">
      <alignment wrapText="1"/>
    </xf>
    <xf numFmtId="0" fontId="22" fillId="0" borderId="149" xfId="0" applyFont="1" applyBorder="1" applyAlignment="1">
      <alignment wrapText="1"/>
    </xf>
    <xf numFmtId="0" fontId="7" fillId="2" borderId="44" xfId="0" applyFont="1" applyFill="1" applyBorder="1" applyAlignment="1">
      <alignment vertical="top" wrapText="1"/>
    </xf>
    <xf numFmtId="0" fontId="5" fillId="2" borderId="44" xfId="0" applyFont="1" applyFill="1" applyBorder="1" applyAlignment="1">
      <alignment vertical="top" wrapText="1"/>
    </xf>
    <xf numFmtId="0" fontId="5" fillId="2" borderId="122" xfId="0" applyFont="1" applyFill="1" applyBorder="1" applyAlignment="1">
      <alignment vertical="top" wrapText="1"/>
    </xf>
    <xf numFmtId="0" fontId="7" fillId="2" borderId="37" xfId="0" applyFont="1" applyFill="1" applyBorder="1" applyAlignment="1">
      <alignment vertical="top" wrapText="1"/>
    </xf>
    <xf numFmtId="0" fontId="5" fillId="2" borderId="37" xfId="0" applyFont="1" applyFill="1" applyBorder="1" applyAlignment="1">
      <alignment vertical="top" wrapText="1"/>
    </xf>
    <xf numFmtId="0" fontId="5" fillId="2" borderId="124" xfId="0" applyFont="1" applyFill="1" applyBorder="1" applyAlignment="1">
      <alignment vertical="top" wrapText="1"/>
    </xf>
    <xf numFmtId="0" fontId="5" fillId="2" borderId="68" xfId="0" applyFont="1" applyFill="1" applyBorder="1" applyAlignment="1">
      <alignment vertical="top" wrapText="1"/>
    </xf>
    <xf numFmtId="0" fontId="7" fillId="2" borderId="124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5" fillId="2" borderId="86" xfId="0" applyFont="1" applyFill="1" applyBorder="1" applyAlignment="1">
      <alignment vertical="top" wrapText="1"/>
    </xf>
    <xf numFmtId="0" fontId="5" fillId="2" borderId="123" xfId="0" applyFont="1" applyFill="1" applyBorder="1" applyAlignment="1">
      <alignment vertical="top" wrapText="1"/>
    </xf>
    <xf numFmtId="0" fontId="11" fillId="2" borderId="106" xfId="0" applyFont="1" applyFill="1" applyBorder="1" applyAlignment="1">
      <alignment vertical="center" wrapText="1"/>
    </xf>
    <xf numFmtId="0" fontId="9" fillId="2" borderId="106" xfId="0" applyFont="1" applyFill="1" applyBorder="1" applyAlignment="1">
      <alignment wrapText="1"/>
    </xf>
    <xf numFmtId="0" fontId="9" fillId="2" borderId="126" xfId="0" applyFont="1" applyFill="1" applyBorder="1" applyAlignment="1">
      <alignment wrapText="1"/>
    </xf>
    <xf numFmtId="0" fontId="5" fillId="2" borderId="21" xfId="0" applyFont="1" applyFill="1" applyBorder="1" applyAlignment="1">
      <alignment horizontal="left" vertical="top" wrapText="1"/>
    </xf>
    <xf numFmtId="0" fontId="5" fillId="2" borderId="123" xfId="0" applyFont="1" applyFill="1" applyBorder="1" applyAlignment="1">
      <alignment horizontal="left" vertical="top" wrapText="1"/>
    </xf>
    <xf numFmtId="0" fontId="5" fillId="2" borderId="124" xfId="0" applyFont="1" applyFill="1" applyBorder="1" applyAlignment="1">
      <alignment horizontal="left" vertical="top" wrapText="1"/>
    </xf>
    <xf numFmtId="0" fontId="4" fillId="2" borderId="124" xfId="0" applyFont="1" applyFill="1" applyBorder="1" applyAlignment="1">
      <alignment horizontal="left" vertical="top" wrapText="1"/>
    </xf>
    <xf numFmtId="0" fontId="14" fillId="2" borderId="88" xfId="0" applyFont="1" applyFill="1" applyBorder="1" applyAlignment="1">
      <alignment horizontal="left" vertical="center" wrapText="1"/>
    </xf>
    <xf numFmtId="0" fontId="14" fillId="2" borderId="98" xfId="0" applyFont="1" applyFill="1" applyBorder="1" applyAlignment="1">
      <alignment horizontal="left" vertical="center" wrapText="1"/>
    </xf>
    <xf numFmtId="0" fontId="20" fillId="2" borderId="90" xfId="0" applyFont="1" applyFill="1" applyBorder="1" applyAlignment="1">
      <alignment horizontal="left" vertical="center" wrapText="1"/>
    </xf>
    <xf numFmtId="0" fontId="20" fillId="2" borderId="91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11" fillId="2" borderId="52" xfId="0" applyFont="1" applyFill="1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121" xfId="0" applyBorder="1" applyAlignment="1">
      <alignment vertical="center" wrapText="1"/>
    </xf>
    <xf numFmtId="0" fontId="11" fillId="2" borderId="65" xfId="0" applyFont="1" applyFill="1" applyBorder="1" applyAlignment="1">
      <alignment horizontal="left" vertical="center" wrapText="1"/>
    </xf>
    <xf numFmtId="0" fontId="8" fillId="4" borderId="0" xfId="8" applyFont="1" applyFill="1" applyAlignment="1">
      <alignment horizontal="center" vertical="center"/>
    </xf>
    <xf numFmtId="0" fontId="31" fillId="5" borderId="165" xfId="8" applyFont="1" applyFill="1" applyBorder="1" applyAlignment="1">
      <alignment horizontal="center" vertical="center"/>
    </xf>
    <xf numFmtId="0" fontId="31" fillId="5" borderId="166" xfId="8" applyFont="1" applyFill="1" applyBorder="1" applyAlignment="1">
      <alignment horizontal="center" vertical="center"/>
    </xf>
    <xf numFmtId="0" fontId="31" fillId="5" borderId="167" xfId="8" applyFont="1" applyFill="1" applyBorder="1" applyAlignment="1">
      <alignment horizontal="center" vertical="center"/>
    </xf>
    <xf numFmtId="0" fontId="8" fillId="4" borderId="169" xfId="8" applyFont="1" applyFill="1" applyBorder="1" applyAlignment="1">
      <alignment horizontal="center" vertical="center"/>
    </xf>
    <xf numFmtId="167" fontId="30" fillId="2" borderId="0" xfId="8" applyNumberFormat="1" applyFont="1" applyFill="1" applyAlignment="1">
      <alignment horizontal="right" vertical="center"/>
    </xf>
    <xf numFmtId="0" fontId="31" fillId="5" borderId="0" xfId="8" applyFont="1" applyFill="1" applyAlignment="1">
      <alignment horizontal="center" vertical="center"/>
    </xf>
    <xf numFmtId="37" fontId="30" fillId="2" borderId="0" xfId="9" applyFont="1" applyFill="1" applyAlignment="1">
      <alignment horizontal="left" vertical="center" wrapText="1"/>
    </xf>
    <xf numFmtId="37" fontId="34" fillId="0" borderId="0" xfId="9" applyAlignment="1">
      <alignment horizontal="left" vertical="center" wrapText="1"/>
    </xf>
    <xf numFmtId="37" fontId="34" fillId="0" borderId="0" xfId="9" applyAlignment="1">
      <alignment wrapText="1"/>
    </xf>
    <xf numFmtId="37" fontId="24" fillId="6" borderId="0" xfId="9" applyFont="1" applyFill="1" applyAlignment="1">
      <alignment horizontal="left"/>
    </xf>
    <xf numFmtId="37" fontId="8" fillId="4" borderId="0" xfId="9" applyFont="1" applyFill="1" applyAlignment="1">
      <alignment horizontal="center" vertical="center" wrapText="1"/>
    </xf>
    <xf numFmtId="37" fontId="30" fillId="6" borderId="0" xfId="9" applyFont="1" applyFill="1" applyBorder="1" applyAlignment="1">
      <alignment horizontal="right"/>
    </xf>
    <xf numFmtId="37" fontId="38" fillId="7" borderId="87" xfId="9" applyFont="1" applyFill="1" applyBorder="1" applyAlignment="1">
      <alignment horizontal="center" vertical="center" wrapText="1"/>
    </xf>
    <xf numFmtId="37" fontId="38" fillId="7" borderId="87" xfId="9" applyFont="1" applyFill="1" applyBorder="1" applyAlignment="1">
      <alignment horizontal="center" vertical="center"/>
    </xf>
    <xf numFmtId="49" fontId="31" fillId="7" borderId="87" xfId="9" applyNumberFormat="1" applyFont="1" applyFill="1" applyBorder="1" applyAlignment="1">
      <alignment horizontal="center" vertical="center" wrapText="1"/>
    </xf>
    <xf numFmtId="37" fontId="31" fillId="7" borderId="87" xfId="9" applyFont="1" applyFill="1" applyBorder="1" applyAlignment="1">
      <alignment horizontal="center" vertical="center" wrapText="1"/>
    </xf>
    <xf numFmtId="49" fontId="31" fillId="7" borderId="182" xfId="9" applyNumberFormat="1" applyFont="1" applyFill="1" applyBorder="1" applyAlignment="1">
      <alignment horizontal="center" vertical="center" wrapText="1"/>
    </xf>
    <xf numFmtId="49" fontId="31" fillId="7" borderId="180" xfId="9" applyNumberFormat="1" applyFont="1" applyFill="1" applyBorder="1" applyAlignment="1">
      <alignment horizontal="center" vertical="center" wrapText="1"/>
    </xf>
    <xf numFmtId="49" fontId="31" fillId="7" borderId="181" xfId="9" applyNumberFormat="1" applyFont="1" applyFill="1" applyBorder="1" applyAlignment="1">
      <alignment horizontal="center" vertical="center" wrapText="1"/>
    </xf>
    <xf numFmtId="0" fontId="7" fillId="0" borderId="173" xfId="0" applyFont="1" applyBorder="1" applyAlignment="1">
      <alignment vertical="top" wrapText="1"/>
    </xf>
    <xf numFmtId="0" fontId="5" fillId="0" borderId="173" xfId="0" applyFont="1" applyBorder="1" applyAlignment="1">
      <alignment vertical="top" wrapText="1"/>
    </xf>
    <xf numFmtId="0" fontId="8" fillId="4" borderId="0" xfId="0" applyFont="1" applyFill="1" applyAlignment="1">
      <alignment horizontal="center" vertical="center" wrapText="1"/>
    </xf>
    <xf numFmtId="0" fontId="31" fillId="5" borderId="87" xfId="0" applyFont="1" applyFill="1" applyBorder="1" applyAlignment="1">
      <alignment horizontal="center" vertical="center" wrapText="1"/>
    </xf>
    <xf numFmtId="0" fontId="31" fillId="5" borderId="87" xfId="0" applyFont="1" applyFill="1" applyBorder="1" applyAlignment="1">
      <alignment horizontal="center" vertical="center"/>
    </xf>
    <xf numFmtId="0" fontId="53" fillId="5" borderId="87" xfId="0" applyFont="1" applyFill="1" applyBorder="1" applyAlignment="1">
      <alignment horizontal="center" vertical="center" wrapText="1"/>
    </xf>
    <xf numFmtId="0" fontId="54" fillId="0" borderId="87" xfId="0" applyFont="1" applyBorder="1" applyAlignment="1">
      <alignment horizontal="center" vertical="center" wrapText="1"/>
    </xf>
    <xf numFmtId="176" fontId="31" fillId="5" borderId="87" xfId="0" applyNumberFormat="1" applyFont="1" applyFill="1" applyBorder="1" applyAlignment="1">
      <alignment horizontal="center" vertical="center"/>
    </xf>
    <xf numFmtId="0" fontId="46" fillId="6" borderId="0" xfId="0" applyFont="1" applyFill="1" applyAlignment="1">
      <alignment horizontal="left"/>
    </xf>
    <xf numFmtId="2" fontId="8" fillId="4" borderId="0" xfId="0" applyNumberFormat="1" applyFont="1" applyFill="1" applyAlignment="1">
      <alignment horizontal="center" vertical="center" wrapText="1"/>
    </xf>
    <xf numFmtId="0" fontId="55" fillId="4" borderId="0" xfId="0" applyFont="1" applyFill="1" applyAlignment="1">
      <alignment horizontal="center" vertical="center" wrapText="1"/>
    </xf>
    <xf numFmtId="0" fontId="24" fillId="6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9" fillId="4" borderId="0" xfId="0" applyFont="1" applyFill="1" applyAlignment="1">
      <alignment horizontal="center" vertical="center" wrapText="1"/>
    </xf>
    <xf numFmtId="0" fontId="5" fillId="0" borderId="92" xfId="12" applyFont="1" applyBorder="1" applyAlignment="1">
      <alignment horizontal="left" wrapText="1"/>
    </xf>
    <xf numFmtId="0" fontId="5" fillId="0" borderId="175" xfId="12" applyFont="1" applyBorder="1" applyAlignment="1">
      <alignment horizontal="left" wrapText="1"/>
    </xf>
    <xf numFmtId="0" fontId="30" fillId="0" borderId="175" xfId="12" applyFont="1" applyBorder="1" applyAlignment="1">
      <alignment wrapText="1"/>
    </xf>
    <xf numFmtId="0" fontId="30" fillId="0" borderId="176" xfId="12" applyFont="1" applyBorder="1" applyAlignment="1">
      <alignment wrapText="1"/>
    </xf>
    <xf numFmtId="0" fontId="30" fillId="0" borderId="166" xfId="12" applyFont="1" applyBorder="1" applyAlignment="1">
      <alignment wrapText="1"/>
    </xf>
    <xf numFmtId="0" fontId="30" fillId="0" borderId="0" xfId="12" applyFont="1" applyAlignment="1">
      <alignment wrapText="1"/>
    </xf>
    <xf numFmtId="0" fontId="30" fillId="0" borderId="167" xfId="12" applyFont="1" applyBorder="1" applyAlignment="1">
      <alignment wrapText="1"/>
    </xf>
    <xf numFmtId="0" fontId="30" fillId="0" borderId="88" xfId="12" applyFont="1" applyBorder="1" applyAlignment="1">
      <alignment wrapText="1"/>
    </xf>
    <xf numFmtId="0" fontId="30" fillId="0" borderId="98" xfId="12" applyFont="1" applyBorder="1" applyAlignment="1">
      <alignment wrapText="1"/>
    </xf>
    <xf numFmtId="0" fontId="30" fillId="0" borderId="89" xfId="12" applyFont="1" applyBorder="1" applyAlignment="1">
      <alignment wrapText="1"/>
    </xf>
    <xf numFmtId="0" fontId="5" fillId="0" borderId="182" xfId="12" applyFont="1" applyBorder="1" applyAlignment="1">
      <alignment horizontal="left" vertical="center" wrapText="1"/>
    </xf>
    <xf numFmtId="0" fontId="5" fillId="0" borderId="180" xfId="12" applyFont="1" applyBorder="1" applyAlignment="1">
      <alignment horizontal="left" vertical="center" wrapText="1"/>
    </xf>
    <xf numFmtId="0" fontId="5" fillId="0" borderId="181" xfId="12" applyFont="1" applyBorder="1" applyAlignment="1">
      <alignment horizontal="left" vertical="center" wrapText="1"/>
    </xf>
    <xf numFmtId="0" fontId="30" fillId="0" borderId="180" xfId="12" applyFont="1" applyBorder="1" applyAlignment="1">
      <alignment wrapText="1"/>
    </xf>
    <xf numFmtId="0" fontId="30" fillId="0" borderId="181" xfId="12" applyFont="1" applyBorder="1" applyAlignment="1">
      <alignment wrapText="1"/>
    </xf>
    <xf numFmtId="0" fontId="8" fillId="4" borderId="92" xfId="12" applyFont="1" applyFill="1" applyBorder="1" applyAlignment="1">
      <alignment horizontal="center" vertical="center" wrapText="1"/>
    </xf>
    <xf numFmtId="0" fontId="8" fillId="4" borderId="175" xfId="12" applyFont="1" applyFill="1" applyBorder="1" applyAlignment="1">
      <alignment horizontal="center" vertical="center" wrapText="1"/>
    </xf>
    <xf numFmtId="0" fontId="8" fillId="4" borderId="176" xfId="12" applyFont="1" applyFill="1" applyBorder="1" applyAlignment="1">
      <alignment horizontal="center" vertical="center" wrapText="1"/>
    </xf>
    <xf numFmtId="0" fontId="31" fillId="5" borderId="177" xfId="12" applyFont="1" applyFill="1" applyBorder="1" applyAlignment="1">
      <alignment horizontal="center" vertical="center"/>
    </xf>
    <xf numFmtId="0" fontId="31" fillId="5" borderId="179" xfId="12" applyFont="1" applyFill="1" applyBorder="1" applyAlignment="1">
      <alignment horizontal="center" vertical="center"/>
    </xf>
    <xf numFmtId="0" fontId="31" fillId="5" borderId="88" xfId="12" applyFont="1" applyFill="1" applyBorder="1" applyAlignment="1">
      <alignment horizontal="center" vertical="center"/>
    </xf>
    <xf numFmtId="0" fontId="31" fillId="5" borderId="98" xfId="12" applyFont="1" applyFill="1" applyBorder="1" applyAlignment="1">
      <alignment horizontal="center" vertical="center"/>
    </xf>
    <xf numFmtId="0" fontId="31" fillId="5" borderId="89" xfId="12" applyFont="1" applyFill="1" applyBorder="1" applyAlignment="1">
      <alignment horizontal="center" vertical="center"/>
    </xf>
    <xf numFmtId="0" fontId="31" fillId="5" borderId="0" xfId="12" applyFont="1" applyFill="1" applyAlignment="1">
      <alignment horizontal="center" vertical="center"/>
    </xf>
    <xf numFmtId="0" fontId="31" fillId="5" borderId="178" xfId="12" applyFont="1" applyFill="1" applyBorder="1" applyAlignment="1">
      <alignment horizontal="center" vertical="center"/>
    </xf>
    <xf numFmtId="0" fontId="31" fillId="5" borderId="87" xfId="12" applyFont="1" applyFill="1" applyBorder="1" applyAlignment="1">
      <alignment horizontal="center" vertical="center" wrapText="1"/>
    </xf>
    <xf numFmtId="0" fontId="31" fillId="5" borderId="188" xfId="12" applyFont="1" applyFill="1" applyBorder="1" applyAlignment="1">
      <alignment horizontal="center" vertical="center"/>
    </xf>
    <xf numFmtId="0" fontId="31" fillId="5" borderId="182" xfId="12" applyFont="1" applyFill="1" applyBorder="1" applyAlignment="1">
      <alignment horizontal="center" vertical="center"/>
    </xf>
    <xf numFmtId="0" fontId="31" fillId="5" borderId="180" xfId="12" applyFont="1" applyFill="1" applyBorder="1" applyAlignment="1">
      <alignment horizontal="center" vertical="center"/>
    </xf>
    <xf numFmtId="0" fontId="31" fillId="5" borderId="181" xfId="12" applyFont="1" applyFill="1" applyBorder="1" applyAlignment="1">
      <alignment horizontal="center" vertical="center"/>
    </xf>
    <xf numFmtId="0" fontId="31" fillId="5" borderId="182" xfId="12" applyFont="1" applyFill="1" applyBorder="1" applyAlignment="1">
      <alignment horizontal="center" vertical="center" wrapText="1"/>
    </xf>
    <xf numFmtId="0" fontId="31" fillId="5" borderId="180" xfId="12" applyFont="1" applyFill="1" applyBorder="1" applyAlignment="1">
      <alignment horizontal="center" vertical="center" wrapText="1"/>
    </xf>
    <xf numFmtId="0" fontId="31" fillId="5" borderId="181" xfId="12" applyFont="1" applyFill="1" applyBorder="1" applyAlignment="1">
      <alignment horizontal="center" vertical="center" wrapText="1"/>
    </xf>
    <xf numFmtId="0" fontId="5" fillId="0" borderId="92" xfId="12" applyFont="1" applyBorder="1" applyAlignment="1">
      <alignment horizontal="left" vertical="center" wrapText="1"/>
    </xf>
    <xf numFmtId="0" fontId="5" fillId="0" borderId="175" xfId="12" applyFont="1" applyBorder="1" applyAlignment="1">
      <alignment horizontal="left" vertical="center" wrapText="1"/>
    </xf>
    <xf numFmtId="0" fontId="30" fillId="0" borderId="175" xfId="12" applyFont="1" applyBorder="1" applyAlignment="1">
      <alignment vertical="center" wrapText="1"/>
    </xf>
    <xf numFmtId="0" fontId="30" fillId="0" borderId="176" xfId="12" applyFont="1" applyBorder="1" applyAlignment="1">
      <alignment vertical="center" wrapText="1"/>
    </xf>
    <xf numFmtId="0" fontId="30" fillId="0" borderId="166" xfId="12" applyFont="1" applyBorder="1" applyAlignment="1">
      <alignment vertical="center" wrapText="1"/>
    </xf>
    <xf numFmtId="0" fontId="30" fillId="0" borderId="0" xfId="12" applyFont="1" applyAlignment="1">
      <alignment vertical="center" wrapText="1"/>
    </xf>
    <xf numFmtId="0" fontId="30" fillId="0" borderId="167" xfId="12" applyFont="1" applyBorder="1" applyAlignment="1">
      <alignment vertical="center" wrapText="1"/>
    </xf>
    <xf numFmtId="0" fontId="30" fillId="0" borderId="88" xfId="12" applyFont="1" applyBorder="1" applyAlignment="1">
      <alignment vertical="center" wrapText="1"/>
    </xf>
    <xf numFmtId="0" fontId="30" fillId="0" borderId="98" xfId="12" applyFont="1" applyBorder="1" applyAlignment="1">
      <alignment vertical="center" wrapText="1"/>
    </xf>
    <xf numFmtId="0" fontId="30" fillId="0" borderId="89" xfId="12" applyFont="1" applyBorder="1" applyAlignment="1">
      <alignment vertical="center" wrapText="1"/>
    </xf>
    <xf numFmtId="0" fontId="8" fillId="4" borderId="182" xfId="12" applyFont="1" applyFill="1" applyBorder="1" applyAlignment="1">
      <alignment horizontal="center" vertical="center" wrapText="1"/>
    </xf>
    <xf numFmtId="0" fontId="8" fillId="4" borderId="180" xfId="12" applyFont="1" applyFill="1" applyBorder="1" applyAlignment="1">
      <alignment horizontal="center" vertical="center" wrapText="1"/>
    </xf>
    <xf numFmtId="0" fontId="8" fillId="4" borderId="181" xfId="12" applyFont="1" applyFill="1" applyBorder="1" applyAlignment="1">
      <alignment horizontal="center" vertical="center" wrapText="1"/>
    </xf>
    <xf numFmtId="0" fontId="31" fillId="5" borderId="167" xfId="12" applyFont="1" applyFill="1" applyBorder="1" applyAlignment="1">
      <alignment horizontal="center" vertical="center"/>
    </xf>
    <xf numFmtId="0" fontId="31" fillId="5" borderId="88" xfId="12" applyFont="1" applyFill="1" applyBorder="1" applyAlignment="1">
      <alignment horizontal="center" vertical="center" wrapText="1"/>
    </xf>
    <xf numFmtId="0" fontId="31" fillId="5" borderId="98" xfId="12" applyFont="1" applyFill="1" applyBorder="1" applyAlignment="1">
      <alignment horizontal="center" vertical="center" wrapText="1"/>
    </xf>
    <xf numFmtId="0" fontId="31" fillId="5" borderId="89" xfId="12" applyFont="1" applyFill="1" applyBorder="1" applyAlignment="1">
      <alignment horizontal="center" vertical="center" wrapText="1"/>
    </xf>
    <xf numFmtId="0" fontId="31" fillId="5" borderId="191" xfId="12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wrapText="1"/>
    </xf>
    <xf numFmtId="49" fontId="31" fillId="5" borderId="87" xfId="0" applyNumberFormat="1" applyFont="1" applyFill="1" applyBorder="1" applyAlignment="1">
      <alignment horizontal="center" vertical="center"/>
    </xf>
    <xf numFmtId="0" fontId="24" fillId="3" borderId="164" xfId="0" applyFont="1" applyFill="1" applyBorder="1" applyAlignment="1">
      <alignment horizontal="center"/>
    </xf>
    <xf numFmtId="0" fontId="24" fillId="3" borderId="171" xfId="0" applyFont="1" applyFill="1" applyBorder="1" applyAlignment="1">
      <alignment horizontal="center"/>
    </xf>
    <xf numFmtId="0" fontId="5" fillId="0" borderId="173" xfId="0" applyFont="1" applyBorder="1" applyAlignment="1">
      <alignment horizontal="left" vertical="top" wrapText="1"/>
    </xf>
    <xf numFmtId="0" fontId="58" fillId="4" borderId="98" xfId="0" applyFont="1" applyFill="1" applyBorder="1" applyAlignment="1">
      <alignment horizontal="center" vertical="center" wrapText="1"/>
    </xf>
    <xf numFmtId="0" fontId="24" fillId="8" borderId="171" xfId="0" applyFont="1" applyFill="1" applyBorder="1" applyAlignment="1">
      <alignment horizontal="center"/>
    </xf>
    <xf numFmtId="0" fontId="29" fillId="2" borderId="0" xfId="16" applyFont="1" applyFill="1" applyAlignment="1">
      <alignment horizontal="left"/>
    </xf>
    <xf numFmtId="0" fontId="8" fillId="4" borderId="0" xfId="16" applyFont="1" applyFill="1" applyAlignment="1">
      <alignment horizontal="center" vertical="center"/>
    </xf>
    <xf numFmtId="0" fontId="60" fillId="0" borderId="0" xfId="5" applyFont="1" applyAlignment="1">
      <alignment horizontal="left"/>
    </xf>
    <xf numFmtId="0" fontId="8" fillId="4" borderId="194" xfId="5" applyFont="1" applyFill="1" applyBorder="1" applyAlignment="1">
      <alignment horizontal="center" vertical="center" wrapText="1"/>
    </xf>
    <xf numFmtId="0" fontId="31" fillId="5" borderId="87" xfId="5" applyFont="1" applyFill="1" applyBorder="1" applyAlignment="1">
      <alignment horizontal="center" vertical="center"/>
    </xf>
    <xf numFmtId="0" fontId="31" fillId="5" borderId="87" xfId="5" applyFont="1" applyFill="1" applyBorder="1" applyAlignment="1">
      <alignment horizontal="center" vertical="center" wrapText="1"/>
    </xf>
    <xf numFmtId="0" fontId="64" fillId="0" borderId="0" xfId="17" applyFont="1" applyAlignment="1" applyProtection="1">
      <alignment horizontal="left" vertical="center" wrapText="1"/>
    </xf>
    <xf numFmtId="0" fontId="60" fillId="2" borderId="0" xfId="5" applyFont="1" applyFill="1" applyAlignment="1">
      <alignment horizontal="left"/>
    </xf>
    <xf numFmtId="0" fontId="64" fillId="2" borderId="0" xfId="17" applyFont="1" applyFill="1" applyAlignment="1" applyProtection="1">
      <alignment horizontal="left" wrapText="1"/>
    </xf>
    <xf numFmtId="0" fontId="54" fillId="0" borderId="87" xfId="5" applyFont="1" applyBorder="1" applyAlignment="1">
      <alignment horizontal="center" wrapText="1"/>
    </xf>
    <xf numFmtId="0" fontId="53" fillId="5" borderId="87" xfId="5" applyFont="1" applyFill="1" applyBorder="1" applyAlignment="1">
      <alignment horizontal="center" vertical="center" wrapText="1"/>
    </xf>
    <xf numFmtId="0" fontId="31" fillId="5" borderId="187" xfId="5" applyFont="1" applyFill="1" applyBorder="1" applyAlignment="1">
      <alignment horizontal="left" vertical="center"/>
    </xf>
    <xf numFmtId="0" fontId="31" fillId="5" borderId="87" xfId="5" applyFont="1" applyFill="1" applyBorder="1" applyAlignment="1">
      <alignment horizontal="left" vertical="center"/>
    </xf>
    <xf numFmtId="0" fontId="8" fillId="4" borderId="98" xfId="5" applyFont="1" applyFill="1" applyBorder="1" applyAlignment="1">
      <alignment horizontal="center" vertical="center" wrapText="1"/>
    </xf>
    <xf numFmtId="0" fontId="5" fillId="2" borderId="0" xfId="5" applyFont="1" applyFill="1" applyBorder="1" applyAlignment="1">
      <alignment horizontal="right"/>
    </xf>
    <xf numFmtId="0" fontId="31" fillId="5" borderId="191" xfId="5" applyFont="1" applyFill="1" applyBorder="1" applyAlignment="1">
      <alignment horizontal="center" vertical="center"/>
    </xf>
    <xf numFmtId="0" fontId="31" fillId="5" borderId="87" xfId="5" applyFont="1" applyFill="1" applyBorder="1" applyAlignment="1">
      <alignment horizontal="center"/>
    </xf>
    <xf numFmtId="0" fontId="53" fillId="2" borderId="0" xfId="5" applyFont="1" applyFill="1" applyBorder="1" applyAlignment="1">
      <alignment horizontal="right"/>
    </xf>
    <xf numFmtId="0" fontId="55" fillId="4" borderId="98" xfId="5" applyFont="1" applyFill="1" applyBorder="1" applyAlignment="1">
      <alignment horizontal="center" vertical="center" wrapText="1"/>
    </xf>
    <xf numFmtId="0" fontId="53" fillId="5" borderId="87" xfId="5" applyFont="1" applyFill="1" applyBorder="1" applyAlignment="1">
      <alignment vertical="center" wrapText="1"/>
    </xf>
    <xf numFmtId="0" fontId="8" fillId="4" borderId="0" xfId="5" applyFont="1" applyFill="1" applyAlignment="1">
      <alignment horizontal="center" vertical="center" wrapText="1"/>
    </xf>
    <xf numFmtId="0" fontId="55" fillId="4" borderId="0" xfId="5" applyFont="1" applyFill="1" applyAlignment="1">
      <alignment horizontal="center" vertical="center" wrapText="1"/>
    </xf>
    <xf numFmtId="0" fontId="5" fillId="2" borderId="98" xfId="5" applyFont="1" applyFill="1" applyBorder="1" applyAlignment="1">
      <alignment horizontal="right"/>
    </xf>
    <xf numFmtId="0" fontId="31" fillId="5" borderId="191" xfId="5" applyFont="1" applyFill="1" applyBorder="1" applyAlignment="1">
      <alignment horizontal="center" vertical="center" wrapText="1"/>
    </xf>
    <xf numFmtId="0" fontId="31" fillId="5" borderId="187" xfId="5" applyFont="1" applyFill="1" applyBorder="1" applyAlignment="1">
      <alignment horizontal="center" vertical="center" wrapText="1"/>
    </xf>
    <xf numFmtId="0" fontId="31" fillId="5" borderId="175" xfId="5" applyFont="1" applyFill="1" applyBorder="1" applyAlignment="1">
      <alignment horizontal="center" vertical="center" wrapText="1"/>
    </xf>
    <xf numFmtId="0" fontId="31" fillId="5" borderId="0" xfId="5" applyFont="1" applyFill="1" applyAlignment="1">
      <alignment horizontal="center" vertical="center" wrapText="1"/>
    </xf>
    <xf numFmtId="0" fontId="8" fillId="4" borderId="0" xfId="5" applyFont="1" applyFill="1" applyAlignment="1">
      <alignment horizontal="center" vertical="center"/>
    </xf>
    <xf numFmtId="0" fontId="30" fillId="0" borderId="0" xfId="5" applyFont="1" applyAlignment="1">
      <alignment horizontal="left" wrapText="1"/>
    </xf>
    <xf numFmtId="0" fontId="30" fillId="2" borderId="0" xfId="5" applyFont="1" applyFill="1" applyAlignment="1">
      <alignment horizontal="left" wrapText="1"/>
    </xf>
    <xf numFmtId="0" fontId="5" fillId="6" borderId="0" xfId="5" applyFont="1" applyFill="1" applyAlignment="1">
      <alignment horizontal="left"/>
    </xf>
    <xf numFmtId="0" fontId="5" fillId="6" borderId="0" xfId="5" quotePrefix="1" applyFont="1" applyFill="1" applyAlignment="1">
      <alignment horizontal="left"/>
    </xf>
    <xf numFmtId="0" fontId="31" fillId="5" borderId="176" xfId="5" applyFont="1" applyFill="1" applyBorder="1" applyAlignment="1">
      <alignment horizontal="center" vertical="center"/>
    </xf>
    <xf numFmtId="0" fontId="31" fillId="5" borderId="167" xfId="5" applyFont="1" applyFill="1" applyBorder="1" applyAlignment="1">
      <alignment horizontal="center" vertical="center"/>
    </xf>
    <xf numFmtId="0" fontId="31" fillId="5" borderId="199" xfId="5" applyFont="1" applyFill="1" applyBorder="1" applyAlignment="1">
      <alignment horizontal="center" vertical="center"/>
    </xf>
    <xf numFmtId="0" fontId="31" fillId="5" borderId="92" xfId="5" applyFont="1" applyFill="1" applyBorder="1" applyAlignment="1">
      <alignment horizontal="center" vertical="center" wrapText="1"/>
    </xf>
    <xf numFmtId="0" fontId="31" fillId="5" borderId="166" xfId="5" applyFont="1" applyFill="1" applyBorder="1" applyAlignment="1">
      <alignment horizontal="center" vertical="center" wrapText="1"/>
    </xf>
    <xf numFmtId="0" fontId="31" fillId="5" borderId="200" xfId="5" applyFont="1" applyFill="1" applyBorder="1" applyAlignment="1">
      <alignment horizontal="center" vertical="center" wrapText="1"/>
    </xf>
    <xf numFmtId="0" fontId="31" fillId="5" borderId="197" xfId="5" applyFont="1" applyFill="1" applyBorder="1" applyAlignment="1">
      <alignment horizontal="center" vertical="center"/>
    </xf>
    <xf numFmtId="0" fontId="31" fillId="5" borderId="182" xfId="5" applyFont="1" applyFill="1" applyBorder="1" applyAlignment="1">
      <alignment horizontal="center" vertical="center"/>
    </xf>
    <xf numFmtId="0" fontId="31" fillId="5" borderId="198" xfId="5" applyFont="1" applyFill="1" applyBorder="1" applyAlignment="1">
      <alignment horizontal="center" vertical="center" wrapText="1"/>
    </xf>
    <xf numFmtId="0" fontId="31" fillId="5" borderId="201" xfId="5" applyFont="1" applyFill="1" applyBorder="1" applyAlignment="1">
      <alignment horizontal="center" vertical="center" wrapText="1"/>
    </xf>
    <xf numFmtId="0" fontId="31" fillId="5" borderId="165" xfId="5" applyFont="1" applyFill="1" applyBorder="1" applyAlignment="1">
      <alignment horizontal="center" vertical="center" wrapText="1"/>
    </xf>
    <xf numFmtId="0" fontId="31" fillId="5" borderId="202" xfId="5" applyFont="1" applyFill="1" applyBorder="1" applyAlignment="1">
      <alignment horizontal="center" vertical="center" wrapText="1"/>
    </xf>
    <xf numFmtId="0" fontId="5" fillId="2" borderId="0" xfId="5" applyFont="1" applyFill="1" applyAlignment="1">
      <alignment horizontal="left"/>
    </xf>
    <xf numFmtId="0" fontId="5" fillId="2" borderId="0" xfId="5" quotePrefix="1" applyFont="1" applyFill="1" applyAlignment="1">
      <alignment horizontal="left"/>
    </xf>
    <xf numFmtId="0" fontId="31" fillId="5" borderId="89" xfId="5" applyFont="1" applyFill="1" applyBorder="1" applyAlignment="1">
      <alignment horizontal="center" vertical="center"/>
    </xf>
    <xf numFmtId="0" fontId="31" fillId="5" borderId="88" xfId="5" applyFont="1" applyFill="1" applyBorder="1" applyAlignment="1">
      <alignment horizontal="center" vertical="center" wrapText="1"/>
    </xf>
    <xf numFmtId="0" fontId="31" fillId="5" borderId="165" xfId="5" applyFont="1" applyFill="1" applyBorder="1" applyAlignment="1">
      <alignment horizontal="center" vertical="center"/>
    </xf>
    <xf numFmtId="0" fontId="31" fillId="5" borderId="166" xfId="5" applyFont="1" applyFill="1" applyBorder="1" applyAlignment="1">
      <alignment horizontal="center" vertical="center"/>
    </xf>
    <xf numFmtId="164" fontId="31" fillId="5" borderId="176" xfId="5" applyNumberFormat="1" applyFont="1" applyFill="1" applyBorder="1" applyAlignment="1">
      <alignment horizontal="center" vertical="center"/>
    </xf>
    <xf numFmtId="164" fontId="31" fillId="5" borderId="167" xfId="5" applyNumberFormat="1" applyFont="1" applyFill="1" applyBorder="1" applyAlignment="1">
      <alignment horizontal="center" vertical="center"/>
    </xf>
    <xf numFmtId="164" fontId="31" fillId="5" borderId="191" xfId="5" applyNumberFormat="1" applyFont="1" applyFill="1" applyBorder="1" applyAlignment="1">
      <alignment horizontal="center" vertical="center"/>
    </xf>
    <xf numFmtId="164" fontId="31" fillId="5" borderId="165" xfId="5" applyNumberFormat="1" applyFont="1" applyFill="1" applyBorder="1" applyAlignment="1">
      <alignment horizontal="center" vertical="center"/>
    </xf>
    <xf numFmtId="164" fontId="31" fillId="5" borderId="92" xfId="5" applyNumberFormat="1" applyFont="1" applyFill="1" applyBorder="1" applyAlignment="1">
      <alignment horizontal="center" vertical="center" wrapText="1"/>
    </xf>
    <xf numFmtId="164" fontId="31" fillId="5" borderId="88" xfId="5" applyNumberFormat="1" applyFont="1" applyFill="1" applyBorder="1" applyAlignment="1">
      <alignment horizontal="center" vertical="center" wrapText="1"/>
    </xf>
    <xf numFmtId="0" fontId="31" fillId="5" borderId="92" xfId="5" applyFont="1" applyFill="1" applyBorder="1" applyAlignment="1">
      <alignment horizontal="center" vertical="center"/>
    </xf>
    <xf numFmtId="0" fontId="31" fillId="5" borderId="187" xfId="5" applyFont="1" applyFill="1" applyBorder="1" applyAlignment="1">
      <alignment horizontal="center" vertical="center"/>
    </xf>
    <xf numFmtId="0" fontId="31" fillId="5" borderId="88" xfId="5" applyFont="1" applyFill="1" applyBorder="1" applyAlignment="1">
      <alignment horizontal="center" vertical="center"/>
    </xf>
    <xf numFmtId="0" fontId="31" fillId="5" borderId="98" xfId="5" applyFont="1" applyFill="1" applyBorder="1" applyAlignment="1">
      <alignment horizontal="center" vertical="center"/>
    </xf>
    <xf numFmtId="0" fontId="31" fillId="5" borderId="205" xfId="5" applyFont="1" applyFill="1" applyBorder="1" applyAlignment="1">
      <alignment horizontal="center" vertical="center"/>
    </xf>
    <xf numFmtId="0" fontId="31" fillId="5" borderId="206" xfId="5" applyFont="1" applyFill="1" applyBorder="1" applyAlignment="1">
      <alignment horizontal="center" vertical="center" wrapText="1"/>
    </xf>
    <xf numFmtId="0" fontId="31" fillId="5" borderId="207" xfId="5" applyFont="1" applyFill="1" applyBorder="1" applyAlignment="1">
      <alignment horizontal="center" vertical="center"/>
    </xf>
    <xf numFmtId="0" fontId="31" fillId="5" borderId="180" xfId="5" applyFont="1" applyFill="1" applyBorder="1" applyAlignment="1">
      <alignment horizontal="center" vertical="center"/>
    </xf>
    <xf numFmtId="0" fontId="31" fillId="5" borderId="205" xfId="5" applyFont="1" applyFill="1" applyBorder="1" applyAlignment="1">
      <alignment horizontal="left" vertical="center" indent="1"/>
    </xf>
    <xf numFmtId="0" fontId="31" fillId="5" borderId="167" xfId="5" applyFont="1" applyFill="1" applyBorder="1" applyAlignment="1">
      <alignment horizontal="left" vertical="center" indent="1"/>
    </xf>
  </cellXfs>
  <cellStyles count="20">
    <cellStyle name="%" xfId="1" xr:uid="{00000000-0005-0000-0000-000000000000}"/>
    <cellStyle name="Comma 2" xfId="6" xr:uid="{63AC7D2A-85BC-445B-8E5C-4D6EC8400188}"/>
    <cellStyle name="Comma 2 2" xfId="13" xr:uid="{2656D064-E149-42FC-AC91-EB13373EF503}"/>
    <cellStyle name="Currency 2" xfId="14" xr:uid="{785FDECF-9A84-44D3-9267-F601D5AEA9EF}"/>
    <cellStyle name="Hyperlink" xfId="7" builtinId="8"/>
    <cellStyle name="Hyperlink 2" xfId="17" xr:uid="{B343F7C2-ED9E-4146-88EB-D3A031E01449}"/>
    <cellStyle name="Hyperlink 3" xfId="19" xr:uid="{6B60E515-E77C-4C0F-BF43-1A0C277C70C5}"/>
    <cellStyle name="Normal" xfId="0" builtinId="0"/>
    <cellStyle name="Normal 2" xfId="5" xr:uid="{BD355614-D8A6-483B-AE5B-A25D8F603A56}"/>
    <cellStyle name="Normal 2 2" xfId="12" xr:uid="{73D6442F-BFE1-4C47-8773-70A93A01B0EC}"/>
    <cellStyle name="Normal 2 3" xfId="15" xr:uid="{0CAC496B-E3FA-4E61-A97A-F24B4DF81035}"/>
    <cellStyle name="Normal 3" xfId="8" xr:uid="{2A2988C7-AC4B-40BA-B5A2-BA854F5ED746}"/>
    <cellStyle name="Normal 4" xfId="9" xr:uid="{808AD47D-B449-4353-BAA3-A40B82A0D36E}"/>
    <cellStyle name="Normal 5" xfId="16" xr:uid="{AB094D89-BA5A-42AB-B309-BB9A199487DE}"/>
    <cellStyle name="Normal 8 2" xfId="3" xr:uid="{00000000-0005-0000-0000-000002000000}"/>
    <cellStyle name="Normal_Indic_2" xfId="4" xr:uid="{00000000-0005-0000-0000-000003000000}"/>
    <cellStyle name="Normal_Trabalho_Quadros_pessoal_2003" xfId="18" xr:uid="{CE988C01-66DF-471B-89F1-DA1659D0B11E}"/>
    <cellStyle name="Percent" xfId="2" builtinId="5"/>
    <cellStyle name="Percent 2" xfId="10" xr:uid="{D8E520B6-1ECC-4860-AA0B-CD7CD9994669}"/>
    <cellStyle name="Percent 3" xfId="11" xr:uid="{96722660-7248-4820-99B5-25952ADF4EE3}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A92B7"/>
      <color rgb="FFCB0B79"/>
      <color rgb="FFF949E4"/>
      <color rgb="FFC74FB5"/>
      <color rgb="FFFF66FF"/>
      <color rgb="FFFF99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7284</xdr:rowOff>
    </xdr:from>
    <xdr:to>
      <xdr:col>0</xdr:col>
      <xdr:colOff>1828800</xdr:colOff>
      <xdr:row>5</xdr:row>
      <xdr:rowOff>142875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19BAD68D-48A9-4333-AB88-9300794CD9D6}"/>
            </a:ext>
          </a:extLst>
        </xdr:cNvPr>
        <xdr:cNvCxnSpPr/>
      </xdr:nvCxnSpPr>
      <xdr:spPr>
        <a:xfrm>
          <a:off x="0" y="769284"/>
          <a:ext cx="1828800" cy="326091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5603</xdr:colOff>
      <xdr:row>4</xdr:row>
      <xdr:rowOff>11206</xdr:rowOff>
    </xdr:from>
    <xdr:to>
      <xdr:col>0</xdr:col>
      <xdr:colOff>1876425</xdr:colOff>
      <xdr:row>6</xdr:row>
      <xdr:rowOff>19050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227630E-81DE-4465-8611-5B7795980D1A}"/>
            </a:ext>
          </a:extLst>
        </xdr:cNvPr>
        <xdr:cNvCxnSpPr/>
      </xdr:nvCxnSpPr>
      <xdr:spPr>
        <a:xfrm>
          <a:off x="5603" y="773206"/>
          <a:ext cx="1870822" cy="388844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19049</xdr:rowOff>
    </xdr:from>
    <xdr:to>
      <xdr:col>1</xdr:col>
      <xdr:colOff>19050</xdr:colOff>
      <xdr:row>8</xdr:row>
      <xdr:rowOff>161924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5E2B6156-BAD9-4DEA-9252-576B8B1AD25F}"/>
            </a:ext>
          </a:extLst>
        </xdr:cNvPr>
        <xdr:cNvSpPr>
          <a:spLocks noChangeShapeType="1"/>
        </xdr:cNvSpPr>
      </xdr:nvSpPr>
      <xdr:spPr bwMode="auto">
        <a:xfrm>
          <a:off x="0" y="657224"/>
          <a:ext cx="1800225" cy="819150"/>
        </a:xfrm>
        <a:prstGeom prst="line">
          <a:avLst/>
        </a:prstGeom>
        <a:noFill/>
        <a:ln w="9525">
          <a:solidFill>
            <a:srgbClr val="FFFFFF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4</xdr:row>
      <xdr:rowOff>28574</xdr:rowOff>
    </xdr:from>
    <xdr:to>
      <xdr:col>1</xdr:col>
      <xdr:colOff>38100</xdr:colOff>
      <xdr:row>9</xdr:row>
      <xdr:rowOff>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4D54A133-0BD6-45C0-93CE-5BC1A6712773}"/>
            </a:ext>
          </a:extLst>
        </xdr:cNvPr>
        <xdr:cNvSpPr>
          <a:spLocks noChangeShapeType="1"/>
        </xdr:cNvSpPr>
      </xdr:nvSpPr>
      <xdr:spPr bwMode="auto">
        <a:xfrm>
          <a:off x="9524" y="885824"/>
          <a:ext cx="1809751" cy="819151"/>
        </a:xfrm>
        <a:prstGeom prst="line">
          <a:avLst/>
        </a:prstGeom>
        <a:noFill/>
        <a:ln w="9525">
          <a:solidFill>
            <a:srgbClr val="FFFFFF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47624</xdr:rowOff>
    </xdr:from>
    <xdr:to>
      <xdr:col>1</xdr:col>
      <xdr:colOff>38100</xdr:colOff>
      <xdr:row>8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8088EDA-E2E4-456B-9546-9F1073C2A76F}"/>
            </a:ext>
          </a:extLst>
        </xdr:cNvPr>
        <xdr:cNvSpPr>
          <a:spLocks noChangeShapeType="1"/>
        </xdr:cNvSpPr>
      </xdr:nvSpPr>
      <xdr:spPr bwMode="auto">
        <a:xfrm>
          <a:off x="0" y="885824"/>
          <a:ext cx="2733675" cy="552451"/>
        </a:xfrm>
        <a:prstGeom prst="line">
          <a:avLst/>
        </a:prstGeom>
        <a:noFill/>
        <a:ln w="9525">
          <a:solidFill>
            <a:srgbClr val="FFFFFF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19051</xdr:rowOff>
    </xdr:from>
    <xdr:to>
      <xdr:col>1</xdr:col>
      <xdr:colOff>9525</xdr:colOff>
      <xdr:row>7</xdr:row>
      <xdr:rowOff>342901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DDEEFC4-59F4-4F86-A344-EC7D94E5C65A}"/>
            </a:ext>
          </a:extLst>
        </xdr:cNvPr>
        <xdr:cNvSpPr>
          <a:spLocks noChangeShapeType="1"/>
        </xdr:cNvSpPr>
      </xdr:nvSpPr>
      <xdr:spPr bwMode="auto">
        <a:xfrm>
          <a:off x="19050" y="771526"/>
          <a:ext cx="2352675" cy="571500"/>
        </a:xfrm>
        <a:prstGeom prst="line">
          <a:avLst/>
        </a:prstGeom>
        <a:noFill/>
        <a:ln w="9525">
          <a:solidFill>
            <a:srgbClr val="FFFFFF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19051</xdr:rowOff>
    </xdr:from>
    <xdr:to>
      <xdr:col>8</xdr:col>
      <xdr:colOff>9525</xdr:colOff>
      <xdr:row>8</xdr:row>
      <xdr:rowOff>342901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6FDC41F-42FE-4009-9134-7373A73B64DA}"/>
            </a:ext>
          </a:extLst>
        </xdr:cNvPr>
        <xdr:cNvSpPr>
          <a:spLocks noChangeShapeType="1"/>
        </xdr:cNvSpPr>
      </xdr:nvSpPr>
      <xdr:spPr bwMode="auto">
        <a:xfrm>
          <a:off x="6076950" y="819151"/>
          <a:ext cx="9525" cy="1143000"/>
        </a:xfrm>
        <a:prstGeom prst="line">
          <a:avLst/>
        </a:prstGeom>
        <a:noFill/>
        <a:ln w="9525">
          <a:solidFill>
            <a:srgbClr val="FFFFFF"/>
          </a:solidFill>
          <a:round/>
          <a:headEnd/>
          <a:tailEnd/>
        </a:ln>
      </xdr:spPr>
    </xdr:sp>
    <xdr:clientData/>
  </xdr:twoCellAnchor>
  <xdr:twoCellAnchor>
    <xdr:from>
      <xdr:col>0</xdr:col>
      <xdr:colOff>16809</xdr:colOff>
      <xdr:row>4</xdr:row>
      <xdr:rowOff>11206</xdr:rowOff>
    </xdr:from>
    <xdr:to>
      <xdr:col>0</xdr:col>
      <xdr:colOff>1288676</xdr:colOff>
      <xdr:row>6</xdr:row>
      <xdr:rowOff>5603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A7540721-8D5A-4849-A450-DFB2842A0507}"/>
            </a:ext>
          </a:extLst>
        </xdr:cNvPr>
        <xdr:cNvCxnSpPr/>
      </xdr:nvCxnSpPr>
      <xdr:spPr bwMode="auto">
        <a:xfrm>
          <a:off x="16809" y="811306"/>
          <a:ext cx="1271867" cy="642097"/>
        </a:xfrm>
        <a:prstGeom prst="line">
          <a:avLst/>
        </a:prstGeom>
        <a:solidFill>
          <a:srgbClr val="FFFFFF"/>
        </a:solidFill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s://www.ine.pt/xportal/xmain?xpid=INE&amp;xpgid=ine_indicadores&amp;indOcorrCod=0008280&amp;xlang=pt&amp;contexto=bd&amp;selTab=tab2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s://www.ine.pt/xportal/xmain?xpid=INE&amp;xpgid=ine_indicadores&amp;indOcorrCod=0010321&amp;xlang=pt&amp;contexto=bd&amp;selTab=tab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s://www.ine.pt/xportal/xmain?xpid=INE&amp;xpgid=ine_indicadores&amp;indOcorrCod=0001133&amp;xlang=pt&amp;contexto=bd&amp;selTab=tab2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s://www.ine.pt/xportal/xmain?xpid=INE&amp;xpgid=ine_indicadores&amp;indOcorrCod=0011300&amp;xlang=pt&amp;contexto=bd&amp;selTab=tab2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s://www.ine.pt/xportal/xmain?xpid=INE&amp;xpgid=ine_indicadores&amp;indOcorrCod=0001122&amp;xlang=pt&amp;contexto=bd&amp;selTab=tab2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https://www.ine.pt/xportal/xmain?xpid=INE&amp;xpgid=ine_indicadores&amp;indOcorrCod=0001134&amp;xlang=pt&amp;contexto=bd&amp;selTab=tab2" TargetMode="Externa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https://www.ine.pt/xportal/xmain?xpid=INE&amp;xpgid=ine_indicadores&amp;indOcorrCod=0001122&amp;xlang=pt&amp;contexto=bd&amp;selTab=tab2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1.bin"/><Relationship Id="rId1" Type="http://schemas.openxmlformats.org/officeDocument/2006/relationships/hyperlink" Target="https://www.ine.pt/xportal/xmain?xpid=INE&amp;xpgid=ine_indicadores&amp;indOcorrCod=0008036&amp;xlang=pt&amp;contexto=bd&amp;selTab=tab2" TargetMode="Externa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55BB5-4984-459C-AE97-6D3F0AA4160C}">
  <dimension ref="A1:F63"/>
  <sheetViews>
    <sheetView tabSelected="1" workbookViewId="0"/>
  </sheetViews>
  <sheetFormatPr defaultColWidth="33.6328125" defaultRowHeight="12.5" x14ac:dyDescent="0.25"/>
  <cols>
    <col min="1" max="5" width="33.6328125" style="78"/>
    <col min="6" max="6" width="21.08984375" style="78" customWidth="1"/>
    <col min="7" max="16384" width="33.6328125" style="78"/>
  </cols>
  <sheetData>
    <row r="1" spans="1:6" s="462" customFormat="1" ht="21" customHeight="1" x14ac:dyDescent="0.3">
      <c r="A1" s="926" t="s">
        <v>190</v>
      </c>
      <c r="B1" s="927"/>
      <c r="C1" s="927"/>
      <c r="D1" s="927"/>
      <c r="E1" s="927"/>
      <c r="F1" s="927"/>
    </row>
    <row r="2" spans="1:6" ht="6.75" customHeight="1" x14ac:dyDescent="0.3">
      <c r="A2" s="437"/>
    </row>
    <row r="3" spans="1:6" s="462" customFormat="1" ht="18" customHeight="1" x14ac:dyDescent="0.3">
      <c r="A3" s="928" t="s">
        <v>525</v>
      </c>
      <c r="B3" s="929"/>
      <c r="C3" s="929"/>
      <c r="D3" s="929"/>
      <c r="E3" s="929"/>
      <c r="F3" s="929"/>
    </row>
    <row r="4" spans="1:6" s="462" customFormat="1" ht="6" customHeight="1" x14ac:dyDescent="0.3">
      <c r="A4" s="924"/>
      <c r="B4" s="924"/>
      <c r="C4" s="924"/>
      <c r="D4" s="924"/>
      <c r="E4" s="924"/>
      <c r="F4" s="924"/>
    </row>
    <row r="5" spans="1:6" s="1055" customFormat="1" ht="18" customHeight="1" x14ac:dyDescent="0.25">
      <c r="A5" s="1054" t="s">
        <v>186</v>
      </c>
    </row>
    <row r="6" spans="1:6" s="1055" customFormat="1" ht="18" customHeight="1" x14ac:dyDescent="0.25">
      <c r="A6" s="1054" t="s">
        <v>187</v>
      </c>
    </row>
    <row r="7" spans="1:6" s="1055" customFormat="1" ht="18" customHeight="1" x14ac:dyDescent="0.25">
      <c r="A7" s="1054" t="s">
        <v>188</v>
      </c>
    </row>
    <row r="8" spans="1:6" ht="9" customHeight="1" x14ac:dyDescent="0.25"/>
    <row r="9" spans="1:6" s="462" customFormat="1" ht="18" customHeight="1" x14ac:dyDescent="0.3">
      <c r="A9" s="928" t="s">
        <v>524</v>
      </c>
      <c r="B9" s="929"/>
      <c r="C9" s="929"/>
      <c r="D9" s="929"/>
      <c r="E9" s="929"/>
      <c r="F9" s="929"/>
    </row>
    <row r="10" spans="1:6" s="462" customFormat="1" ht="6" customHeight="1" x14ac:dyDescent="0.3">
      <c r="A10" s="924"/>
      <c r="B10" s="924"/>
      <c r="C10" s="924"/>
      <c r="D10" s="924"/>
      <c r="E10" s="924"/>
      <c r="F10" s="924"/>
    </row>
    <row r="11" spans="1:6" s="1055" customFormat="1" ht="18" customHeight="1" x14ac:dyDescent="0.25">
      <c r="A11" s="1054" t="s">
        <v>573</v>
      </c>
    </row>
    <row r="12" spans="1:6" s="1055" customFormat="1" ht="18" customHeight="1" x14ac:dyDescent="0.25">
      <c r="A12" s="1054" t="s">
        <v>574</v>
      </c>
    </row>
    <row r="13" spans="1:6" ht="9" customHeight="1" x14ac:dyDescent="0.25"/>
    <row r="14" spans="1:6" s="462" customFormat="1" ht="18" customHeight="1" x14ac:dyDescent="0.3">
      <c r="A14" s="928" t="s">
        <v>523</v>
      </c>
      <c r="B14" s="929"/>
      <c r="C14" s="929"/>
      <c r="D14" s="929"/>
      <c r="E14" s="929"/>
      <c r="F14" s="929"/>
    </row>
    <row r="15" spans="1:6" s="462" customFormat="1" ht="6" customHeight="1" x14ac:dyDescent="0.3">
      <c r="A15" s="924"/>
      <c r="B15" s="924"/>
      <c r="C15" s="924"/>
      <c r="D15" s="924"/>
      <c r="E15" s="924"/>
      <c r="F15" s="924"/>
    </row>
    <row r="16" spans="1:6" s="1055" customFormat="1" ht="18" customHeight="1" x14ac:dyDescent="0.25">
      <c r="A16" s="1054" t="s">
        <v>212</v>
      </c>
    </row>
    <row r="17" spans="1:6" ht="9" customHeight="1" x14ac:dyDescent="0.25"/>
    <row r="18" spans="1:6" ht="18" customHeight="1" x14ac:dyDescent="0.3">
      <c r="A18" s="928" t="s">
        <v>447</v>
      </c>
      <c r="B18" s="929"/>
      <c r="C18" s="929"/>
      <c r="D18" s="929"/>
      <c r="E18" s="929"/>
      <c r="F18" s="929"/>
    </row>
    <row r="19" spans="1:6" ht="6" customHeight="1" x14ac:dyDescent="0.3">
      <c r="A19" s="924"/>
      <c r="B19" s="925"/>
      <c r="C19" s="925"/>
      <c r="D19" s="925"/>
      <c r="E19" s="925"/>
      <c r="F19" s="925"/>
    </row>
    <row r="20" spans="1:6" s="1055" customFormat="1" ht="18" customHeight="1" x14ac:dyDescent="0.25">
      <c r="A20" s="1054" t="s">
        <v>307</v>
      </c>
    </row>
    <row r="21" spans="1:6" s="1055" customFormat="1" ht="18" customHeight="1" x14ac:dyDescent="0.25">
      <c r="A21" s="1054" t="s">
        <v>306</v>
      </c>
    </row>
    <row r="22" spans="1:6" s="1055" customFormat="1" ht="18" customHeight="1" x14ac:dyDescent="0.25">
      <c r="A22" s="1054" t="s">
        <v>308</v>
      </c>
    </row>
    <row r="23" spans="1:6" s="1055" customFormat="1" ht="18" customHeight="1" x14ac:dyDescent="0.25">
      <c r="A23" s="1054" t="s">
        <v>309</v>
      </c>
    </row>
    <row r="24" spans="1:6" s="1055" customFormat="1" ht="18" customHeight="1" x14ac:dyDescent="0.25">
      <c r="A24" s="1054" t="s">
        <v>310</v>
      </c>
    </row>
    <row r="25" spans="1:6" s="1055" customFormat="1" ht="18" customHeight="1" x14ac:dyDescent="0.25">
      <c r="A25" s="1054" t="s">
        <v>311</v>
      </c>
    </row>
    <row r="26" spans="1:6" s="1055" customFormat="1" ht="18" customHeight="1" x14ac:dyDescent="0.25">
      <c r="A26" s="1054" t="s">
        <v>312</v>
      </c>
    </row>
    <row r="27" spans="1:6" ht="9" customHeight="1" x14ac:dyDescent="0.25"/>
    <row r="28" spans="1:6" s="462" customFormat="1" ht="18" customHeight="1" x14ac:dyDescent="0.3">
      <c r="A28" s="928" t="s">
        <v>522</v>
      </c>
      <c r="B28" s="929"/>
      <c r="C28" s="929"/>
      <c r="D28" s="929"/>
      <c r="E28" s="929"/>
      <c r="F28" s="929"/>
    </row>
    <row r="29" spans="1:6" s="462" customFormat="1" ht="6" customHeight="1" x14ac:dyDescent="0.3">
      <c r="A29" s="924"/>
      <c r="B29" s="924"/>
      <c r="C29" s="924"/>
      <c r="D29" s="924"/>
      <c r="E29" s="924"/>
      <c r="F29" s="924"/>
    </row>
    <row r="30" spans="1:6" s="1055" customFormat="1" ht="18" customHeight="1" x14ac:dyDescent="0.25">
      <c r="A30" s="1054" t="s">
        <v>347</v>
      </c>
    </row>
    <row r="31" spans="1:6" s="1055" customFormat="1" ht="18" customHeight="1" x14ac:dyDescent="0.25">
      <c r="A31" s="1054" t="s">
        <v>348</v>
      </c>
    </row>
    <row r="32" spans="1:6" ht="9" customHeight="1" x14ac:dyDescent="0.25"/>
    <row r="33" spans="1:6" ht="18" customHeight="1" x14ac:dyDescent="0.3">
      <c r="A33" s="928" t="s">
        <v>526</v>
      </c>
      <c r="B33" s="929"/>
      <c r="C33" s="929"/>
      <c r="D33" s="929"/>
      <c r="E33" s="929"/>
      <c r="F33" s="929"/>
    </row>
    <row r="34" spans="1:6" ht="6" customHeight="1" x14ac:dyDescent="0.3">
      <c r="A34" s="924"/>
      <c r="B34" s="925"/>
      <c r="C34" s="925"/>
      <c r="D34" s="925"/>
      <c r="E34" s="925"/>
      <c r="F34" s="925"/>
    </row>
    <row r="35" spans="1:6" s="1055" customFormat="1" ht="18" customHeight="1" x14ac:dyDescent="0.25">
      <c r="A35" s="1054" t="s">
        <v>363</v>
      </c>
    </row>
    <row r="36" spans="1:6" ht="9" customHeight="1" x14ac:dyDescent="0.25"/>
    <row r="37" spans="1:6" s="462" customFormat="1" ht="18" customHeight="1" x14ac:dyDescent="0.3">
      <c r="A37" s="928" t="s">
        <v>521</v>
      </c>
      <c r="B37" s="929"/>
      <c r="C37" s="929"/>
      <c r="D37" s="929"/>
      <c r="E37" s="929"/>
      <c r="F37" s="929"/>
    </row>
    <row r="38" spans="1:6" ht="6" customHeight="1" x14ac:dyDescent="0.25">
      <c r="A38" s="930"/>
      <c r="B38" s="930"/>
      <c r="C38" s="930"/>
      <c r="D38" s="930"/>
      <c r="E38" s="930"/>
      <c r="F38" s="930"/>
    </row>
    <row r="39" spans="1:6" s="1055" customFormat="1" ht="18" customHeight="1" x14ac:dyDescent="0.25">
      <c r="A39" s="1054" t="s">
        <v>448</v>
      </c>
    </row>
    <row r="40" spans="1:6" s="1055" customFormat="1" ht="18" customHeight="1" x14ac:dyDescent="0.25">
      <c r="A40" s="1054" t="s">
        <v>449</v>
      </c>
    </row>
    <row r="41" spans="1:6" s="1055" customFormat="1" ht="18" customHeight="1" x14ac:dyDescent="0.25">
      <c r="A41" s="1054" t="s">
        <v>450</v>
      </c>
    </row>
    <row r="42" spans="1:6" s="1055" customFormat="1" ht="18" customHeight="1" x14ac:dyDescent="0.25">
      <c r="A42" s="1054" t="s">
        <v>453</v>
      </c>
    </row>
    <row r="43" spans="1:6" s="1055" customFormat="1" ht="18" customHeight="1" x14ac:dyDescent="0.25">
      <c r="A43" s="1054" t="s">
        <v>451</v>
      </c>
    </row>
    <row r="44" spans="1:6" s="1055" customFormat="1" ht="18" customHeight="1" x14ac:dyDescent="0.25">
      <c r="A44" s="1054" t="s">
        <v>452</v>
      </c>
    </row>
    <row r="45" spans="1:6" s="1055" customFormat="1" ht="18" customHeight="1" x14ac:dyDescent="0.25">
      <c r="A45" s="1054" t="s">
        <v>454</v>
      </c>
    </row>
    <row r="46" spans="1:6" ht="9" customHeight="1" x14ac:dyDescent="0.25"/>
    <row r="47" spans="1:6" ht="18" customHeight="1" x14ac:dyDescent="0.3">
      <c r="A47" s="928" t="s">
        <v>527</v>
      </c>
      <c r="B47" s="929"/>
      <c r="C47" s="929"/>
      <c r="D47" s="929"/>
      <c r="E47" s="929"/>
      <c r="F47" s="929"/>
    </row>
    <row r="48" spans="1:6" ht="6" customHeight="1" x14ac:dyDescent="0.25"/>
    <row r="49" spans="1:1" s="1055" customFormat="1" ht="18" customHeight="1" x14ac:dyDescent="0.25">
      <c r="A49" s="1054" t="s">
        <v>513</v>
      </c>
    </row>
    <row r="50" spans="1:1" s="1055" customFormat="1" ht="18" customHeight="1" x14ac:dyDescent="0.25">
      <c r="A50" s="1054" t="s">
        <v>514</v>
      </c>
    </row>
    <row r="51" spans="1:1" s="1055" customFormat="1" ht="18" customHeight="1" x14ac:dyDescent="0.25">
      <c r="A51" s="1054" t="s">
        <v>515</v>
      </c>
    </row>
    <row r="52" spans="1:1" s="1055" customFormat="1" ht="18" customHeight="1" x14ac:dyDescent="0.25">
      <c r="A52" s="1054" t="s">
        <v>516</v>
      </c>
    </row>
    <row r="53" spans="1:1" s="1055" customFormat="1" ht="18" customHeight="1" x14ac:dyDescent="0.25">
      <c r="A53" s="1054" t="s">
        <v>517</v>
      </c>
    </row>
    <row r="54" spans="1:1" s="1055" customFormat="1" ht="18" customHeight="1" x14ac:dyDescent="0.25">
      <c r="A54" s="1054" t="s">
        <v>518</v>
      </c>
    </row>
    <row r="55" spans="1:1" s="1055" customFormat="1" ht="18" customHeight="1" x14ac:dyDescent="0.25">
      <c r="A55" s="1054" t="s">
        <v>519</v>
      </c>
    </row>
    <row r="56" spans="1:1" s="1055" customFormat="1" ht="18" customHeight="1" x14ac:dyDescent="0.25">
      <c r="A56" s="1054" t="s">
        <v>520</v>
      </c>
    </row>
    <row r="57" spans="1:1" s="1055" customFormat="1" ht="18" customHeight="1" x14ac:dyDescent="0.25">
      <c r="A57" s="1054" t="s">
        <v>528</v>
      </c>
    </row>
    <row r="58" spans="1:1" s="1055" customFormat="1" ht="18" customHeight="1" x14ac:dyDescent="0.25">
      <c r="A58" s="1054" t="s">
        <v>529</v>
      </c>
    </row>
    <row r="59" spans="1:1" s="1055" customFormat="1" ht="18" customHeight="1" x14ac:dyDescent="0.25">
      <c r="A59" s="1054" t="s">
        <v>530</v>
      </c>
    </row>
    <row r="60" spans="1:1" s="1055" customFormat="1" ht="18" customHeight="1" x14ac:dyDescent="0.25">
      <c r="A60" s="1054" t="s">
        <v>531</v>
      </c>
    </row>
    <row r="61" spans="1:1" s="1055" customFormat="1" ht="18" customHeight="1" x14ac:dyDescent="0.25">
      <c r="A61" s="1054" t="s">
        <v>532</v>
      </c>
    </row>
    <row r="62" spans="1:1" s="1055" customFormat="1" ht="18" customHeight="1" x14ac:dyDescent="0.25">
      <c r="A62" s="1054" t="s">
        <v>533</v>
      </c>
    </row>
    <row r="63" spans="1:1" s="1055" customFormat="1" ht="18" customHeight="1" x14ac:dyDescent="0.25">
      <c r="A63" s="1054" t="s">
        <v>534</v>
      </c>
    </row>
  </sheetData>
  <hyperlinks>
    <hyperlink ref="A5" location="'Quadro Resumo'!A1" display="Quadro resumo" xr:uid="{30E187B3-8C53-497B-8CA1-DB4F14495383}"/>
    <hyperlink ref="A6" location="'Quadro Resumo (cont.1)'!A1" display="Quadro resumo (continuação 1)" xr:uid="{99587682-CA94-4590-B2CA-45E3285BD05C}"/>
    <hyperlink ref="A7" location="'Quadro Resumo (cont.2)'!A1" display="Quadro resumo (continuação 2)" xr:uid="{75755B0E-425F-4801-8513-5C805A05E468}"/>
    <hyperlink ref="A11" location="Q.1.1!A1" display="Q.1.1 - Alunos inscritos no ensino superior por áreas de estudo e formação,  2015/2016 - 2020/2021" xr:uid="{7E2986D7-64D1-4871-A142-0FFB55AB5C48}"/>
    <hyperlink ref="A12" location="Q.1.2!A1" display="Q.1.2 - Alunos diplomados no ensino superior por áreas de estudo e formação, 2015/2016 -  2019/2020" xr:uid="{296B9035-CD2C-4ECF-A043-66B8FFA38B2A}"/>
    <hyperlink ref="A16" location="Q.2.1!A1" display="Q.2.1 - Emprego total e emprego desportivo por sexo, escalão etário e nível de escolaridade completo, 2016-2021 (série de 2021)" xr:uid="{4C2C5BB9-417F-4FA0-971F-169C6E536595}"/>
    <hyperlink ref="A20" location="Q.3.1.1!A1" display="Q.3.1.1 - Principais indicadores das empresas das atividades do sector desportivo, por escalão do pessoal ao serviço e região (NUTS II), 2015-2020" xr:uid="{07DBD2D0-45EA-484D-AA78-6127B477BE6F}"/>
    <hyperlink ref="A21" location="Q.3.2.1!A1" display="Q.3.2.1 - Principais indicadores das empresas das atividades do sector desportivo por CAE - Rev.3 e escalão do pessoal ao serviço, 2020" xr:uid="{ED50B941-AB93-4C6F-B031-F18121AB8E61}"/>
    <hyperlink ref="A22" location="Q.3.2.2!A1" display="Q.3.2.2 - Principais indicadores das empresas das atividades do sector desportivo, por CAE - Rev.3 e por região (NUTS II), 2020" xr:uid="{FD241AE8-F498-4022-83FD-1A81070F8AE4}"/>
    <hyperlink ref="A23" location="'Q.3.2.2 (continuação)'!A1" display="Q.3.2.2 - Principais indicadores das empresas das atividades do sector desportivo, por CAE - Rev.3 e por região (NUTS II), 2020 (continuação)" xr:uid="{EB12A9A5-B1CC-4168-A07C-D0731BD73341}"/>
    <hyperlink ref="A24" location="Q.3.3.1!A1" display="Q.3.3.1 - Número de trabalhadores e remuneração bruta mensal média por trabalhador (total, regular e base) no total da economia e no sector desportivo, 2016 - 2021" xr:uid="{098A5D81-11D5-4AC6-B5A3-48FAA5FED97D}"/>
    <hyperlink ref="A25" location="Q.3.3.2!A1" display="Q.3.3.2 - Número de trabalhadores e remuneração bruta mensal média por trabalhador (total, regular e base) por atividades económicas (CAE-Rev. 3) do sector desportivo, 2020 - 2021" xr:uid="{3D145026-936B-4ED3-9B49-4E1FFC7ECEE2}"/>
    <hyperlink ref="A26" location="Q.3.3.3!A1" display="Q.3.3.3 - Número de trabalhadores e remuneração bruta mensal média por trabalhador (total, regular e base)  no sector desportivo por dimensão da empresa," xr:uid="{64E98B3F-AD1B-4FF7-9683-7E2B8505C74F}"/>
    <hyperlink ref="A30" location="Q.4.1!A1" display="Q.4.1 - Comércio internacional de bens desportivos, 2016-2020" xr:uid="{787A7581-913E-4F85-896E-868CCEBE3F47}"/>
    <hyperlink ref="A31" location="Q.4.2!A1" display="Q.4.2 - Comércio internacional de bens desportivos, barcos e equipamento de desportos aquáticos, bens de ginástica e equipamento de natação, bicicletas, calçado de desporto e vestuário de desporto, por países 2018-2020" xr:uid="{EB7D38D4-AE86-473E-9632-C665F6079F53}"/>
    <hyperlink ref="A35" location="Q.5.1!A1" display="Q.5.1 - Índice de Preços no Consumidor de bens e serviços desportivos, 2012-2021" xr:uid="{033047AD-53B8-4C80-A9D9-774C2802EEB1}"/>
    <hyperlink ref="A39" location="Q.6.1.1!A1" display="Q.6.1.1 - Despesas das Câmaras Municipais em atividades e equipamentos desportivos, por domínios 2016-2020" xr:uid="{2BF30372-7EFE-4F4C-98E7-EA51E93037C5}"/>
    <hyperlink ref="A40" location="Q.6.1.2!A1" display="Q.6.1.2 - Despesas das Câmaras Municipais em atividades e equipamentos desportivos por habitante, por região (NUTS II) 2016-2020" xr:uid="{FCDBA650-731D-4DF5-A7D6-AAAF68BFE6D5}"/>
    <hyperlink ref="A41" location="Q.6.1.3!A1" display="Q.6.1.3 - Despesas das Câmaras Municipais nas atividades desportivas,  segundo o tipo de despesa, por região (NUTS II) 2015-2020" xr:uid="{59D8DF29-485C-4ED8-8CB4-D7668E52ADE9}"/>
    <hyperlink ref="A42" location="'Q.6.1.3 (continuação)'!A1" display="Q.6.1.3 - Despesas das Câmaras Municipais nas atividades desportivas segundo o tipo de despesa, por região (NUTS II) 2015-2020 (continuação)" xr:uid="{4E25B886-6EE2-4709-929D-4F902665074C}"/>
    <hyperlink ref="A43" location="Q.6.1.4!A1" display="Q.6.1.4 - Atividades e equipamentos desportivos - despesas segundo o tipo, por subdomínios e região (NUTS II), 2020" xr:uid="{8176F0EF-0545-42D2-8BF6-C23C3A1EB170}"/>
    <hyperlink ref="A44" location="'Q.6.1.4_(continuação)'!A1" display="Q.6.1.4 - Atividades e equipamentos desportivos - despesas segundo o tipo, por subdomínios e região (NUTS II), 2020  (continuação)" xr:uid="{5424E127-0128-4324-81E4-897FEEF7A2BD}"/>
    <hyperlink ref="A45" location="Q.6.2.1!A1" display="Q.6.2.1 - Financiamento do Instituto Português do Desporto e da Juventude  às Federações desportivas, por projecto, 2015-2020" xr:uid="{064AD7A0-46D6-4AAA-ADC8-9BE876BA4659}"/>
    <hyperlink ref="A49" location="Q.7.1.1!A1" display="Q.7.1.1 - Número de clubes, por distritos / regiões, 2016 - 2020" xr:uid="{6AF871B4-A8A9-4103-BEF1-B20ECC6368E5}"/>
    <hyperlink ref="A50" location="Q.7.1.2!A1" display="Q.7.1.2 - Número de clubes, por modalidade, 2016 - 2020" xr:uid="{6C4ECD92-55AE-4FBA-B1F7-5458EAF1282A}"/>
    <hyperlink ref="A51" location="Q.7.2.1!A1" display="Q.7.2.1 - Número de praticantes inscritos nas Federações desportivas, segundo algumas modalidades, 2016 - 2020" xr:uid="{A2EB5193-8E68-4461-9500-217F9683F7D2}"/>
    <hyperlink ref="A52" location="Q.7.2.2!A1" display="Q.7.2.2 - Número de praticantes inscritos nas Federações desportivas, segundo o sexo e escalões competitivos por distritos/regiões, 2020" xr:uid="{86138721-F374-4ACF-A37C-9550DE0444BA}"/>
    <hyperlink ref="A53" location="Q.7.2.3!A1" display="Q.7.2.3 - Número de praticantes inscritos nas Federações desportivas, segundo o sexo e escalões competitivos por modalidades, 2020" xr:uid="{EE98D056-B4FC-4434-A67A-AA40AF7CDA7C}"/>
    <hyperlink ref="A54" location="Q.7.2.4!A1" display="Q.7.2.4 - Número de praticantes inscritos nas Federações desportivas, segundo as modalidades, por distritos/regiões, 2020" xr:uid="{0620E076-F3E3-482D-B941-AEFAE8491514}"/>
    <hyperlink ref="A55" location="'Q.7.2.4 (cont.1)'!A1" display="Q.7.2.4 - Número de praticantes inscritos nas Federações desportivas, segundo as modalidades, por distritos/regiões, 2020 (continuação 1)" xr:uid="{C621380E-E25F-4BB7-B722-EF8DC1012EDD}"/>
    <hyperlink ref="A56" location="'Q.7.2.4 (cont.2)'!A1" display="Q.7.2.4 - Número de praticantes inscritos nas Federações desportivas, segundo as modalidades, por distritos/regiões, 2020 (continuação 2)" xr:uid="{6692A764-0AB6-482A-BD37-C49E15A13E13}"/>
    <hyperlink ref="A57" location="Q.7.3.1!A1" display="Q.7.3.1 - Número de praticantes de alto rendimento inscritos nas Federações desportivas, segundo o sexo e nível, por modalidades, 2020" xr:uid="{169A4F6A-D67A-4091-B914-69A70F6F9F4E}"/>
    <hyperlink ref="A58" location="Q.7.3.2!A1" display="Q.7.3.2 - Número de praticantes de alto rendimento inscritos nas Federações desportivas, segundo o escalão etário, 2020" xr:uid="{5239267A-D980-46E1-8198-24D285799061}"/>
    <hyperlink ref="A59" location="Q.7.4.1!A1" display="Q.7.4.1 - Títulos Profissionais emitidos de Treinadores de Desporto (TPTD), Técnicos de Exercicio Fisico (TPTEF) e Diretores Técnicos (TPDT), por distrito/região 2015-2020" xr:uid="{52BA47CC-79F5-42AC-93EC-B5D0ADBFE06D}"/>
    <hyperlink ref="A60" location="Q.7.4.2!A1" display="Q.7.4.2 - Títulos Profissionais de Treinadores de Desporto (TPTD) emitidos, segundo o sexo e escalão etário, por distrito/região, 2015-2020" xr:uid="{DF06C244-82EA-4B05-96E8-570CA7F4CE7D}"/>
    <hyperlink ref="A61" location="Q.7.4.3!A1" display="Q.7.4.3 - Títulos Profissionais de Treinadores de Desporto (TPTD) emitidos, segundo o sexo e escalão etário, por modalidades, 2020" xr:uid="{205006AD-C20B-4145-8A1E-EE67248A5E24}"/>
    <hyperlink ref="A62" location="Q.7.4.4!A1" display="Q.7.4.4 - Títulos Profissionais de Técnicos de Exercício Físico (TPTEF) emitidos, segundo o sexo e escalão etário, por distrito/região, 2015-2020" xr:uid="{949DF6C2-FAC5-4DAB-9029-026A3BAAF6C7}"/>
    <hyperlink ref="A63" location="Q.7.4.5!A1" display="Q.7.4.5 - Títulos Profissionais de Diretor Técnico (TPTD) emitidos, segundo o sexo e escalão etário, por distrito/região, 2015-2020" xr:uid="{8265AC5E-099C-4384-A404-EA2855BAB7A7}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D4B87-E291-45D3-A1C4-028C8CCD0EDF}">
  <sheetPr>
    <pageSetUpPr fitToPage="1"/>
  </sheetPr>
  <dimension ref="A1:AC77"/>
  <sheetViews>
    <sheetView showGridLines="0" zoomScaleNormal="100" workbookViewId="0"/>
  </sheetViews>
  <sheetFormatPr defaultColWidth="10.54296875" defaultRowHeight="10.5" x14ac:dyDescent="0.25"/>
  <cols>
    <col min="1" max="1" width="9.54296875" style="503" customWidth="1"/>
    <col min="2" max="2" width="12.6328125" style="503" customWidth="1"/>
    <col min="3" max="3" width="7.90625" style="503" customWidth="1"/>
    <col min="4" max="4" width="7.453125" style="503" customWidth="1"/>
    <col min="5" max="5" width="8" style="503" customWidth="1"/>
    <col min="6" max="6" width="9.6328125" style="503" customWidth="1"/>
    <col min="7" max="7" width="11.54296875" style="503" customWidth="1"/>
    <col min="8" max="8" width="6.6328125" style="503" customWidth="1"/>
    <col min="9" max="9" width="7.08984375" style="503" customWidth="1"/>
    <col min="10" max="10" width="8.36328125" style="503" customWidth="1"/>
    <col min="11" max="11" width="9.36328125" style="503" customWidth="1"/>
    <col min="12" max="12" width="10.54296875" style="503" customWidth="1"/>
    <col min="13" max="13" width="13.08984375" style="503" customWidth="1"/>
    <col min="14" max="16384" width="10.54296875" style="503"/>
  </cols>
  <sheetData>
    <row r="1" spans="1:29" ht="12.5" x14ac:dyDescent="0.25">
      <c r="A1" s="436" t="s">
        <v>189</v>
      </c>
    </row>
    <row r="2" spans="1:29" s="522" customFormat="1" ht="14.25" customHeight="1" x14ac:dyDescent="0.25">
      <c r="A2" s="1188" t="s">
        <v>270</v>
      </c>
      <c r="B2" s="1188"/>
      <c r="C2" s="1188"/>
      <c r="D2" s="1188"/>
      <c r="E2" s="1188"/>
      <c r="F2" s="1188"/>
      <c r="G2" s="1188"/>
      <c r="H2" s="1188"/>
      <c r="I2" s="1188"/>
      <c r="J2" s="1188"/>
      <c r="K2" s="1188"/>
      <c r="L2" s="523"/>
    </row>
    <row r="3" spans="1:29" ht="15" customHeight="1" x14ac:dyDescent="0.25">
      <c r="A3" s="1189" t="s">
        <v>303</v>
      </c>
      <c r="B3" s="1189"/>
      <c r="C3" s="1189"/>
      <c r="D3" s="1189"/>
      <c r="E3" s="1190"/>
      <c r="F3" s="1190"/>
      <c r="G3" s="1190"/>
      <c r="H3" s="1190"/>
      <c r="I3" s="1190"/>
      <c r="J3" s="1190"/>
      <c r="K3" s="1193"/>
    </row>
    <row r="4" spans="1:29" s="522" customFormat="1" ht="12.9" customHeight="1" x14ac:dyDescent="0.25">
      <c r="A4" s="504">
        <v>2020</v>
      </c>
      <c r="B4" s="505"/>
      <c r="C4" s="505"/>
      <c r="D4" s="506"/>
      <c r="E4" s="506"/>
      <c r="F4" s="506"/>
      <c r="G4" s="555"/>
      <c r="H4" s="506"/>
      <c r="I4" s="506"/>
      <c r="J4" s="506"/>
      <c r="K4" s="506"/>
      <c r="L4" s="523"/>
    </row>
    <row r="5" spans="1:29" ht="20.25" customHeight="1" x14ac:dyDescent="0.25">
      <c r="A5" s="1184" t="s">
        <v>271</v>
      </c>
      <c r="B5" s="1184"/>
      <c r="C5" s="1184" t="s">
        <v>234</v>
      </c>
      <c r="D5" s="1183" t="s">
        <v>235</v>
      </c>
      <c r="E5" s="1184" t="s">
        <v>236</v>
      </c>
      <c r="F5" s="1184"/>
      <c r="G5" s="1184"/>
      <c r="H5" s="1183" t="s">
        <v>237</v>
      </c>
      <c r="I5" s="1185"/>
      <c r="J5" s="1185"/>
      <c r="K5" s="1183" t="s">
        <v>238</v>
      </c>
    </row>
    <row r="6" spans="1:29" ht="13.5" customHeight="1" x14ac:dyDescent="0.25">
      <c r="A6" s="1184"/>
      <c r="B6" s="1184"/>
      <c r="C6" s="1184"/>
      <c r="D6" s="1183"/>
      <c r="E6" s="1183" t="s">
        <v>239</v>
      </c>
      <c r="F6" s="1183" t="s">
        <v>240</v>
      </c>
      <c r="G6" s="1183" t="s">
        <v>241</v>
      </c>
      <c r="H6" s="1184" t="s">
        <v>0</v>
      </c>
      <c r="I6" s="1183" t="s">
        <v>242</v>
      </c>
      <c r="J6" s="1183" t="s">
        <v>243</v>
      </c>
      <c r="K6" s="1185"/>
    </row>
    <row r="7" spans="1:29" ht="20.25" customHeight="1" x14ac:dyDescent="0.25">
      <c r="A7" s="1184"/>
      <c r="B7" s="1184"/>
      <c r="C7" s="1184"/>
      <c r="D7" s="1183"/>
      <c r="E7" s="1183"/>
      <c r="F7" s="1186"/>
      <c r="G7" s="1186"/>
      <c r="H7" s="1184"/>
      <c r="I7" s="1183"/>
      <c r="J7" s="1183"/>
      <c r="K7" s="1185"/>
    </row>
    <row r="8" spans="1:29" x14ac:dyDescent="0.25">
      <c r="A8" s="1184"/>
      <c r="B8" s="1184"/>
      <c r="C8" s="1184"/>
      <c r="D8" s="1183"/>
      <c r="E8" s="1183"/>
      <c r="F8" s="1186"/>
      <c r="G8" s="1186"/>
      <c r="H8" s="1184"/>
      <c r="I8" s="1183"/>
      <c r="J8" s="1183"/>
      <c r="K8" s="1185"/>
    </row>
    <row r="9" spans="1:29" ht="15" customHeight="1" x14ac:dyDescent="0.25">
      <c r="A9" s="1184"/>
      <c r="B9" s="1184"/>
      <c r="C9" s="1184" t="s">
        <v>62</v>
      </c>
      <c r="D9" s="1184"/>
      <c r="E9" s="1187">
        <v>1000</v>
      </c>
      <c r="F9" s="1187"/>
      <c r="G9" s="1187"/>
      <c r="H9" s="1187"/>
      <c r="I9" s="1187"/>
      <c r="J9" s="1187"/>
      <c r="K9" s="1187"/>
    </row>
    <row r="10" spans="1:29" s="543" customFormat="1" ht="33" customHeight="1" x14ac:dyDescent="0.25">
      <c r="A10" s="1191" t="s">
        <v>263</v>
      </c>
      <c r="B10" s="1192"/>
      <c r="C10" s="541">
        <v>13754</v>
      </c>
      <c r="D10" s="541">
        <v>33960</v>
      </c>
      <c r="E10" s="541">
        <v>668944.652</v>
      </c>
      <c r="F10" s="541">
        <v>566963.90899999999</v>
      </c>
      <c r="G10" s="541">
        <v>659585.01300000004</v>
      </c>
      <c r="H10" s="541">
        <v>1730748.949</v>
      </c>
      <c r="I10" s="541">
        <v>839043.33100000001</v>
      </c>
      <c r="J10" s="541">
        <v>891705.61800000002</v>
      </c>
      <c r="K10" s="541">
        <v>-22899.368999999999</v>
      </c>
    </row>
    <row r="11" spans="1:29" s="543" customFormat="1" ht="5.25" customHeight="1" x14ac:dyDescent="0.25">
      <c r="A11" s="545"/>
      <c r="B11" s="545"/>
      <c r="C11" s="545"/>
      <c r="D11" s="545"/>
      <c r="E11" s="545"/>
      <c r="F11" s="545"/>
      <c r="G11" s="545"/>
      <c r="H11" s="545"/>
      <c r="I11" s="545"/>
      <c r="J11" s="545"/>
      <c r="K11" s="545"/>
    </row>
    <row r="12" spans="1:29" s="522" customFormat="1" ht="12.75" customHeight="1" x14ac:dyDescent="0.25">
      <c r="A12" s="546" t="s">
        <v>264</v>
      </c>
      <c r="B12" s="546"/>
      <c r="C12" s="572"/>
      <c r="D12" s="572"/>
      <c r="E12" s="572"/>
      <c r="F12" s="572"/>
      <c r="G12" s="572"/>
      <c r="H12" s="572"/>
      <c r="I12" s="572"/>
      <c r="J12" s="573"/>
      <c r="K12" s="573"/>
      <c r="L12" s="509"/>
      <c r="M12" s="509"/>
      <c r="N12" s="509"/>
      <c r="O12" s="509"/>
      <c r="P12" s="509"/>
      <c r="Q12" s="509"/>
      <c r="R12" s="509"/>
      <c r="S12" s="509"/>
      <c r="T12" s="509"/>
      <c r="U12" s="533"/>
      <c r="V12" s="533"/>
      <c r="W12" s="533"/>
      <c r="X12" s="533"/>
      <c r="Y12" s="533"/>
      <c r="Z12" s="533"/>
      <c r="AA12" s="533"/>
      <c r="AB12" s="533"/>
      <c r="AC12" s="533"/>
    </row>
    <row r="13" spans="1:29" s="522" customFormat="1" ht="6.75" customHeight="1" x14ac:dyDescent="0.25">
      <c r="A13" s="523"/>
      <c r="B13" s="523"/>
      <c r="C13" s="520"/>
      <c r="D13" s="520"/>
      <c r="E13" s="520"/>
      <c r="F13" s="520"/>
      <c r="G13" s="520"/>
      <c r="H13" s="520"/>
      <c r="I13" s="520"/>
      <c r="J13" s="533"/>
      <c r="K13" s="533"/>
      <c r="L13" s="509"/>
      <c r="M13" s="509"/>
      <c r="N13" s="509"/>
      <c r="O13" s="509"/>
      <c r="P13" s="509"/>
      <c r="Q13" s="509"/>
      <c r="R13" s="509"/>
      <c r="S13" s="509"/>
      <c r="T13" s="509"/>
      <c r="U13" s="533"/>
      <c r="V13" s="533"/>
      <c r="W13" s="533"/>
      <c r="X13" s="533"/>
      <c r="Y13" s="533"/>
      <c r="Z13" s="533"/>
      <c r="AA13" s="533"/>
      <c r="AB13" s="533"/>
      <c r="AC13" s="533"/>
    </row>
    <row r="14" spans="1:29" s="522" customFormat="1" ht="19.5" customHeight="1" x14ac:dyDescent="0.25">
      <c r="A14" s="508" t="s">
        <v>250</v>
      </c>
      <c r="B14" s="523"/>
      <c r="C14" s="520">
        <v>67</v>
      </c>
      <c r="D14" s="520">
        <v>1162</v>
      </c>
      <c r="E14" s="520">
        <v>25707.569</v>
      </c>
      <c r="F14" s="520">
        <v>36512.673999999999</v>
      </c>
      <c r="G14" s="520">
        <v>14915.332</v>
      </c>
      <c r="H14" s="520">
        <v>85311.611000000004</v>
      </c>
      <c r="I14" s="520">
        <v>60764.614999999998</v>
      </c>
      <c r="J14" s="520">
        <v>24546.995999999999</v>
      </c>
      <c r="K14" s="520">
        <v>4725.098</v>
      </c>
      <c r="L14" s="509"/>
      <c r="M14" s="509"/>
      <c r="N14" s="509"/>
      <c r="O14" s="509"/>
      <c r="P14" s="509"/>
      <c r="Q14" s="509"/>
      <c r="R14" s="509"/>
      <c r="S14" s="509"/>
      <c r="T14" s="509"/>
      <c r="U14" s="533"/>
      <c r="V14" s="533"/>
      <c r="W14" s="533"/>
      <c r="X14" s="533"/>
      <c r="Y14" s="533"/>
      <c r="Z14" s="533"/>
      <c r="AA14" s="533"/>
      <c r="AB14" s="533"/>
      <c r="AC14" s="533"/>
    </row>
    <row r="15" spans="1:29" s="522" customFormat="1" ht="12.9" customHeight="1" x14ac:dyDescent="0.25">
      <c r="A15" s="519" t="s">
        <v>251</v>
      </c>
      <c r="B15" s="523"/>
      <c r="C15" s="520">
        <v>66</v>
      </c>
      <c r="D15" s="520" t="s">
        <v>25</v>
      </c>
      <c r="E15" s="520" t="s">
        <v>25</v>
      </c>
      <c r="F15" s="520" t="s">
        <v>25</v>
      </c>
      <c r="G15" s="520" t="s">
        <v>25</v>
      </c>
      <c r="H15" s="520" t="s">
        <v>25</v>
      </c>
      <c r="I15" s="520" t="s">
        <v>25</v>
      </c>
      <c r="J15" s="520" t="s">
        <v>25</v>
      </c>
      <c r="K15" s="520" t="s">
        <v>25</v>
      </c>
      <c r="L15" s="509"/>
      <c r="M15" s="509"/>
      <c r="N15" s="509"/>
      <c r="O15" s="509"/>
      <c r="P15" s="509"/>
      <c r="Q15" s="509"/>
      <c r="R15" s="509"/>
      <c r="S15" s="509"/>
      <c r="T15" s="509"/>
      <c r="U15" s="533"/>
      <c r="V15" s="533"/>
      <c r="W15" s="533"/>
      <c r="X15" s="533"/>
      <c r="Y15" s="533"/>
      <c r="Z15" s="533"/>
      <c r="AA15" s="533"/>
      <c r="AB15" s="533"/>
      <c r="AC15" s="533"/>
    </row>
    <row r="16" spans="1:29" s="522" customFormat="1" ht="12.9" customHeight="1" x14ac:dyDescent="0.25">
      <c r="A16" s="535" t="s">
        <v>252</v>
      </c>
      <c r="B16" s="523"/>
      <c r="C16" s="509">
        <v>24</v>
      </c>
      <c r="D16" s="509">
        <v>882</v>
      </c>
      <c r="E16" s="509">
        <v>18837.102999999999</v>
      </c>
      <c r="F16" s="509">
        <v>31377.309000000001</v>
      </c>
      <c r="G16" s="509">
        <v>10498.544</v>
      </c>
      <c r="H16" s="509">
        <v>68492.188999999998</v>
      </c>
      <c r="I16" s="509">
        <v>53278.391000000003</v>
      </c>
      <c r="J16" s="509">
        <v>15213.798000000001</v>
      </c>
      <c r="K16" s="509">
        <v>4970.5079999999998</v>
      </c>
      <c r="L16" s="509"/>
      <c r="M16" s="509"/>
      <c r="N16" s="509"/>
      <c r="O16" s="509"/>
      <c r="P16" s="509"/>
      <c r="Q16" s="509"/>
      <c r="R16" s="509"/>
      <c r="S16" s="509"/>
      <c r="T16" s="509"/>
      <c r="U16" s="533"/>
      <c r="V16" s="533"/>
      <c r="W16" s="533"/>
      <c r="X16" s="533"/>
      <c r="Y16" s="533"/>
      <c r="Z16" s="533"/>
      <c r="AA16" s="533"/>
      <c r="AB16" s="533"/>
      <c r="AC16" s="533"/>
    </row>
    <row r="17" spans="1:29" s="522" customFormat="1" ht="12.9" customHeight="1" x14ac:dyDescent="0.25">
      <c r="A17" s="535" t="s">
        <v>253</v>
      </c>
      <c r="B17" s="523"/>
      <c r="C17" s="509">
        <v>19</v>
      </c>
      <c r="D17" s="509">
        <v>140</v>
      </c>
      <c r="E17" s="509">
        <v>2618.5390000000002</v>
      </c>
      <c r="F17" s="509">
        <v>3977.6129999999998</v>
      </c>
      <c r="G17" s="509">
        <v>2473.328</v>
      </c>
      <c r="H17" s="509">
        <v>11315.953</v>
      </c>
      <c r="I17" s="509">
        <v>6458.7169999999996</v>
      </c>
      <c r="J17" s="509">
        <v>4857.2359999999999</v>
      </c>
      <c r="K17" s="509">
        <v>1289.3779999999999</v>
      </c>
      <c r="L17" s="509"/>
      <c r="M17" s="509"/>
      <c r="N17" s="509"/>
      <c r="O17" s="509"/>
      <c r="P17" s="509"/>
      <c r="Q17" s="509"/>
      <c r="R17" s="509"/>
      <c r="S17" s="509"/>
      <c r="T17" s="509"/>
      <c r="U17" s="533"/>
      <c r="V17" s="533"/>
      <c r="W17" s="533"/>
      <c r="X17" s="533"/>
      <c r="Y17" s="533"/>
      <c r="Z17" s="533"/>
      <c r="AA17" s="533"/>
      <c r="AB17" s="533"/>
      <c r="AC17" s="533"/>
    </row>
    <row r="18" spans="1:29" s="522" customFormat="1" ht="12.9" customHeight="1" x14ac:dyDescent="0.25">
      <c r="A18" s="535" t="s">
        <v>254</v>
      </c>
      <c r="B18" s="523"/>
      <c r="C18" s="509">
        <v>16</v>
      </c>
      <c r="D18" s="509">
        <v>106</v>
      </c>
      <c r="E18" s="509">
        <v>3729.6590000000001</v>
      </c>
      <c r="F18" s="509">
        <v>558.60799999999995</v>
      </c>
      <c r="G18" s="509">
        <v>1644.1469999999999</v>
      </c>
      <c r="H18" s="509">
        <v>4669.8630000000003</v>
      </c>
      <c r="I18" s="509">
        <v>328.75299999999999</v>
      </c>
      <c r="J18" s="509">
        <v>4341.1099999999997</v>
      </c>
      <c r="K18" s="509">
        <v>-1089.7950000000001</v>
      </c>
      <c r="L18" s="509"/>
      <c r="M18" s="509"/>
      <c r="N18" s="509"/>
      <c r="O18" s="509"/>
      <c r="P18" s="509"/>
      <c r="Q18" s="509"/>
      <c r="R18" s="509"/>
      <c r="S18" s="509"/>
      <c r="T18" s="509"/>
      <c r="U18" s="533"/>
      <c r="V18" s="533"/>
      <c r="W18" s="533"/>
      <c r="X18" s="533"/>
      <c r="Y18" s="533"/>
      <c r="Z18" s="533"/>
      <c r="AA18" s="533"/>
      <c r="AB18" s="533"/>
      <c r="AC18" s="533"/>
    </row>
    <row r="19" spans="1:29" s="522" customFormat="1" ht="12.9" customHeight="1" x14ac:dyDescent="0.25">
      <c r="A19" s="535" t="s">
        <v>255</v>
      </c>
      <c r="B19" s="523"/>
      <c r="C19" s="509">
        <v>3</v>
      </c>
      <c r="D19" s="509" t="s">
        <v>25</v>
      </c>
      <c r="E19" s="509" t="s">
        <v>25</v>
      </c>
      <c r="F19" s="509" t="s">
        <v>25</v>
      </c>
      <c r="G19" s="509" t="s">
        <v>25</v>
      </c>
      <c r="H19" s="509" t="s">
        <v>25</v>
      </c>
      <c r="I19" s="509" t="s">
        <v>25</v>
      </c>
      <c r="J19" s="509" t="s">
        <v>25</v>
      </c>
      <c r="K19" s="509" t="s">
        <v>25</v>
      </c>
      <c r="L19" s="509"/>
      <c r="M19" s="509"/>
      <c r="N19" s="509"/>
      <c r="O19" s="509"/>
      <c r="P19" s="509"/>
      <c r="Q19" s="509"/>
      <c r="R19" s="509"/>
      <c r="S19" s="509"/>
      <c r="T19" s="509"/>
      <c r="U19" s="533"/>
      <c r="V19" s="533"/>
      <c r="W19" s="533"/>
      <c r="X19" s="533"/>
      <c r="Y19" s="533"/>
      <c r="Z19" s="533"/>
      <c r="AA19" s="533"/>
      <c r="AB19" s="533"/>
      <c r="AC19" s="533"/>
    </row>
    <row r="20" spans="1:29" s="522" customFormat="1" ht="12.9" customHeight="1" x14ac:dyDescent="0.25">
      <c r="A20" s="535" t="s">
        <v>256</v>
      </c>
      <c r="B20" s="523"/>
      <c r="C20" s="509">
        <v>4</v>
      </c>
      <c r="D20" s="509" t="s">
        <v>25</v>
      </c>
      <c r="E20" s="509" t="s">
        <v>25</v>
      </c>
      <c r="F20" s="509" t="s">
        <v>25</v>
      </c>
      <c r="G20" s="509" t="s">
        <v>25</v>
      </c>
      <c r="H20" s="509" t="s">
        <v>25</v>
      </c>
      <c r="I20" s="509" t="s">
        <v>25</v>
      </c>
      <c r="J20" s="509" t="s">
        <v>25</v>
      </c>
      <c r="K20" s="509" t="s">
        <v>25</v>
      </c>
      <c r="L20" s="509"/>
      <c r="M20" s="509"/>
      <c r="N20" s="509"/>
      <c r="O20" s="509"/>
      <c r="P20" s="509"/>
      <c r="Q20" s="509"/>
      <c r="R20" s="509"/>
      <c r="S20" s="509"/>
      <c r="T20" s="509"/>
      <c r="U20" s="533"/>
      <c r="V20" s="533"/>
      <c r="W20" s="533"/>
      <c r="X20" s="533"/>
      <c r="Y20" s="533"/>
      <c r="Z20" s="533"/>
      <c r="AA20" s="533"/>
      <c r="AB20" s="533"/>
      <c r="AC20" s="533"/>
    </row>
    <row r="21" spans="1:29" s="522" customFormat="1" ht="6.75" customHeight="1" x14ac:dyDescent="0.25">
      <c r="A21" s="504"/>
      <c r="B21" s="523"/>
      <c r="C21" s="509"/>
      <c r="D21" s="509"/>
      <c r="E21" s="509"/>
      <c r="F21" s="509"/>
      <c r="G21" s="509"/>
      <c r="H21" s="509"/>
      <c r="I21" s="509"/>
      <c r="J21" s="509"/>
      <c r="K21" s="509"/>
      <c r="L21" s="509"/>
      <c r="M21" s="509"/>
      <c r="N21" s="509"/>
      <c r="O21" s="509"/>
      <c r="P21" s="509"/>
      <c r="Q21" s="509"/>
      <c r="R21" s="509"/>
      <c r="S21" s="509"/>
      <c r="T21" s="509"/>
      <c r="U21" s="533"/>
      <c r="V21" s="533"/>
      <c r="W21" s="533"/>
      <c r="X21" s="533"/>
      <c r="Y21" s="533"/>
      <c r="Z21" s="533"/>
      <c r="AA21" s="533"/>
      <c r="AB21" s="533"/>
      <c r="AC21" s="533"/>
    </row>
    <row r="22" spans="1:29" s="522" customFormat="1" ht="12.9" customHeight="1" x14ac:dyDescent="0.25">
      <c r="A22" s="519" t="s">
        <v>272</v>
      </c>
      <c r="B22" s="523"/>
      <c r="C22" s="520">
        <v>1</v>
      </c>
      <c r="D22" s="520" t="s">
        <v>25</v>
      </c>
      <c r="E22" s="520" t="s">
        <v>25</v>
      </c>
      <c r="F22" s="520" t="s">
        <v>25</v>
      </c>
      <c r="G22" s="520" t="s">
        <v>25</v>
      </c>
      <c r="H22" s="520" t="s">
        <v>25</v>
      </c>
      <c r="I22" s="520" t="s">
        <v>25</v>
      </c>
      <c r="J22" s="520" t="s">
        <v>25</v>
      </c>
      <c r="K22" s="520" t="s">
        <v>25</v>
      </c>
      <c r="L22" s="509"/>
      <c r="M22" s="509"/>
      <c r="N22" s="509"/>
      <c r="O22" s="509"/>
      <c r="P22" s="509"/>
      <c r="Q22" s="509"/>
      <c r="R22" s="509"/>
      <c r="S22" s="509"/>
      <c r="T22" s="509"/>
      <c r="U22" s="533"/>
      <c r="V22" s="533"/>
      <c r="W22" s="533"/>
      <c r="X22" s="533"/>
      <c r="Y22" s="533"/>
      <c r="Z22" s="533"/>
      <c r="AA22" s="533"/>
      <c r="AB22" s="533"/>
      <c r="AC22" s="533"/>
    </row>
    <row r="23" spans="1:29" s="522" customFormat="1" ht="12.9" customHeight="1" x14ac:dyDescent="0.25">
      <c r="A23" s="519" t="s">
        <v>273</v>
      </c>
      <c r="B23" s="523"/>
      <c r="C23" s="520">
        <v>0</v>
      </c>
      <c r="D23" s="520">
        <v>0</v>
      </c>
      <c r="E23" s="520">
        <v>0</v>
      </c>
      <c r="F23" s="520">
        <v>0</v>
      </c>
      <c r="G23" s="520">
        <v>0</v>
      </c>
      <c r="H23" s="520">
        <v>0</v>
      </c>
      <c r="I23" s="520">
        <v>0</v>
      </c>
      <c r="J23" s="520">
        <v>0</v>
      </c>
      <c r="K23" s="520">
        <v>0</v>
      </c>
      <c r="L23" s="509"/>
      <c r="M23" s="509"/>
      <c r="N23" s="509"/>
      <c r="O23" s="509"/>
      <c r="P23" s="509"/>
      <c r="Q23" s="509"/>
      <c r="R23" s="509"/>
      <c r="S23" s="509"/>
      <c r="T23" s="509"/>
      <c r="U23" s="533"/>
      <c r="V23" s="533"/>
      <c r="W23" s="533"/>
      <c r="X23" s="533"/>
      <c r="Y23" s="533"/>
      <c r="Z23" s="533"/>
      <c r="AA23" s="533"/>
      <c r="AB23" s="533"/>
      <c r="AC23" s="533"/>
    </row>
    <row r="24" spans="1:29" s="522" customFormat="1" ht="12.9" customHeight="1" x14ac:dyDescent="0.25">
      <c r="A24" s="574"/>
      <c r="B24" s="523"/>
      <c r="C24" s="520"/>
      <c r="D24" s="520"/>
      <c r="E24" s="520"/>
      <c r="F24" s="520"/>
      <c r="G24" s="520"/>
      <c r="H24" s="520"/>
      <c r="I24" s="520"/>
      <c r="J24" s="533"/>
      <c r="K24" s="533"/>
      <c r="L24" s="509"/>
      <c r="M24" s="509"/>
      <c r="N24" s="509"/>
      <c r="O24" s="509"/>
      <c r="P24" s="509"/>
      <c r="Q24" s="509"/>
      <c r="R24" s="509"/>
      <c r="S24" s="509"/>
      <c r="T24" s="509"/>
      <c r="U24" s="533"/>
      <c r="V24" s="533"/>
      <c r="W24" s="533"/>
      <c r="X24" s="533"/>
      <c r="Y24" s="533"/>
      <c r="Z24" s="533"/>
      <c r="AA24" s="533"/>
      <c r="AB24" s="533"/>
      <c r="AC24" s="533"/>
    </row>
    <row r="25" spans="1:29" s="522" customFormat="1" x14ac:dyDescent="0.25">
      <c r="A25" s="546" t="s">
        <v>265</v>
      </c>
      <c r="B25" s="548"/>
      <c r="C25" s="572"/>
      <c r="D25" s="572"/>
      <c r="E25" s="572"/>
      <c r="F25" s="572"/>
      <c r="G25" s="572"/>
      <c r="H25" s="572"/>
      <c r="I25" s="572"/>
      <c r="J25" s="573"/>
      <c r="K25" s="573"/>
      <c r="L25" s="509"/>
      <c r="M25" s="509"/>
      <c r="N25" s="509"/>
      <c r="O25" s="509"/>
      <c r="P25" s="509"/>
      <c r="Q25" s="509"/>
      <c r="R25" s="509"/>
      <c r="S25" s="509"/>
      <c r="T25" s="509"/>
      <c r="U25" s="533"/>
      <c r="V25" s="533"/>
      <c r="W25" s="533"/>
      <c r="X25" s="533"/>
      <c r="Y25" s="533"/>
      <c r="Z25" s="533"/>
      <c r="AA25" s="533"/>
      <c r="AB25" s="533"/>
      <c r="AC25" s="533"/>
    </row>
    <row r="26" spans="1:29" s="522" customFormat="1" ht="6.75" customHeight="1" x14ac:dyDescent="0.25">
      <c r="A26" s="523" t="s">
        <v>274</v>
      </c>
      <c r="B26" s="506"/>
      <c r="C26" s="520"/>
      <c r="D26" s="520"/>
      <c r="E26" s="520"/>
      <c r="F26" s="520"/>
      <c r="G26" s="520"/>
      <c r="H26" s="520"/>
      <c r="I26" s="520"/>
      <c r="J26" s="533"/>
      <c r="K26" s="533"/>
      <c r="L26" s="509"/>
      <c r="M26" s="509"/>
      <c r="N26" s="509"/>
      <c r="O26" s="509"/>
      <c r="P26" s="509"/>
      <c r="Q26" s="509"/>
      <c r="R26" s="509"/>
      <c r="S26" s="509"/>
      <c r="T26" s="509"/>
      <c r="U26" s="533"/>
      <c r="V26" s="533"/>
      <c r="W26" s="533"/>
      <c r="X26" s="533"/>
      <c r="Y26" s="533"/>
      <c r="Z26" s="533"/>
      <c r="AA26" s="533"/>
      <c r="AB26" s="533"/>
      <c r="AC26" s="533"/>
    </row>
    <row r="27" spans="1:29" s="522" customFormat="1" ht="17.25" customHeight="1" x14ac:dyDescent="0.25">
      <c r="A27" s="508" t="s">
        <v>250</v>
      </c>
      <c r="B27" s="523"/>
      <c r="C27" s="520">
        <v>101</v>
      </c>
      <c r="D27" s="520">
        <v>489</v>
      </c>
      <c r="E27" s="520">
        <v>7580.7039999999997</v>
      </c>
      <c r="F27" s="520">
        <v>14836.397000000001</v>
      </c>
      <c r="G27" s="520">
        <v>8355.43</v>
      </c>
      <c r="H27" s="520">
        <v>34607.506000000001</v>
      </c>
      <c r="I27" s="520">
        <v>31680.124</v>
      </c>
      <c r="J27" s="520">
        <v>2927.3820000000001</v>
      </c>
      <c r="K27" s="520">
        <v>2502.5459999999998</v>
      </c>
      <c r="L27" s="509"/>
      <c r="M27" s="509"/>
      <c r="N27" s="509"/>
      <c r="O27" s="509"/>
      <c r="P27" s="509"/>
      <c r="Q27" s="509"/>
      <c r="R27" s="509"/>
      <c r="S27" s="509"/>
      <c r="T27" s="509"/>
      <c r="U27" s="533"/>
      <c r="V27" s="533"/>
      <c r="W27" s="533"/>
      <c r="X27" s="533"/>
      <c r="Y27" s="533"/>
      <c r="Z27" s="533"/>
      <c r="AA27" s="533"/>
      <c r="AB27" s="533"/>
      <c r="AC27" s="533"/>
    </row>
    <row r="28" spans="1:29" s="522" customFormat="1" ht="12.9" customHeight="1" x14ac:dyDescent="0.25">
      <c r="A28" s="519" t="s">
        <v>251</v>
      </c>
      <c r="B28" s="523"/>
      <c r="C28" s="520">
        <v>101</v>
      </c>
      <c r="D28" s="520">
        <v>489</v>
      </c>
      <c r="E28" s="520">
        <v>7580.7039999999997</v>
      </c>
      <c r="F28" s="520">
        <v>14836.397000000001</v>
      </c>
      <c r="G28" s="520">
        <v>8355.43</v>
      </c>
      <c r="H28" s="520">
        <v>34607.506000000001</v>
      </c>
      <c r="I28" s="520">
        <v>31680.124</v>
      </c>
      <c r="J28" s="520">
        <v>2927.3820000000001</v>
      </c>
      <c r="K28" s="520">
        <v>2502.5459999999998</v>
      </c>
      <c r="L28" s="509"/>
      <c r="M28" s="509"/>
      <c r="N28" s="509"/>
      <c r="O28" s="509"/>
      <c r="P28" s="509"/>
      <c r="Q28" s="509"/>
      <c r="R28" s="509"/>
      <c r="S28" s="509"/>
      <c r="T28" s="509"/>
      <c r="U28" s="533"/>
      <c r="V28" s="533"/>
      <c r="W28" s="533"/>
      <c r="X28" s="533"/>
      <c r="Y28" s="533"/>
      <c r="Z28" s="533"/>
      <c r="AA28" s="533"/>
      <c r="AB28" s="533"/>
      <c r="AC28" s="533"/>
    </row>
    <row r="29" spans="1:29" s="522" customFormat="1" ht="12.9" customHeight="1" x14ac:dyDescent="0.25">
      <c r="A29" s="535" t="s">
        <v>252</v>
      </c>
      <c r="B29" s="523"/>
      <c r="C29" s="509">
        <v>23</v>
      </c>
      <c r="D29" s="509">
        <v>71</v>
      </c>
      <c r="E29" s="509">
        <v>985.05100000000004</v>
      </c>
      <c r="F29" s="509">
        <v>1786.3430000000001</v>
      </c>
      <c r="G29" s="509">
        <v>1349.6510000000001</v>
      </c>
      <c r="H29" s="509">
        <v>4440.8620000000001</v>
      </c>
      <c r="I29" s="509">
        <v>4046.9639999999999</v>
      </c>
      <c r="J29" s="509">
        <v>393.89800000000002</v>
      </c>
      <c r="K29" s="509">
        <v>221.17699999999999</v>
      </c>
      <c r="L29" s="509"/>
      <c r="M29" s="509"/>
      <c r="N29" s="509"/>
      <c r="O29" s="509"/>
      <c r="P29" s="509"/>
      <c r="Q29" s="509"/>
      <c r="R29" s="509"/>
      <c r="S29" s="509"/>
      <c r="T29" s="509"/>
      <c r="U29" s="533"/>
      <c r="V29" s="533"/>
      <c r="W29" s="533"/>
      <c r="X29" s="533"/>
      <c r="Y29" s="533"/>
      <c r="Z29" s="533"/>
      <c r="AA29" s="533"/>
      <c r="AB29" s="533"/>
      <c r="AC29" s="533"/>
    </row>
    <row r="30" spans="1:29" s="522" customFormat="1" ht="12.9" customHeight="1" x14ac:dyDescent="0.25">
      <c r="A30" s="535" t="s">
        <v>253</v>
      </c>
      <c r="B30" s="523"/>
      <c r="C30" s="509">
        <v>20</v>
      </c>
      <c r="D30" s="509">
        <v>198</v>
      </c>
      <c r="E30" s="509">
        <v>3231.2159999999999</v>
      </c>
      <c r="F30" s="509">
        <v>8182.4</v>
      </c>
      <c r="G30" s="509">
        <v>3213.7240000000002</v>
      </c>
      <c r="H30" s="509">
        <v>17574.138999999999</v>
      </c>
      <c r="I30" s="509">
        <v>16992.428</v>
      </c>
      <c r="J30" s="509">
        <v>581.71100000000001</v>
      </c>
      <c r="K30" s="509">
        <v>2263.4119999999998</v>
      </c>
      <c r="L30" s="509"/>
      <c r="M30" s="509"/>
      <c r="N30" s="509"/>
      <c r="O30" s="509"/>
      <c r="P30" s="509"/>
      <c r="Q30" s="509"/>
      <c r="R30" s="509"/>
      <c r="S30" s="509"/>
      <c r="T30" s="509"/>
      <c r="U30" s="533"/>
      <c r="V30" s="533"/>
      <c r="W30" s="533"/>
      <c r="X30" s="533"/>
      <c r="Y30" s="533"/>
      <c r="Z30" s="533"/>
      <c r="AA30" s="533"/>
      <c r="AB30" s="533"/>
      <c r="AC30" s="533"/>
    </row>
    <row r="31" spans="1:29" s="522" customFormat="1" ht="12.9" customHeight="1" x14ac:dyDescent="0.25">
      <c r="A31" s="535" t="s">
        <v>254</v>
      </c>
      <c r="B31" s="523"/>
      <c r="C31" s="509">
        <v>47</v>
      </c>
      <c r="D31" s="509">
        <v>199</v>
      </c>
      <c r="E31" s="509">
        <v>3228.8989999999999</v>
      </c>
      <c r="F31" s="509">
        <v>4700.0770000000002</v>
      </c>
      <c r="G31" s="509">
        <v>3485.3110000000001</v>
      </c>
      <c r="H31" s="509">
        <v>11860.239</v>
      </c>
      <c r="I31" s="509">
        <v>10379.504999999999</v>
      </c>
      <c r="J31" s="509">
        <v>1480.7339999999999</v>
      </c>
      <c r="K31" s="509">
        <v>-42.735999999999997</v>
      </c>
      <c r="L31" s="509"/>
      <c r="M31" s="509"/>
      <c r="N31" s="509"/>
      <c r="O31" s="509"/>
      <c r="P31" s="509"/>
      <c r="Q31" s="509"/>
      <c r="R31" s="509"/>
      <c r="S31" s="509"/>
      <c r="T31" s="509"/>
      <c r="U31" s="533"/>
      <c r="V31" s="533"/>
      <c r="W31" s="533"/>
      <c r="X31" s="533"/>
      <c r="Y31" s="533"/>
      <c r="Z31" s="533"/>
      <c r="AA31" s="533"/>
      <c r="AB31" s="533"/>
      <c r="AC31" s="533"/>
    </row>
    <row r="32" spans="1:29" s="522" customFormat="1" ht="12.9" customHeight="1" x14ac:dyDescent="0.25">
      <c r="A32" s="535" t="s">
        <v>255</v>
      </c>
      <c r="B32" s="523"/>
      <c r="C32" s="509">
        <v>5</v>
      </c>
      <c r="D32" s="509">
        <v>6</v>
      </c>
      <c r="E32" s="509">
        <v>1.383</v>
      </c>
      <c r="F32" s="509">
        <v>15.185</v>
      </c>
      <c r="G32" s="509">
        <v>4.2649999999999997</v>
      </c>
      <c r="H32" s="509">
        <v>33.131</v>
      </c>
      <c r="I32" s="509">
        <v>33.131</v>
      </c>
      <c r="J32" s="509">
        <v>0</v>
      </c>
      <c r="K32" s="509">
        <v>11.962</v>
      </c>
      <c r="L32" s="509"/>
      <c r="M32" s="509"/>
      <c r="N32" s="509"/>
      <c r="O32" s="509"/>
      <c r="P32" s="509"/>
      <c r="Q32" s="509"/>
      <c r="R32" s="509"/>
      <c r="S32" s="509"/>
      <c r="T32" s="509"/>
      <c r="U32" s="533"/>
      <c r="V32" s="533"/>
      <c r="W32" s="533"/>
      <c r="X32" s="533"/>
      <c r="Y32" s="533"/>
      <c r="Z32" s="533"/>
      <c r="AA32" s="533"/>
      <c r="AB32" s="533"/>
      <c r="AC32" s="533"/>
    </row>
    <row r="33" spans="1:29" s="522" customFormat="1" ht="12.9" customHeight="1" x14ac:dyDescent="0.25">
      <c r="A33" s="535" t="s">
        <v>256</v>
      </c>
      <c r="B33" s="523"/>
      <c r="C33" s="509">
        <v>6</v>
      </c>
      <c r="D33" s="509">
        <v>15</v>
      </c>
      <c r="E33" s="509">
        <v>134.155</v>
      </c>
      <c r="F33" s="509">
        <v>152.392</v>
      </c>
      <c r="G33" s="509">
        <v>302.47899999999998</v>
      </c>
      <c r="H33" s="509">
        <v>699.13499999999999</v>
      </c>
      <c r="I33" s="509">
        <v>228.096</v>
      </c>
      <c r="J33" s="509">
        <v>471.03899999999999</v>
      </c>
      <c r="K33" s="509">
        <v>48.731000000000002</v>
      </c>
      <c r="L33" s="509"/>
      <c r="M33" s="509"/>
      <c r="N33" s="509"/>
      <c r="O33" s="509"/>
      <c r="P33" s="509"/>
      <c r="Q33" s="509"/>
      <c r="R33" s="509"/>
      <c r="S33" s="509"/>
      <c r="T33" s="509"/>
      <c r="U33" s="533"/>
      <c r="V33" s="533"/>
      <c r="W33" s="533"/>
      <c r="X33" s="533"/>
      <c r="Y33" s="533"/>
      <c r="Z33" s="533"/>
      <c r="AA33" s="533"/>
      <c r="AB33" s="533"/>
      <c r="AC33" s="533"/>
    </row>
    <row r="34" spans="1:29" s="522" customFormat="1" ht="6.75" customHeight="1" x14ac:dyDescent="0.25">
      <c r="A34" s="504"/>
      <c r="B34" s="523"/>
      <c r="C34" s="509"/>
      <c r="D34" s="509"/>
      <c r="E34" s="509"/>
      <c r="F34" s="509"/>
      <c r="G34" s="509"/>
      <c r="H34" s="509"/>
      <c r="I34" s="509"/>
      <c r="J34" s="509"/>
      <c r="K34" s="509"/>
      <c r="L34" s="509"/>
      <c r="M34" s="509"/>
      <c r="N34" s="509"/>
      <c r="O34" s="509"/>
      <c r="P34" s="509"/>
      <c r="Q34" s="509"/>
      <c r="R34" s="509"/>
      <c r="S34" s="509"/>
      <c r="T34" s="509"/>
      <c r="U34" s="533"/>
      <c r="V34" s="533"/>
      <c r="W34" s="533"/>
      <c r="X34" s="533"/>
      <c r="Y34" s="533"/>
      <c r="Z34" s="533"/>
      <c r="AA34" s="533"/>
      <c r="AB34" s="533"/>
      <c r="AC34" s="533"/>
    </row>
    <row r="35" spans="1:29" s="522" customFormat="1" ht="12.9" customHeight="1" x14ac:dyDescent="0.25">
      <c r="A35" s="519" t="s">
        <v>272</v>
      </c>
      <c r="B35" s="523"/>
      <c r="C35" s="520">
        <v>0</v>
      </c>
      <c r="D35" s="520">
        <v>0</v>
      </c>
      <c r="E35" s="520">
        <v>0</v>
      </c>
      <c r="F35" s="520">
        <v>0</v>
      </c>
      <c r="G35" s="520">
        <v>0</v>
      </c>
      <c r="H35" s="520">
        <v>0</v>
      </c>
      <c r="I35" s="520">
        <v>0</v>
      </c>
      <c r="J35" s="520">
        <v>0</v>
      </c>
      <c r="K35" s="520">
        <v>0</v>
      </c>
      <c r="L35" s="509"/>
      <c r="M35" s="509"/>
      <c r="N35" s="509"/>
      <c r="O35" s="509"/>
      <c r="P35" s="509"/>
      <c r="Q35" s="509"/>
      <c r="R35" s="509"/>
      <c r="S35" s="509"/>
      <c r="T35" s="509"/>
      <c r="U35" s="533"/>
      <c r="V35" s="533"/>
      <c r="W35" s="533"/>
      <c r="X35" s="533"/>
      <c r="Y35" s="533"/>
      <c r="Z35" s="533"/>
      <c r="AA35" s="533"/>
      <c r="AB35" s="533"/>
      <c r="AC35" s="533"/>
    </row>
    <row r="36" spans="1:29" s="522" customFormat="1" ht="12.9" customHeight="1" x14ac:dyDescent="0.25">
      <c r="A36" s="519" t="s">
        <v>273</v>
      </c>
      <c r="B36" s="523"/>
      <c r="C36" s="520">
        <v>0</v>
      </c>
      <c r="D36" s="520">
        <v>0</v>
      </c>
      <c r="E36" s="520">
        <v>0</v>
      </c>
      <c r="F36" s="520">
        <v>0</v>
      </c>
      <c r="G36" s="520">
        <v>0</v>
      </c>
      <c r="H36" s="520">
        <v>0</v>
      </c>
      <c r="I36" s="520">
        <v>0</v>
      </c>
      <c r="J36" s="520">
        <v>0</v>
      </c>
      <c r="K36" s="520">
        <v>0</v>
      </c>
      <c r="L36" s="509"/>
      <c r="M36" s="509"/>
      <c r="N36" s="509"/>
      <c r="O36" s="509"/>
      <c r="P36" s="509"/>
      <c r="Q36" s="509"/>
      <c r="R36" s="509"/>
      <c r="S36" s="509"/>
      <c r="T36" s="509"/>
      <c r="U36" s="533"/>
      <c r="V36" s="533"/>
      <c r="W36" s="533"/>
      <c r="X36" s="533"/>
      <c r="Y36" s="533"/>
      <c r="Z36" s="533"/>
      <c r="AA36" s="533"/>
      <c r="AB36" s="533"/>
      <c r="AC36" s="533"/>
    </row>
    <row r="37" spans="1:29" s="522" customFormat="1" ht="12.9" customHeight="1" x14ac:dyDescent="0.25">
      <c r="C37" s="575"/>
      <c r="D37" s="575"/>
      <c r="E37" s="576"/>
      <c r="F37" s="575"/>
      <c r="G37" s="575"/>
      <c r="H37" s="575"/>
      <c r="I37" s="575"/>
      <c r="J37" s="576"/>
      <c r="K37" s="575"/>
      <c r="L37" s="509"/>
      <c r="M37" s="509"/>
      <c r="N37" s="509"/>
      <c r="O37" s="509"/>
      <c r="P37" s="509"/>
      <c r="Q37" s="509"/>
      <c r="R37" s="509"/>
      <c r="S37" s="509"/>
      <c r="T37" s="509"/>
      <c r="U37" s="533"/>
      <c r="V37" s="533"/>
      <c r="W37" s="533"/>
      <c r="X37" s="533"/>
      <c r="Y37" s="533"/>
      <c r="Z37" s="533"/>
      <c r="AA37" s="533"/>
      <c r="AB37" s="533"/>
      <c r="AC37" s="533"/>
    </row>
    <row r="38" spans="1:29" s="522" customFormat="1" ht="12.75" customHeight="1" x14ac:dyDescent="0.25">
      <c r="A38" s="566" t="s">
        <v>46</v>
      </c>
      <c r="B38" s="577"/>
      <c r="C38" s="578"/>
      <c r="D38" s="578"/>
      <c r="E38" s="579"/>
      <c r="F38" s="578"/>
      <c r="G38" s="578"/>
      <c r="H38" s="578"/>
      <c r="I38" s="578"/>
      <c r="J38" s="579"/>
      <c r="K38" s="578"/>
      <c r="L38" s="509"/>
      <c r="M38" s="509"/>
      <c r="N38" s="509"/>
      <c r="O38" s="509"/>
      <c r="P38" s="509"/>
      <c r="Q38" s="509"/>
      <c r="R38" s="509"/>
      <c r="S38" s="509"/>
      <c r="T38" s="509"/>
      <c r="U38" s="533"/>
      <c r="V38" s="533"/>
      <c r="W38" s="533"/>
      <c r="X38" s="533"/>
      <c r="Y38" s="533"/>
      <c r="Z38" s="533"/>
      <c r="AA38" s="533"/>
      <c r="AB38" s="533"/>
      <c r="AC38" s="533"/>
    </row>
    <row r="39" spans="1:29" s="522" customFormat="1" ht="6.75" customHeight="1" x14ac:dyDescent="0.25">
      <c r="C39" s="576"/>
      <c r="D39" s="576"/>
      <c r="E39" s="576"/>
      <c r="F39" s="576"/>
      <c r="G39" s="576"/>
      <c r="H39" s="576"/>
      <c r="I39" s="576"/>
      <c r="J39" s="576"/>
      <c r="K39" s="576"/>
      <c r="L39" s="509"/>
      <c r="M39" s="509"/>
      <c r="N39" s="509"/>
      <c r="O39" s="509"/>
      <c r="P39" s="509"/>
      <c r="Q39" s="509"/>
      <c r="R39" s="509"/>
      <c r="S39" s="509"/>
      <c r="T39" s="509"/>
      <c r="U39" s="533"/>
      <c r="V39" s="533"/>
      <c r="W39" s="533"/>
      <c r="X39" s="533"/>
      <c r="Y39" s="533"/>
      <c r="Z39" s="533"/>
      <c r="AA39" s="533"/>
      <c r="AB39" s="533"/>
      <c r="AC39" s="533"/>
    </row>
    <row r="40" spans="1:29" s="522" customFormat="1" ht="17.25" customHeight="1" x14ac:dyDescent="0.25">
      <c r="A40" s="508" t="s">
        <v>250</v>
      </c>
      <c r="B40" s="523"/>
      <c r="C40" s="520">
        <v>1461</v>
      </c>
      <c r="D40" s="520">
        <v>7991</v>
      </c>
      <c r="E40" s="520">
        <v>103093.308</v>
      </c>
      <c r="F40" s="520">
        <v>483416.27799999999</v>
      </c>
      <c r="G40" s="520">
        <v>118319.931</v>
      </c>
      <c r="H40" s="520">
        <v>725998.60800000001</v>
      </c>
      <c r="I40" s="520">
        <v>707951</v>
      </c>
      <c r="J40" s="520">
        <v>18047.608</v>
      </c>
      <c r="K40" s="520">
        <v>3990.9</v>
      </c>
      <c r="L40" s="509"/>
      <c r="M40" s="509"/>
      <c r="N40" s="509"/>
      <c r="O40" s="509"/>
      <c r="P40" s="509"/>
      <c r="Q40" s="509"/>
      <c r="R40" s="509"/>
      <c r="S40" s="509"/>
      <c r="T40" s="509"/>
      <c r="U40" s="533"/>
      <c r="V40" s="533"/>
      <c r="W40" s="533"/>
      <c r="X40" s="533"/>
      <c r="Y40" s="533"/>
      <c r="Z40" s="533"/>
      <c r="AA40" s="533"/>
      <c r="AB40" s="533"/>
      <c r="AC40" s="533"/>
    </row>
    <row r="41" spans="1:29" s="522" customFormat="1" ht="12.9" customHeight="1" x14ac:dyDescent="0.25">
      <c r="A41" s="519" t="s">
        <v>251</v>
      </c>
      <c r="B41" s="523"/>
      <c r="C41" s="520">
        <v>1401</v>
      </c>
      <c r="D41" s="520">
        <v>7805</v>
      </c>
      <c r="E41" s="520">
        <v>100951.363</v>
      </c>
      <c r="F41" s="520">
        <v>472587.26</v>
      </c>
      <c r="G41" s="520">
        <v>115777.67</v>
      </c>
      <c r="H41" s="520">
        <v>709564.45</v>
      </c>
      <c r="I41" s="520">
        <v>691643.53099999996</v>
      </c>
      <c r="J41" s="520">
        <v>17920.919000000002</v>
      </c>
      <c r="K41" s="520">
        <v>3298.703</v>
      </c>
      <c r="L41" s="509"/>
      <c r="M41" s="509"/>
      <c r="N41" s="509"/>
      <c r="O41" s="509"/>
      <c r="P41" s="509"/>
      <c r="Q41" s="509"/>
      <c r="R41" s="509"/>
      <c r="S41" s="509"/>
      <c r="T41" s="509"/>
      <c r="U41" s="533"/>
      <c r="V41" s="533"/>
      <c r="W41" s="533"/>
      <c r="X41" s="533"/>
      <c r="Y41" s="533"/>
      <c r="Z41" s="533"/>
      <c r="AA41" s="533"/>
      <c r="AB41" s="533"/>
      <c r="AC41" s="533"/>
    </row>
    <row r="42" spans="1:29" s="522" customFormat="1" ht="12.9" customHeight="1" x14ac:dyDescent="0.25">
      <c r="A42" s="535" t="s">
        <v>252</v>
      </c>
      <c r="B42" s="523"/>
      <c r="C42" s="509">
        <v>479</v>
      </c>
      <c r="D42" s="509">
        <v>3143</v>
      </c>
      <c r="E42" s="509">
        <v>39619.538</v>
      </c>
      <c r="F42" s="509">
        <v>150601.764</v>
      </c>
      <c r="G42" s="509">
        <v>46339.894</v>
      </c>
      <c r="H42" s="509">
        <v>234501.80499999999</v>
      </c>
      <c r="I42" s="509">
        <v>232063.91800000001</v>
      </c>
      <c r="J42" s="509">
        <v>2437.8870000000002</v>
      </c>
      <c r="K42" s="509">
        <v>-8426.3940000000002</v>
      </c>
      <c r="L42" s="509"/>
      <c r="M42" s="509"/>
      <c r="N42" s="509"/>
      <c r="O42" s="509"/>
      <c r="P42" s="509"/>
      <c r="Q42" s="509"/>
      <c r="R42" s="509"/>
      <c r="S42" s="509"/>
      <c r="T42" s="509"/>
      <c r="U42" s="533"/>
      <c r="V42" s="533"/>
      <c r="W42" s="533"/>
      <c r="X42" s="533"/>
      <c r="Y42" s="533"/>
      <c r="Z42" s="533"/>
      <c r="AA42" s="533"/>
      <c r="AB42" s="533"/>
      <c r="AC42" s="533"/>
    </row>
    <row r="43" spans="1:29" s="522" customFormat="1" ht="12.9" customHeight="1" x14ac:dyDescent="0.25">
      <c r="A43" s="535" t="s">
        <v>253</v>
      </c>
      <c r="B43" s="523"/>
      <c r="C43" s="509">
        <v>349</v>
      </c>
      <c r="D43" s="509">
        <v>666</v>
      </c>
      <c r="E43" s="509">
        <v>6256.3379999999997</v>
      </c>
      <c r="F43" s="509">
        <v>35878.374000000003</v>
      </c>
      <c r="G43" s="509">
        <v>6443.0309999999999</v>
      </c>
      <c r="H43" s="509">
        <v>51745.826000000001</v>
      </c>
      <c r="I43" s="509">
        <v>49620.76</v>
      </c>
      <c r="J43" s="509">
        <v>2125.0659999999998</v>
      </c>
      <c r="K43" s="509">
        <v>2070.279</v>
      </c>
      <c r="L43" s="509"/>
      <c r="M43" s="509"/>
      <c r="N43" s="509"/>
      <c r="O43" s="509"/>
      <c r="P43" s="509"/>
      <c r="Q43" s="509"/>
      <c r="R43" s="509"/>
      <c r="S43" s="509"/>
      <c r="T43" s="509"/>
      <c r="U43" s="533"/>
      <c r="V43" s="533"/>
      <c r="W43" s="533"/>
      <c r="X43" s="533"/>
      <c r="Y43" s="533"/>
      <c r="Z43" s="533"/>
      <c r="AA43" s="533"/>
      <c r="AB43" s="533"/>
      <c r="AC43" s="533"/>
    </row>
    <row r="44" spans="1:29" s="522" customFormat="1" ht="12.9" customHeight="1" x14ac:dyDescent="0.25">
      <c r="A44" s="535" t="s">
        <v>254</v>
      </c>
      <c r="B44" s="523"/>
      <c r="C44" s="509">
        <v>323</v>
      </c>
      <c r="D44" s="509">
        <v>3555</v>
      </c>
      <c r="E44" s="509">
        <v>51683.315999999999</v>
      </c>
      <c r="F44" s="509">
        <v>260420.13699999999</v>
      </c>
      <c r="G44" s="509">
        <v>59509.262000000002</v>
      </c>
      <c r="H44" s="509">
        <v>387807.81699999998</v>
      </c>
      <c r="I44" s="509">
        <v>377263.80099999998</v>
      </c>
      <c r="J44" s="509">
        <v>10544.016</v>
      </c>
      <c r="K44" s="509">
        <v>8153.9719999999998</v>
      </c>
      <c r="L44" s="509"/>
      <c r="M44" s="509"/>
      <c r="N44" s="509"/>
      <c r="O44" s="509"/>
      <c r="P44" s="509"/>
      <c r="Q44" s="509"/>
      <c r="R44" s="509"/>
      <c r="S44" s="509"/>
      <c r="T44" s="509"/>
      <c r="U44" s="533"/>
      <c r="V44" s="533"/>
      <c r="W44" s="533"/>
      <c r="X44" s="533"/>
      <c r="Y44" s="533"/>
      <c r="Z44" s="533"/>
      <c r="AA44" s="533"/>
      <c r="AB44" s="533"/>
      <c r="AC44" s="533"/>
    </row>
    <row r="45" spans="1:29" s="522" customFormat="1" ht="12.9" customHeight="1" x14ac:dyDescent="0.25">
      <c r="A45" s="535" t="s">
        <v>255</v>
      </c>
      <c r="B45" s="523"/>
      <c r="C45" s="509">
        <v>112</v>
      </c>
      <c r="D45" s="509">
        <v>159</v>
      </c>
      <c r="E45" s="509">
        <v>858.96699999999998</v>
      </c>
      <c r="F45" s="509">
        <v>6919.674</v>
      </c>
      <c r="G45" s="509">
        <v>955.43200000000002</v>
      </c>
      <c r="H45" s="509">
        <v>9388.58</v>
      </c>
      <c r="I45" s="509">
        <v>9283.5149999999994</v>
      </c>
      <c r="J45" s="509">
        <v>105.065</v>
      </c>
      <c r="K45" s="509">
        <v>500.411</v>
      </c>
      <c r="L45" s="509"/>
      <c r="M45" s="509"/>
      <c r="N45" s="509"/>
      <c r="O45" s="509"/>
      <c r="P45" s="509"/>
      <c r="Q45" s="509"/>
      <c r="R45" s="509"/>
      <c r="S45" s="509"/>
      <c r="T45" s="509"/>
      <c r="U45" s="533"/>
      <c r="V45" s="533"/>
      <c r="W45" s="533"/>
      <c r="X45" s="533"/>
      <c r="Y45" s="533"/>
      <c r="Z45" s="533"/>
      <c r="AA45" s="533"/>
      <c r="AB45" s="533"/>
      <c r="AC45" s="533"/>
    </row>
    <row r="46" spans="1:29" s="522" customFormat="1" ht="12.9" customHeight="1" x14ac:dyDescent="0.25">
      <c r="A46" s="535" t="s">
        <v>256</v>
      </c>
      <c r="B46" s="523"/>
      <c r="C46" s="509">
        <v>138</v>
      </c>
      <c r="D46" s="509">
        <v>282</v>
      </c>
      <c r="E46" s="509">
        <v>2533.2040000000002</v>
      </c>
      <c r="F46" s="509">
        <v>18767.311000000002</v>
      </c>
      <c r="G46" s="509">
        <v>2530.0509999999999</v>
      </c>
      <c r="H46" s="509">
        <v>26120.421999999999</v>
      </c>
      <c r="I46" s="509">
        <v>23411.537</v>
      </c>
      <c r="J46" s="509">
        <v>2708.8850000000002</v>
      </c>
      <c r="K46" s="509">
        <v>1000.4349999999999</v>
      </c>
      <c r="L46" s="509"/>
      <c r="M46" s="509"/>
      <c r="N46" s="509"/>
      <c r="O46" s="509"/>
      <c r="P46" s="509"/>
      <c r="Q46" s="509"/>
      <c r="R46" s="509"/>
      <c r="S46" s="509"/>
      <c r="T46" s="509"/>
      <c r="U46" s="533"/>
      <c r="V46" s="533"/>
      <c r="W46" s="533"/>
      <c r="X46" s="533"/>
      <c r="Y46" s="533"/>
      <c r="Z46" s="533"/>
      <c r="AA46" s="533"/>
      <c r="AB46" s="533"/>
      <c r="AC46" s="533"/>
    </row>
    <row r="47" spans="1:29" s="522" customFormat="1" ht="6.75" customHeight="1" x14ac:dyDescent="0.25">
      <c r="A47" s="504"/>
      <c r="B47" s="523"/>
      <c r="C47" s="509"/>
      <c r="D47" s="509"/>
      <c r="E47" s="509"/>
      <c r="F47" s="509"/>
      <c r="G47" s="509"/>
      <c r="H47" s="509"/>
      <c r="I47" s="509"/>
      <c r="J47" s="509"/>
      <c r="K47" s="509"/>
      <c r="L47" s="509"/>
      <c r="M47" s="509"/>
      <c r="N47" s="509"/>
      <c r="O47" s="509"/>
      <c r="P47" s="509"/>
      <c r="Q47" s="509"/>
      <c r="R47" s="509"/>
      <c r="S47" s="509"/>
      <c r="T47" s="509"/>
      <c r="U47" s="533"/>
      <c r="V47" s="533"/>
      <c r="W47" s="533"/>
      <c r="X47" s="533"/>
      <c r="Y47" s="533"/>
      <c r="Z47" s="533"/>
      <c r="AA47" s="533"/>
      <c r="AB47" s="533"/>
      <c r="AC47" s="533"/>
    </row>
    <row r="48" spans="1:29" s="522" customFormat="1" ht="12.9" customHeight="1" x14ac:dyDescent="0.25">
      <c r="A48" s="519" t="s">
        <v>272</v>
      </c>
      <c r="B48" s="523"/>
      <c r="C48" s="520">
        <v>31</v>
      </c>
      <c r="D48" s="520">
        <v>110</v>
      </c>
      <c r="E48" s="520">
        <v>1356.3389999999999</v>
      </c>
      <c r="F48" s="520">
        <v>6269.0919999999996</v>
      </c>
      <c r="G48" s="520">
        <v>1862.069</v>
      </c>
      <c r="H48" s="520">
        <v>10213.623</v>
      </c>
      <c r="I48" s="520">
        <v>10136.67</v>
      </c>
      <c r="J48" s="520">
        <v>76.953000000000003</v>
      </c>
      <c r="K48" s="520">
        <v>541.00900000000001</v>
      </c>
      <c r="L48" s="509"/>
      <c r="M48" s="509"/>
      <c r="N48" s="509"/>
      <c r="O48" s="509"/>
      <c r="P48" s="509"/>
      <c r="Q48" s="509"/>
      <c r="R48" s="509"/>
      <c r="S48" s="509"/>
      <c r="T48" s="509"/>
      <c r="U48" s="533"/>
      <c r="V48" s="533"/>
      <c r="W48" s="533"/>
      <c r="X48" s="533"/>
      <c r="Y48" s="533"/>
      <c r="Z48" s="533"/>
      <c r="AA48" s="533"/>
      <c r="AB48" s="533"/>
      <c r="AC48" s="533"/>
    </row>
    <row r="49" spans="1:29" s="522" customFormat="1" ht="12.9" customHeight="1" x14ac:dyDescent="0.25">
      <c r="A49" s="519" t="s">
        <v>273</v>
      </c>
      <c r="B49" s="523"/>
      <c r="C49" s="520">
        <v>29</v>
      </c>
      <c r="D49" s="520">
        <v>76</v>
      </c>
      <c r="E49" s="520">
        <v>785.60599999999999</v>
      </c>
      <c r="F49" s="520">
        <v>4559.9260000000004</v>
      </c>
      <c r="G49" s="520">
        <v>680.19200000000001</v>
      </c>
      <c r="H49" s="520">
        <v>6220.5349999999999</v>
      </c>
      <c r="I49" s="520">
        <v>6170.799</v>
      </c>
      <c r="J49" s="520">
        <v>49.735999999999997</v>
      </c>
      <c r="K49" s="520">
        <v>151.18799999999999</v>
      </c>
      <c r="L49" s="509"/>
      <c r="M49" s="509"/>
      <c r="N49" s="509"/>
      <c r="O49" s="509"/>
      <c r="P49" s="509"/>
      <c r="Q49" s="509"/>
      <c r="R49" s="509"/>
      <c r="S49" s="509"/>
      <c r="T49" s="509"/>
      <c r="U49" s="533"/>
      <c r="V49" s="533"/>
      <c r="W49" s="533"/>
      <c r="X49" s="533"/>
      <c r="Y49" s="533"/>
      <c r="Z49" s="533"/>
      <c r="AA49" s="533"/>
      <c r="AB49" s="533"/>
      <c r="AC49" s="533"/>
    </row>
    <row r="50" spans="1:29" s="522" customFormat="1" ht="12.9" customHeight="1" x14ac:dyDescent="0.25">
      <c r="C50" s="575"/>
      <c r="D50" s="575"/>
      <c r="E50" s="576"/>
      <c r="F50" s="575"/>
      <c r="G50" s="575"/>
      <c r="H50" s="575"/>
      <c r="I50" s="575"/>
      <c r="J50" s="576"/>
      <c r="K50" s="575"/>
      <c r="L50" s="509"/>
      <c r="M50" s="509"/>
      <c r="N50" s="509"/>
      <c r="O50" s="509"/>
      <c r="P50" s="509"/>
      <c r="Q50" s="509"/>
      <c r="R50" s="509"/>
      <c r="S50" s="509"/>
      <c r="T50" s="509"/>
      <c r="U50" s="533"/>
      <c r="V50" s="533"/>
      <c r="W50" s="533"/>
      <c r="X50" s="533"/>
      <c r="Y50" s="533"/>
      <c r="Z50" s="533"/>
      <c r="AA50" s="533"/>
      <c r="AB50" s="533"/>
      <c r="AC50" s="533"/>
    </row>
    <row r="51" spans="1:29" s="522" customFormat="1" ht="12.75" customHeight="1" x14ac:dyDescent="0.25">
      <c r="A51" s="546" t="s">
        <v>38</v>
      </c>
      <c r="B51" s="548"/>
      <c r="C51" s="578"/>
      <c r="D51" s="578"/>
      <c r="E51" s="579"/>
      <c r="F51" s="578"/>
      <c r="G51" s="578"/>
      <c r="H51" s="578"/>
      <c r="I51" s="578"/>
      <c r="J51" s="579"/>
      <c r="K51" s="578"/>
      <c r="L51" s="509"/>
      <c r="M51" s="509"/>
      <c r="N51" s="509"/>
      <c r="O51" s="509"/>
      <c r="P51" s="509"/>
      <c r="Q51" s="509"/>
      <c r="R51" s="509"/>
      <c r="S51" s="509"/>
      <c r="T51" s="509"/>
      <c r="U51" s="533"/>
      <c r="V51" s="533"/>
      <c r="W51" s="533"/>
      <c r="X51" s="533"/>
      <c r="Y51" s="533"/>
      <c r="Z51" s="533"/>
      <c r="AA51" s="533"/>
      <c r="AB51" s="533"/>
      <c r="AC51" s="533"/>
    </row>
    <row r="52" spans="1:29" s="522" customFormat="1" ht="6.75" customHeight="1" x14ac:dyDescent="0.25">
      <c r="A52" s="523" t="s">
        <v>274</v>
      </c>
      <c r="B52" s="506"/>
      <c r="C52" s="575"/>
      <c r="D52" s="575"/>
      <c r="E52" s="576"/>
      <c r="F52" s="575"/>
      <c r="G52" s="575"/>
      <c r="H52" s="575"/>
      <c r="I52" s="575"/>
      <c r="J52" s="576"/>
      <c r="K52" s="575"/>
      <c r="L52" s="509"/>
      <c r="M52" s="509"/>
      <c r="N52" s="509"/>
      <c r="O52" s="509"/>
      <c r="P52" s="509"/>
      <c r="Q52" s="509"/>
      <c r="R52" s="509"/>
      <c r="S52" s="509"/>
      <c r="T52" s="509"/>
      <c r="U52" s="533"/>
      <c r="V52" s="533"/>
      <c r="W52" s="533"/>
      <c r="X52" s="533"/>
      <c r="Y52" s="533"/>
      <c r="Z52" s="533"/>
      <c r="AA52" s="533"/>
      <c r="AB52" s="533"/>
      <c r="AC52" s="533"/>
    </row>
    <row r="53" spans="1:29" s="522" customFormat="1" ht="17.25" customHeight="1" x14ac:dyDescent="0.25">
      <c r="A53" s="508" t="s">
        <v>250</v>
      </c>
      <c r="B53" s="523"/>
      <c r="C53" s="520">
        <v>4203</v>
      </c>
      <c r="D53" s="520">
        <v>4513</v>
      </c>
      <c r="E53" s="520">
        <v>8405.4850000000006</v>
      </c>
      <c r="F53" s="520">
        <v>2011.675</v>
      </c>
      <c r="G53" s="520">
        <v>14719.33</v>
      </c>
      <c r="H53" s="520">
        <v>34893.127999999997</v>
      </c>
      <c r="I53" s="520">
        <v>1806.2339999999999</v>
      </c>
      <c r="J53" s="520">
        <v>33086.894</v>
      </c>
      <c r="K53" s="520">
        <v>10145.056</v>
      </c>
      <c r="L53" s="509"/>
      <c r="M53" s="509"/>
      <c r="N53" s="509"/>
      <c r="O53" s="509"/>
      <c r="P53" s="509"/>
      <c r="Q53" s="509"/>
      <c r="R53" s="509"/>
      <c r="S53" s="509"/>
      <c r="T53" s="509"/>
      <c r="U53" s="533"/>
      <c r="V53" s="533"/>
      <c r="W53" s="533"/>
      <c r="X53" s="533"/>
      <c r="Y53" s="533"/>
      <c r="Z53" s="533"/>
      <c r="AA53" s="533"/>
      <c r="AB53" s="533"/>
      <c r="AC53" s="533"/>
    </row>
    <row r="54" spans="1:29" s="522" customFormat="1" ht="12.9" customHeight="1" x14ac:dyDescent="0.25">
      <c r="A54" s="519" t="s">
        <v>251</v>
      </c>
      <c r="B54" s="523"/>
      <c r="C54" s="520">
        <v>4016</v>
      </c>
      <c r="D54" s="520">
        <v>4325</v>
      </c>
      <c r="E54" s="520">
        <v>8278.1319999999996</v>
      </c>
      <c r="F54" s="520">
        <v>1998.8019999999999</v>
      </c>
      <c r="G54" s="520">
        <v>14505.269</v>
      </c>
      <c r="H54" s="520">
        <v>33985.305999999997</v>
      </c>
      <c r="I54" s="520">
        <v>1799.4949999999999</v>
      </c>
      <c r="J54" s="520">
        <v>32185.811000000002</v>
      </c>
      <c r="K54" s="520">
        <v>9621.5130000000008</v>
      </c>
      <c r="L54" s="509"/>
      <c r="M54" s="509"/>
      <c r="N54" s="509"/>
      <c r="O54" s="509"/>
      <c r="P54" s="509"/>
      <c r="Q54" s="509"/>
      <c r="R54" s="509"/>
      <c r="S54" s="509"/>
      <c r="T54" s="509"/>
      <c r="U54" s="533"/>
      <c r="V54" s="533"/>
      <c r="W54" s="533"/>
      <c r="X54" s="533"/>
      <c r="Y54" s="533"/>
      <c r="Z54" s="533"/>
      <c r="AA54" s="533"/>
      <c r="AB54" s="533"/>
      <c r="AC54" s="533"/>
    </row>
    <row r="55" spans="1:29" s="522" customFormat="1" ht="12.9" customHeight="1" x14ac:dyDescent="0.25">
      <c r="A55" s="535" t="s">
        <v>252</v>
      </c>
      <c r="B55" s="523"/>
      <c r="C55" s="509">
        <v>1143</v>
      </c>
      <c r="D55" s="509">
        <v>1221</v>
      </c>
      <c r="E55" s="509">
        <v>2027.3710000000001</v>
      </c>
      <c r="F55" s="509">
        <v>1012.502</v>
      </c>
      <c r="G55" s="509">
        <v>3621.404</v>
      </c>
      <c r="H55" s="509">
        <v>9195.8950000000004</v>
      </c>
      <c r="I55" s="509">
        <v>1201.759</v>
      </c>
      <c r="J55" s="509">
        <v>7994.1360000000004</v>
      </c>
      <c r="K55" s="509">
        <v>2249.5160000000001</v>
      </c>
      <c r="L55" s="509"/>
      <c r="M55" s="509"/>
      <c r="N55" s="509"/>
      <c r="O55" s="509"/>
      <c r="P55" s="509"/>
      <c r="Q55" s="509"/>
      <c r="R55" s="509"/>
      <c r="S55" s="509"/>
      <c r="T55" s="509"/>
      <c r="U55" s="533"/>
      <c r="V55" s="533"/>
      <c r="W55" s="533"/>
      <c r="X55" s="533"/>
      <c r="Y55" s="533"/>
      <c r="Z55" s="533"/>
      <c r="AA55" s="533"/>
      <c r="AB55" s="533"/>
      <c r="AC55" s="533"/>
    </row>
    <row r="56" spans="1:29" s="522" customFormat="1" ht="12.9" customHeight="1" x14ac:dyDescent="0.25">
      <c r="A56" s="535" t="s">
        <v>253</v>
      </c>
      <c r="B56" s="523"/>
      <c r="C56" s="509">
        <v>849</v>
      </c>
      <c r="D56" s="509">
        <v>921</v>
      </c>
      <c r="E56" s="509">
        <v>1648.942</v>
      </c>
      <c r="F56" s="509">
        <v>314.72199999999998</v>
      </c>
      <c r="G56" s="509">
        <v>2547.8690000000001</v>
      </c>
      <c r="H56" s="509">
        <v>6232.1350000000002</v>
      </c>
      <c r="I56" s="509">
        <v>67.902000000000001</v>
      </c>
      <c r="J56" s="509">
        <v>6164.2330000000002</v>
      </c>
      <c r="K56" s="509">
        <v>1453.223</v>
      </c>
      <c r="L56" s="509"/>
      <c r="M56" s="509"/>
      <c r="N56" s="509"/>
      <c r="O56" s="509"/>
      <c r="P56" s="509"/>
      <c r="Q56" s="509"/>
      <c r="R56" s="509"/>
      <c r="S56" s="509"/>
      <c r="T56" s="509"/>
      <c r="U56" s="533"/>
      <c r="V56" s="533"/>
      <c r="W56" s="533"/>
      <c r="X56" s="533"/>
      <c r="Y56" s="533"/>
      <c r="Z56" s="533"/>
      <c r="AA56" s="533"/>
      <c r="AB56" s="533"/>
      <c r="AC56" s="533"/>
    </row>
    <row r="57" spans="1:29" s="522" customFormat="1" ht="12.9" customHeight="1" x14ac:dyDescent="0.25">
      <c r="A57" s="535" t="s">
        <v>254</v>
      </c>
      <c r="B57" s="523"/>
      <c r="C57" s="509">
        <v>1558</v>
      </c>
      <c r="D57" s="509">
        <v>1688</v>
      </c>
      <c r="E57" s="509">
        <v>3785.0030000000002</v>
      </c>
      <c r="F57" s="509">
        <v>423.41699999999997</v>
      </c>
      <c r="G57" s="509">
        <v>7221.01</v>
      </c>
      <c r="H57" s="509">
        <v>14836.832</v>
      </c>
      <c r="I57" s="509">
        <v>424.40600000000001</v>
      </c>
      <c r="J57" s="509">
        <v>14412.425999999999</v>
      </c>
      <c r="K57" s="509">
        <v>4450.8559999999998</v>
      </c>
      <c r="L57" s="509"/>
      <c r="M57" s="509"/>
      <c r="N57" s="509"/>
      <c r="O57" s="509"/>
      <c r="P57" s="509"/>
      <c r="Q57" s="509"/>
      <c r="R57" s="509"/>
      <c r="S57" s="509"/>
      <c r="T57" s="509"/>
      <c r="U57" s="533"/>
      <c r="V57" s="533"/>
      <c r="W57" s="533"/>
      <c r="X57" s="533"/>
      <c r="Y57" s="533"/>
      <c r="Z57" s="533"/>
      <c r="AA57" s="533"/>
      <c r="AB57" s="533"/>
      <c r="AC57" s="533"/>
    </row>
    <row r="58" spans="1:29" s="522" customFormat="1" ht="12.9" customHeight="1" x14ac:dyDescent="0.25">
      <c r="A58" s="535" t="s">
        <v>255</v>
      </c>
      <c r="B58" s="523"/>
      <c r="C58" s="509">
        <v>214</v>
      </c>
      <c r="D58" s="509">
        <v>227</v>
      </c>
      <c r="E58" s="509">
        <v>388.53399999999999</v>
      </c>
      <c r="F58" s="509">
        <v>214.85300000000001</v>
      </c>
      <c r="G58" s="509">
        <v>430.94200000000001</v>
      </c>
      <c r="H58" s="509">
        <v>1934.079</v>
      </c>
      <c r="I58" s="509">
        <v>90.54</v>
      </c>
      <c r="J58" s="509">
        <v>1843.539</v>
      </c>
      <c r="K58" s="509">
        <v>916.09799999999996</v>
      </c>
      <c r="L58" s="509"/>
      <c r="M58" s="509"/>
      <c r="N58" s="509"/>
      <c r="O58" s="509"/>
      <c r="P58" s="509"/>
      <c r="Q58" s="509"/>
      <c r="R58" s="509"/>
      <c r="S58" s="509"/>
      <c r="T58" s="509"/>
      <c r="U58" s="533"/>
      <c r="V58" s="533"/>
      <c r="W58" s="533"/>
      <c r="X58" s="533"/>
      <c r="Y58" s="533"/>
      <c r="Z58" s="533"/>
      <c r="AA58" s="533"/>
      <c r="AB58" s="533"/>
      <c r="AC58" s="533"/>
    </row>
    <row r="59" spans="1:29" s="522" customFormat="1" ht="12.9" customHeight="1" x14ac:dyDescent="0.25">
      <c r="A59" s="535" t="s">
        <v>256</v>
      </c>
      <c r="B59" s="523"/>
      <c r="C59" s="509">
        <v>252</v>
      </c>
      <c r="D59" s="509">
        <v>268</v>
      </c>
      <c r="E59" s="509">
        <v>428.28199999999998</v>
      </c>
      <c r="F59" s="509">
        <v>33.308</v>
      </c>
      <c r="G59" s="509">
        <v>684.04399999999998</v>
      </c>
      <c r="H59" s="509">
        <v>1786.365</v>
      </c>
      <c r="I59" s="509">
        <v>14.888</v>
      </c>
      <c r="J59" s="509">
        <v>1771.4770000000001</v>
      </c>
      <c r="K59" s="509">
        <v>551.82000000000005</v>
      </c>
      <c r="L59" s="509"/>
      <c r="M59" s="509"/>
      <c r="N59" s="509"/>
      <c r="O59" s="509"/>
      <c r="P59" s="509"/>
      <c r="Q59" s="509"/>
      <c r="R59" s="509"/>
      <c r="S59" s="509"/>
      <c r="T59" s="509"/>
      <c r="U59" s="533"/>
      <c r="V59" s="533"/>
      <c r="W59" s="533"/>
      <c r="X59" s="533"/>
      <c r="Y59" s="533"/>
      <c r="Z59" s="533"/>
      <c r="AA59" s="533"/>
      <c r="AB59" s="533"/>
      <c r="AC59" s="533"/>
    </row>
    <row r="60" spans="1:29" s="522" customFormat="1" ht="6.75" customHeight="1" x14ac:dyDescent="0.25">
      <c r="A60" s="504"/>
      <c r="B60" s="523"/>
      <c r="C60" s="509"/>
      <c r="D60" s="509"/>
      <c r="E60" s="509"/>
      <c r="F60" s="509"/>
      <c r="G60" s="509"/>
      <c r="H60" s="509"/>
      <c r="I60" s="509"/>
      <c r="J60" s="509"/>
      <c r="K60" s="509"/>
      <c r="L60" s="509"/>
      <c r="M60" s="509"/>
      <c r="N60" s="509"/>
      <c r="O60" s="509"/>
      <c r="P60" s="509"/>
      <c r="Q60" s="509"/>
      <c r="R60" s="509"/>
      <c r="S60" s="509"/>
      <c r="T60" s="509"/>
      <c r="U60" s="533"/>
      <c r="V60" s="533"/>
      <c r="W60" s="533"/>
      <c r="X60" s="533"/>
      <c r="Y60" s="533"/>
      <c r="Z60" s="533"/>
      <c r="AA60" s="533"/>
      <c r="AB60" s="533"/>
      <c r="AC60" s="533"/>
    </row>
    <row r="61" spans="1:29" s="522" customFormat="1" ht="12.9" customHeight="1" x14ac:dyDescent="0.25">
      <c r="A61" s="519" t="s">
        <v>272</v>
      </c>
      <c r="B61" s="523"/>
      <c r="C61" s="520">
        <v>96</v>
      </c>
      <c r="D61" s="520" t="s">
        <v>25</v>
      </c>
      <c r="E61" s="520" t="s">
        <v>25</v>
      </c>
      <c r="F61" s="520" t="s">
        <v>25</v>
      </c>
      <c r="G61" s="520" t="s">
        <v>25</v>
      </c>
      <c r="H61" s="520" t="s">
        <v>25</v>
      </c>
      <c r="I61" s="520" t="s">
        <v>25</v>
      </c>
      <c r="J61" s="520" t="s">
        <v>25</v>
      </c>
      <c r="K61" s="520" t="s">
        <v>25</v>
      </c>
      <c r="L61" s="509"/>
      <c r="M61" s="509"/>
      <c r="N61" s="509"/>
      <c r="O61" s="509"/>
      <c r="P61" s="509"/>
      <c r="Q61" s="509"/>
      <c r="R61" s="509"/>
      <c r="S61" s="509"/>
      <c r="T61" s="509"/>
      <c r="U61" s="533"/>
      <c r="V61" s="533"/>
      <c r="W61" s="533"/>
      <c r="X61" s="533"/>
      <c r="Y61" s="533"/>
      <c r="Z61" s="533"/>
      <c r="AA61" s="533"/>
      <c r="AB61" s="533"/>
      <c r="AC61" s="533"/>
    </row>
    <row r="62" spans="1:29" s="522" customFormat="1" ht="12.9" customHeight="1" x14ac:dyDescent="0.25">
      <c r="A62" s="519" t="s">
        <v>273</v>
      </c>
      <c r="B62" s="523"/>
      <c r="C62" s="520">
        <v>91</v>
      </c>
      <c r="D62" s="520" t="s">
        <v>25</v>
      </c>
      <c r="E62" s="520" t="s">
        <v>25</v>
      </c>
      <c r="F62" s="520" t="s">
        <v>25</v>
      </c>
      <c r="G62" s="520" t="s">
        <v>25</v>
      </c>
      <c r="H62" s="520" t="s">
        <v>25</v>
      </c>
      <c r="I62" s="520" t="s">
        <v>25</v>
      </c>
      <c r="J62" s="520" t="s">
        <v>25</v>
      </c>
      <c r="K62" s="520" t="s">
        <v>25</v>
      </c>
      <c r="L62" s="509"/>
      <c r="M62" s="509"/>
      <c r="N62" s="509"/>
      <c r="O62" s="509"/>
      <c r="P62" s="509"/>
      <c r="Q62" s="509"/>
      <c r="R62" s="509"/>
      <c r="S62" s="509"/>
      <c r="T62" s="509"/>
      <c r="U62" s="533"/>
      <c r="V62" s="533"/>
      <c r="W62" s="533"/>
      <c r="X62" s="533"/>
      <c r="Y62" s="533"/>
      <c r="Z62" s="533"/>
      <c r="AA62" s="533"/>
      <c r="AB62" s="533"/>
      <c r="AC62" s="533"/>
    </row>
    <row r="63" spans="1:29" ht="6.9" customHeight="1" thickBot="1" x14ac:dyDescent="0.3">
      <c r="A63" s="537"/>
      <c r="B63" s="537"/>
      <c r="C63" s="580"/>
      <c r="D63" s="580"/>
      <c r="E63" s="580"/>
      <c r="F63" s="580"/>
      <c r="G63" s="580"/>
      <c r="H63" s="580"/>
      <c r="I63" s="580"/>
      <c r="J63" s="580"/>
      <c r="K63" s="580"/>
      <c r="L63" s="506"/>
      <c r="U63" s="533"/>
      <c r="V63" s="533"/>
      <c r="W63" s="533"/>
      <c r="X63" s="533"/>
      <c r="Y63" s="533"/>
      <c r="Z63" s="533"/>
      <c r="AA63" s="533"/>
      <c r="AB63" s="533"/>
      <c r="AC63" s="533"/>
    </row>
    <row r="64" spans="1:29" ht="3.75" customHeight="1" thickTop="1" x14ac:dyDescent="0.25">
      <c r="A64" s="506"/>
      <c r="B64" s="506"/>
      <c r="C64" s="581"/>
      <c r="D64" s="581"/>
      <c r="E64" s="581"/>
      <c r="F64" s="581"/>
      <c r="G64" s="581"/>
      <c r="H64" s="581"/>
      <c r="I64" s="581"/>
      <c r="J64" s="581"/>
      <c r="K64" s="581"/>
      <c r="L64" s="506"/>
    </row>
    <row r="65" spans="1:12" ht="12.9" customHeight="1" x14ac:dyDescent="0.25">
      <c r="A65" s="506" t="s">
        <v>260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506"/>
    </row>
    <row r="66" spans="1:12" ht="21" customHeight="1" x14ac:dyDescent="0.25">
      <c r="A66" s="506"/>
      <c r="B66" s="506"/>
      <c r="C66" s="506"/>
      <c r="D66" s="506"/>
      <c r="E66" s="506"/>
      <c r="F66" s="506"/>
      <c r="G66" s="506"/>
      <c r="H66" s="506"/>
      <c r="I66" s="506"/>
      <c r="J66" s="506"/>
      <c r="K66" s="506"/>
      <c r="L66" s="506"/>
    </row>
    <row r="67" spans="1:12" ht="21" customHeight="1" x14ac:dyDescent="0.25">
      <c r="A67" s="506"/>
      <c r="B67" s="506"/>
      <c r="C67" s="506"/>
      <c r="D67" s="506"/>
      <c r="E67" s="506"/>
      <c r="F67" s="506"/>
      <c r="G67" s="506"/>
      <c r="H67" s="506"/>
      <c r="I67" s="506"/>
      <c r="J67" s="506"/>
      <c r="K67" s="506"/>
      <c r="L67" s="506"/>
    </row>
    <row r="68" spans="1:12" ht="21" customHeight="1" x14ac:dyDescent="0.25">
      <c r="A68" s="506"/>
      <c r="B68" s="506"/>
      <c r="C68" s="506"/>
      <c r="D68" s="506"/>
      <c r="E68" s="506"/>
      <c r="F68" s="506"/>
      <c r="G68" s="506"/>
      <c r="H68" s="506"/>
      <c r="I68" s="506"/>
      <c r="J68" s="506"/>
      <c r="K68" s="506"/>
      <c r="L68" s="506"/>
    </row>
    <row r="69" spans="1:12" ht="21" customHeight="1" x14ac:dyDescent="0.25">
      <c r="A69" s="506"/>
      <c r="B69" s="506"/>
      <c r="C69" s="506"/>
      <c r="D69" s="506"/>
      <c r="E69" s="506"/>
      <c r="F69" s="506"/>
      <c r="G69" s="506"/>
      <c r="H69" s="506"/>
      <c r="I69" s="506"/>
      <c r="J69" s="506"/>
      <c r="K69" s="506"/>
      <c r="L69" s="506"/>
    </row>
    <row r="70" spans="1:12" ht="21" customHeight="1" x14ac:dyDescent="0.25">
      <c r="A70" s="506"/>
      <c r="B70" s="506"/>
      <c r="C70" s="506"/>
      <c r="D70" s="506"/>
      <c r="E70" s="506"/>
      <c r="F70" s="506"/>
      <c r="G70" s="506"/>
      <c r="H70" s="506"/>
      <c r="I70" s="506"/>
      <c r="J70" s="506"/>
      <c r="K70" s="506"/>
      <c r="L70" s="506"/>
    </row>
    <row r="71" spans="1:12" ht="21" customHeight="1" x14ac:dyDescent="0.25"/>
    <row r="72" spans="1:12" ht="21" customHeight="1" x14ac:dyDescent="0.25"/>
    <row r="73" spans="1:12" ht="21" customHeight="1" x14ac:dyDescent="0.25"/>
    <row r="74" spans="1:12" ht="21" customHeight="1" x14ac:dyDescent="0.25"/>
    <row r="75" spans="1:12" ht="21" customHeight="1" x14ac:dyDescent="0.25"/>
    <row r="76" spans="1:12" ht="21" customHeight="1" x14ac:dyDescent="0.25"/>
    <row r="77" spans="1:12" ht="21" customHeight="1" x14ac:dyDescent="0.25"/>
  </sheetData>
  <mergeCells count="17">
    <mergeCell ref="A2:K2"/>
    <mergeCell ref="A3:K3"/>
    <mergeCell ref="A5:B9"/>
    <mergeCell ref="C5:C8"/>
    <mergeCell ref="D5:D8"/>
    <mergeCell ref="E5:G5"/>
    <mergeCell ref="H5:J5"/>
    <mergeCell ref="K5:K8"/>
    <mergeCell ref="E6:E8"/>
    <mergeCell ref="F6:F8"/>
    <mergeCell ref="A10:B10"/>
    <mergeCell ref="G6:G8"/>
    <mergeCell ref="H6:H8"/>
    <mergeCell ref="I6:I8"/>
    <mergeCell ref="J6:J8"/>
    <mergeCell ref="C9:D9"/>
    <mergeCell ref="E9:K9"/>
  </mergeCells>
  <hyperlinks>
    <hyperlink ref="A1" location="Índice!A1" display="Voltar ao índice" xr:uid="{BDB402E5-EDC9-4E1E-AAF2-E62F697E9FFE}"/>
  </hyperlinks>
  <pageMargins left="0.62992125984251968" right="0.19685039370078741" top="0.39370078740157483" bottom="0.27559055118110237" header="0" footer="0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F798F-8DAB-4D6F-8603-F9E11BF74CF2}">
  <sheetPr>
    <pageSetUpPr fitToPage="1"/>
  </sheetPr>
  <dimension ref="A1:AC78"/>
  <sheetViews>
    <sheetView showGridLines="0" zoomScaleNormal="100" workbookViewId="0"/>
  </sheetViews>
  <sheetFormatPr defaultColWidth="10.54296875" defaultRowHeight="10.5" x14ac:dyDescent="0.25"/>
  <cols>
    <col min="1" max="1" width="6" style="503" customWidth="1"/>
    <col min="2" max="2" width="21.453125" style="503" customWidth="1"/>
    <col min="3" max="3" width="8.36328125" style="503" customWidth="1"/>
    <col min="4" max="4" width="7.6328125" style="503" customWidth="1"/>
    <col min="5" max="5" width="8.36328125" style="503" customWidth="1"/>
    <col min="6" max="6" width="14.54296875" style="503" customWidth="1"/>
    <col min="7" max="7" width="10.6328125" style="503" customWidth="1"/>
    <col min="8" max="8" width="7.453125" style="503" customWidth="1"/>
    <col min="9" max="9" width="7.90625" style="503" customWidth="1"/>
    <col min="10" max="10" width="8.6328125" style="503" customWidth="1"/>
    <col min="11" max="11" width="10.54296875" style="503" customWidth="1"/>
    <col min="12" max="16384" width="10.54296875" style="503"/>
  </cols>
  <sheetData>
    <row r="1" spans="1:29" ht="12.5" x14ac:dyDescent="0.25">
      <c r="A1" s="436" t="s">
        <v>189</v>
      </c>
    </row>
    <row r="2" spans="1:29" ht="15" customHeight="1" x14ac:dyDescent="0.25">
      <c r="A2" s="1188" t="s">
        <v>270</v>
      </c>
      <c r="B2" s="1188"/>
      <c r="C2" s="582"/>
      <c r="D2" s="582"/>
    </row>
    <row r="3" spans="1:29" ht="15" customHeight="1" x14ac:dyDescent="0.25">
      <c r="A3" s="1189" t="s">
        <v>304</v>
      </c>
      <c r="B3" s="1189"/>
      <c r="C3" s="1189"/>
      <c r="D3" s="1189"/>
      <c r="E3" s="1190"/>
      <c r="F3" s="1190"/>
      <c r="G3" s="1190"/>
      <c r="H3" s="1190"/>
      <c r="I3" s="1190"/>
      <c r="J3" s="1190"/>
      <c r="K3" s="1193"/>
    </row>
    <row r="4" spans="1:29" x14ac:dyDescent="0.25">
      <c r="A4" s="504">
        <v>2020</v>
      </c>
      <c r="C4" s="505"/>
      <c r="D4" s="506"/>
      <c r="E4" s="506"/>
    </row>
    <row r="5" spans="1:29" ht="20.25" customHeight="1" x14ac:dyDescent="0.25">
      <c r="A5" s="1184" t="s">
        <v>271</v>
      </c>
      <c r="B5" s="1184"/>
      <c r="C5" s="1184" t="s">
        <v>234</v>
      </c>
      <c r="D5" s="1183" t="s">
        <v>235</v>
      </c>
      <c r="E5" s="1184" t="s">
        <v>236</v>
      </c>
      <c r="F5" s="1184"/>
      <c r="G5" s="1184"/>
      <c r="H5" s="1183" t="s">
        <v>237</v>
      </c>
      <c r="I5" s="1185"/>
      <c r="J5" s="1185"/>
      <c r="K5" s="1183" t="s">
        <v>238</v>
      </c>
    </row>
    <row r="6" spans="1:29" ht="13.5" customHeight="1" x14ac:dyDescent="0.25">
      <c r="A6" s="1184"/>
      <c r="B6" s="1184"/>
      <c r="C6" s="1184"/>
      <c r="D6" s="1183"/>
      <c r="E6" s="1183" t="s">
        <v>239</v>
      </c>
      <c r="F6" s="1183" t="s">
        <v>240</v>
      </c>
      <c r="G6" s="1183" t="s">
        <v>241</v>
      </c>
      <c r="H6" s="1184" t="s">
        <v>0</v>
      </c>
      <c r="I6" s="1183" t="s">
        <v>242</v>
      </c>
      <c r="J6" s="1183" t="s">
        <v>243</v>
      </c>
      <c r="K6" s="1185"/>
    </row>
    <row r="7" spans="1:29" ht="12.75" customHeight="1" x14ac:dyDescent="0.25">
      <c r="A7" s="1184"/>
      <c r="B7" s="1184"/>
      <c r="C7" s="1184"/>
      <c r="D7" s="1183"/>
      <c r="E7" s="1183"/>
      <c r="F7" s="1186"/>
      <c r="G7" s="1186"/>
      <c r="H7" s="1184"/>
      <c r="I7" s="1183"/>
      <c r="J7" s="1183"/>
      <c r="K7" s="1185"/>
    </row>
    <row r="8" spans="1:29" ht="27.75" customHeight="1" x14ac:dyDescent="0.25">
      <c r="A8" s="1184"/>
      <c r="B8" s="1184"/>
      <c r="C8" s="1184"/>
      <c r="D8" s="1183"/>
      <c r="E8" s="1183"/>
      <c r="F8" s="1186"/>
      <c r="G8" s="1186"/>
      <c r="H8" s="1184"/>
      <c r="I8" s="1183"/>
      <c r="J8" s="1183"/>
      <c r="K8" s="1185"/>
    </row>
    <row r="9" spans="1:29" ht="15" customHeight="1" x14ac:dyDescent="0.25">
      <c r="A9" s="1184"/>
      <c r="B9" s="1184"/>
      <c r="C9" s="1184" t="s">
        <v>62</v>
      </c>
      <c r="D9" s="1184"/>
      <c r="E9" s="1187">
        <v>1000</v>
      </c>
      <c r="F9" s="1187"/>
      <c r="G9" s="1187"/>
      <c r="H9" s="1187"/>
      <c r="I9" s="1187"/>
      <c r="J9" s="1187"/>
      <c r="K9" s="1187"/>
    </row>
    <row r="10" spans="1:29" s="5" customFormat="1" ht="6.75" customHeight="1" x14ac:dyDescent="0.25">
      <c r="A10" s="583"/>
      <c r="B10" s="583"/>
      <c r="C10" s="583"/>
      <c r="D10" s="583"/>
      <c r="E10" s="583"/>
      <c r="F10" s="583"/>
      <c r="G10" s="583"/>
      <c r="H10" s="583"/>
      <c r="I10" s="583"/>
      <c r="J10" s="583"/>
      <c r="K10" s="583"/>
    </row>
    <row r="11" spans="1:29" x14ac:dyDescent="0.25">
      <c r="A11" s="546" t="s">
        <v>36</v>
      </c>
      <c r="B11" s="549"/>
      <c r="C11" s="548"/>
      <c r="D11" s="548"/>
      <c r="E11" s="548"/>
      <c r="F11" s="549"/>
      <c r="G11" s="549"/>
      <c r="H11" s="549"/>
      <c r="I11" s="549"/>
      <c r="J11" s="549"/>
      <c r="K11" s="549"/>
    </row>
    <row r="12" spans="1:29" ht="6.75" customHeight="1" x14ac:dyDescent="0.25">
      <c r="A12" s="506"/>
      <c r="B12" s="506"/>
      <c r="C12" s="506"/>
      <c r="D12" s="506"/>
      <c r="E12" s="506"/>
    </row>
    <row r="13" spans="1:29" s="522" customFormat="1" ht="19.5" customHeight="1" x14ac:dyDescent="0.25">
      <c r="A13" s="508" t="s">
        <v>250</v>
      </c>
      <c r="B13" s="523"/>
      <c r="C13" s="541">
        <v>7922</v>
      </c>
      <c r="D13" s="541">
        <v>19805</v>
      </c>
      <c r="E13" s="541">
        <v>524157.58600000001</v>
      </c>
      <c r="F13" s="541">
        <v>30186.884999999998</v>
      </c>
      <c r="G13" s="541">
        <v>503274.99</v>
      </c>
      <c r="H13" s="541">
        <v>849938.09600000002</v>
      </c>
      <c r="I13" s="541">
        <v>36841.358</v>
      </c>
      <c r="J13" s="541">
        <v>813096.73800000001</v>
      </c>
      <c r="K13" s="541">
        <v>-44262.968999999997</v>
      </c>
      <c r="L13" s="509"/>
      <c r="M13" s="509"/>
      <c r="N13" s="509"/>
      <c r="O13" s="509"/>
      <c r="P13" s="509"/>
      <c r="Q13" s="509"/>
      <c r="R13" s="509"/>
      <c r="S13" s="509"/>
      <c r="T13" s="509"/>
      <c r="U13" s="533"/>
      <c r="V13" s="533"/>
      <c r="W13" s="533"/>
      <c r="X13" s="533"/>
      <c r="Y13" s="533"/>
      <c r="Z13" s="533"/>
      <c r="AA13" s="533"/>
      <c r="AB13" s="533"/>
      <c r="AC13" s="533"/>
    </row>
    <row r="14" spans="1:29" s="522" customFormat="1" ht="12.9" customHeight="1" x14ac:dyDescent="0.25">
      <c r="A14" s="519" t="s">
        <v>251</v>
      </c>
      <c r="B14" s="523"/>
      <c r="C14" s="541">
        <v>7589</v>
      </c>
      <c r="D14" s="541">
        <v>19005</v>
      </c>
      <c r="E14" s="541">
        <v>507072.08500000002</v>
      </c>
      <c r="F14" s="541">
        <v>29648.162</v>
      </c>
      <c r="G14" s="541">
        <v>489847.52299999999</v>
      </c>
      <c r="H14" s="541">
        <v>827246.48899999994</v>
      </c>
      <c r="I14" s="541">
        <v>36162.703999999998</v>
      </c>
      <c r="J14" s="541">
        <v>791083.78500000003</v>
      </c>
      <c r="K14" s="541">
        <v>-42699.902000000002</v>
      </c>
      <c r="L14" s="509"/>
      <c r="M14" s="509"/>
      <c r="N14" s="509"/>
      <c r="O14" s="509"/>
      <c r="P14" s="509"/>
      <c r="Q14" s="509"/>
      <c r="R14" s="509"/>
      <c r="S14" s="509"/>
      <c r="T14" s="509"/>
      <c r="U14" s="533"/>
      <c r="V14" s="533"/>
      <c r="W14" s="533"/>
      <c r="X14" s="533"/>
      <c r="Y14" s="533"/>
      <c r="Z14" s="533"/>
      <c r="AA14" s="533"/>
      <c r="AB14" s="533"/>
      <c r="AC14" s="533"/>
    </row>
    <row r="15" spans="1:29" s="522" customFormat="1" ht="12.9" customHeight="1" x14ac:dyDescent="0.25">
      <c r="A15" s="535" t="s">
        <v>252</v>
      </c>
      <c r="B15" s="523"/>
      <c r="C15" s="584">
        <v>2807</v>
      </c>
      <c r="D15" s="584">
        <v>6574</v>
      </c>
      <c r="E15" s="584">
        <v>203878.342</v>
      </c>
      <c r="F15" s="584">
        <v>7177.991</v>
      </c>
      <c r="G15" s="584">
        <v>145797.38800000001</v>
      </c>
      <c r="H15" s="584">
        <v>285975.41600000003</v>
      </c>
      <c r="I15" s="584">
        <v>8288.6669999999995</v>
      </c>
      <c r="J15" s="584">
        <v>277686.74900000001</v>
      </c>
      <c r="K15" s="584">
        <v>-73768.633000000002</v>
      </c>
      <c r="L15" s="509"/>
      <c r="M15" s="509"/>
      <c r="N15" s="509"/>
      <c r="O15" s="509"/>
      <c r="P15" s="509"/>
      <c r="Q15" s="509"/>
      <c r="R15" s="509"/>
      <c r="S15" s="509"/>
      <c r="T15" s="509"/>
      <c r="U15" s="533"/>
      <c r="V15" s="533"/>
      <c r="W15" s="533"/>
      <c r="X15" s="533"/>
      <c r="Y15" s="533"/>
      <c r="Z15" s="533"/>
      <c r="AA15" s="533"/>
      <c r="AB15" s="533"/>
      <c r="AC15" s="533"/>
    </row>
    <row r="16" spans="1:29" s="522" customFormat="1" ht="12.9" customHeight="1" x14ac:dyDescent="0.25">
      <c r="A16" s="535" t="s">
        <v>253</v>
      </c>
      <c r="B16" s="523"/>
      <c r="C16" s="584">
        <v>1460</v>
      </c>
      <c r="D16" s="584">
        <v>2623</v>
      </c>
      <c r="E16" s="584">
        <v>25655.063999999998</v>
      </c>
      <c r="F16" s="584">
        <v>2659.0569999999998</v>
      </c>
      <c r="G16" s="584">
        <v>30058.241000000002</v>
      </c>
      <c r="H16" s="584">
        <v>58391.582000000002</v>
      </c>
      <c r="I16" s="584">
        <v>2975.2</v>
      </c>
      <c r="J16" s="584">
        <v>55416.381999999998</v>
      </c>
      <c r="K16" s="584">
        <v>3431.2130000000002</v>
      </c>
      <c r="L16" s="509"/>
      <c r="M16" s="509"/>
      <c r="N16" s="509"/>
      <c r="O16" s="509"/>
      <c r="P16" s="509"/>
      <c r="Q16" s="509"/>
      <c r="R16" s="509"/>
      <c r="S16" s="509"/>
      <c r="T16" s="509"/>
      <c r="U16" s="533"/>
      <c r="V16" s="533"/>
      <c r="W16" s="533"/>
      <c r="X16" s="533"/>
      <c r="Y16" s="533"/>
      <c r="Z16" s="533"/>
      <c r="AA16" s="533"/>
      <c r="AB16" s="533"/>
      <c r="AC16" s="533"/>
    </row>
    <row r="17" spans="1:29" s="522" customFormat="1" ht="12.9" customHeight="1" x14ac:dyDescent="0.25">
      <c r="A17" s="535" t="s">
        <v>254</v>
      </c>
      <c r="B17" s="523"/>
      <c r="C17" s="584">
        <v>2477</v>
      </c>
      <c r="D17" s="584">
        <v>7328</v>
      </c>
      <c r="E17" s="584">
        <v>235580.37700000001</v>
      </c>
      <c r="F17" s="584">
        <v>14654.602000000001</v>
      </c>
      <c r="G17" s="584">
        <v>259661.03899999999</v>
      </c>
      <c r="H17" s="584">
        <v>400825.39</v>
      </c>
      <c r="I17" s="584">
        <v>19280.476999999999</v>
      </c>
      <c r="J17" s="584">
        <v>381544.913</v>
      </c>
      <c r="K17" s="584">
        <v>53845.351000000002</v>
      </c>
      <c r="L17" s="509"/>
      <c r="M17" s="509"/>
      <c r="N17" s="509"/>
      <c r="O17" s="509"/>
      <c r="P17" s="509"/>
      <c r="Q17" s="509"/>
      <c r="R17" s="509"/>
      <c r="S17" s="509"/>
      <c r="T17" s="509"/>
      <c r="U17" s="533"/>
      <c r="V17" s="533"/>
      <c r="W17" s="533"/>
      <c r="X17" s="533"/>
      <c r="Y17" s="533"/>
      <c r="Z17" s="533"/>
      <c r="AA17" s="533"/>
      <c r="AB17" s="533"/>
      <c r="AC17" s="533"/>
    </row>
    <row r="18" spans="1:29" s="522" customFormat="1" ht="12.9" customHeight="1" x14ac:dyDescent="0.25">
      <c r="A18" s="535" t="s">
        <v>255</v>
      </c>
      <c r="B18" s="523"/>
      <c r="C18" s="584">
        <v>412</v>
      </c>
      <c r="D18" s="584">
        <v>705</v>
      </c>
      <c r="E18" s="584">
        <v>5576.9769999999999</v>
      </c>
      <c r="F18" s="584">
        <v>574.95000000000005</v>
      </c>
      <c r="G18" s="584">
        <v>6076.9949999999999</v>
      </c>
      <c r="H18" s="584">
        <v>11787.951999999999</v>
      </c>
      <c r="I18" s="584">
        <v>585.20000000000005</v>
      </c>
      <c r="J18" s="584">
        <v>11202.752</v>
      </c>
      <c r="K18" s="584">
        <v>650.14200000000005</v>
      </c>
      <c r="L18" s="509"/>
      <c r="M18" s="509"/>
      <c r="N18" s="509"/>
      <c r="O18" s="509"/>
      <c r="P18" s="509"/>
      <c r="Q18" s="509"/>
      <c r="R18" s="509"/>
      <c r="S18" s="509"/>
      <c r="T18" s="509"/>
      <c r="U18" s="533"/>
      <c r="V18" s="533"/>
      <c r="W18" s="533"/>
      <c r="X18" s="533"/>
      <c r="Y18" s="533"/>
      <c r="Z18" s="533"/>
      <c r="AA18" s="533"/>
      <c r="AB18" s="533"/>
      <c r="AC18" s="533"/>
    </row>
    <row r="19" spans="1:29" s="522" customFormat="1" ht="12.9" customHeight="1" x14ac:dyDescent="0.25">
      <c r="A19" s="535" t="s">
        <v>256</v>
      </c>
      <c r="B19" s="523"/>
      <c r="C19" s="584">
        <v>433</v>
      </c>
      <c r="D19" s="584">
        <v>1775</v>
      </c>
      <c r="E19" s="584">
        <v>36381.324999999997</v>
      </c>
      <c r="F19" s="584">
        <v>4581.5619999999999</v>
      </c>
      <c r="G19" s="584">
        <v>48253.86</v>
      </c>
      <c r="H19" s="584">
        <v>70266.149000000005</v>
      </c>
      <c r="I19" s="584">
        <v>5033.16</v>
      </c>
      <c r="J19" s="584">
        <v>65232.989000000001</v>
      </c>
      <c r="K19" s="584">
        <v>-26857.974999999999</v>
      </c>
      <c r="L19" s="509"/>
      <c r="M19" s="509"/>
      <c r="N19" s="509"/>
      <c r="O19" s="509"/>
      <c r="P19" s="509"/>
      <c r="Q19" s="509"/>
      <c r="R19" s="509"/>
      <c r="S19" s="509"/>
      <c r="T19" s="509"/>
      <c r="U19" s="533"/>
      <c r="V19" s="533"/>
      <c r="W19" s="533"/>
      <c r="X19" s="533"/>
      <c r="Y19" s="533"/>
      <c r="Z19" s="533"/>
      <c r="AA19" s="533"/>
      <c r="AB19" s="533"/>
      <c r="AC19" s="533"/>
    </row>
    <row r="20" spans="1:29" s="522" customFormat="1" ht="6.75" customHeight="1" x14ac:dyDescent="0.25">
      <c r="A20" s="504"/>
      <c r="B20" s="523"/>
      <c r="C20" s="509"/>
      <c r="D20" s="509"/>
      <c r="E20" s="509"/>
      <c r="F20" s="509"/>
      <c r="G20" s="509"/>
      <c r="H20" s="509"/>
      <c r="I20" s="509"/>
      <c r="J20" s="509"/>
      <c r="K20" s="509"/>
      <c r="L20" s="509"/>
      <c r="M20" s="509"/>
      <c r="N20" s="509"/>
      <c r="O20" s="509"/>
      <c r="P20" s="509"/>
      <c r="Q20" s="509"/>
      <c r="R20" s="509"/>
      <c r="S20" s="509"/>
      <c r="T20" s="509"/>
      <c r="U20" s="533"/>
      <c r="V20" s="533"/>
      <c r="W20" s="533"/>
      <c r="X20" s="533"/>
      <c r="Y20" s="533"/>
      <c r="Z20" s="533"/>
      <c r="AA20" s="533"/>
      <c r="AB20" s="533"/>
      <c r="AC20" s="533"/>
    </row>
    <row r="21" spans="1:29" s="522" customFormat="1" ht="12.9" customHeight="1" x14ac:dyDescent="0.25">
      <c r="A21" s="519" t="s">
        <v>272</v>
      </c>
      <c r="B21" s="523"/>
      <c r="C21" s="520">
        <v>165</v>
      </c>
      <c r="D21" s="520">
        <v>336</v>
      </c>
      <c r="E21" s="520">
        <v>6844.8220000000001</v>
      </c>
      <c r="F21" s="520">
        <v>234.59200000000001</v>
      </c>
      <c r="G21" s="520">
        <v>3593.248</v>
      </c>
      <c r="H21" s="520">
        <v>8206.2109999999993</v>
      </c>
      <c r="I21" s="520">
        <v>243.488</v>
      </c>
      <c r="J21" s="520">
        <v>7962.723</v>
      </c>
      <c r="K21" s="520">
        <v>374.66199999999998</v>
      </c>
      <c r="L21" s="509"/>
      <c r="M21" s="509"/>
      <c r="N21" s="509"/>
      <c r="O21" s="509"/>
      <c r="P21" s="509"/>
      <c r="Q21" s="509"/>
      <c r="R21" s="509"/>
      <c r="S21" s="509"/>
      <c r="T21" s="509"/>
      <c r="U21" s="533"/>
      <c r="V21" s="533"/>
      <c r="W21" s="533"/>
      <c r="X21" s="533"/>
      <c r="Y21" s="533"/>
      <c r="Z21" s="533"/>
      <c r="AA21" s="533"/>
      <c r="AB21" s="533"/>
      <c r="AC21" s="533"/>
    </row>
    <row r="22" spans="1:29" s="522" customFormat="1" ht="12.9" customHeight="1" x14ac:dyDescent="0.25">
      <c r="A22" s="519" t="s">
        <v>273</v>
      </c>
      <c r="B22" s="523"/>
      <c r="C22" s="520">
        <v>168</v>
      </c>
      <c r="D22" s="520">
        <v>464</v>
      </c>
      <c r="E22" s="520">
        <v>10240.679</v>
      </c>
      <c r="F22" s="520">
        <v>304.13099999999997</v>
      </c>
      <c r="G22" s="520">
        <v>9834.2189999999991</v>
      </c>
      <c r="H22" s="520">
        <v>14485.396000000001</v>
      </c>
      <c r="I22" s="520">
        <v>435.166</v>
      </c>
      <c r="J22" s="520">
        <v>14050.23</v>
      </c>
      <c r="K22" s="520">
        <v>-1937.729</v>
      </c>
      <c r="L22" s="509"/>
      <c r="M22" s="509"/>
      <c r="N22" s="509"/>
      <c r="O22" s="509"/>
      <c r="P22" s="509"/>
      <c r="Q22" s="509"/>
      <c r="R22" s="509"/>
      <c r="S22" s="509"/>
      <c r="T22" s="509"/>
      <c r="U22" s="533"/>
      <c r="V22" s="533"/>
      <c r="W22" s="533"/>
      <c r="X22" s="533"/>
      <c r="Y22" s="533"/>
      <c r="Z22" s="533"/>
      <c r="AA22" s="533"/>
      <c r="AB22" s="533"/>
      <c r="AC22" s="533"/>
    </row>
    <row r="23" spans="1:29" ht="6.75" customHeight="1" x14ac:dyDescent="0.25">
      <c r="A23" s="574"/>
      <c r="B23" s="585"/>
      <c r="C23" s="586"/>
      <c r="D23" s="586"/>
      <c r="E23" s="555"/>
      <c r="F23" s="587"/>
      <c r="G23" s="587"/>
      <c r="H23" s="587"/>
      <c r="I23" s="587"/>
      <c r="J23" s="587"/>
      <c r="K23" s="587"/>
      <c r="L23" s="509"/>
      <c r="M23" s="509"/>
      <c r="N23" s="509"/>
      <c r="O23" s="509"/>
      <c r="P23" s="509"/>
      <c r="Q23" s="509"/>
      <c r="R23" s="509"/>
      <c r="S23" s="509"/>
      <c r="T23" s="509"/>
    </row>
    <row r="24" spans="1:29" ht="11.5" x14ac:dyDescent="0.25">
      <c r="A24" s="588" t="s">
        <v>266</v>
      </c>
      <c r="B24" s="589"/>
      <c r="C24" s="590"/>
      <c r="D24" s="590"/>
      <c r="E24" s="561"/>
      <c r="F24" s="591"/>
      <c r="G24" s="591"/>
      <c r="H24" s="591"/>
      <c r="I24" s="591"/>
      <c r="J24" s="591"/>
      <c r="K24" s="591"/>
    </row>
    <row r="25" spans="1:29" ht="6.75" customHeight="1" x14ac:dyDescent="0.25">
      <c r="A25" s="523" t="s">
        <v>274</v>
      </c>
      <c r="B25" s="585"/>
      <c r="C25" s="592"/>
      <c r="D25" s="592"/>
      <c r="E25" s="555"/>
      <c r="F25" s="587"/>
      <c r="G25" s="587"/>
      <c r="H25" s="587"/>
      <c r="I25" s="587"/>
      <c r="J25" s="587"/>
      <c r="K25" s="587"/>
    </row>
    <row r="26" spans="1:29" s="522" customFormat="1" ht="19.5" customHeight="1" x14ac:dyDescent="0.25">
      <c r="A26" s="508" t="s">
        <v>250</v>
      </c>
      <c r="B26" s="523"/>
      <c r="C26" s="541">
        <v>543</v>
      </c>
      <c r="D26" s="541">
        <v>3562</v>
      </c>
      <c r="E26" s="541">
        <v>60037.667999999998</v>
      </c>
      <c r="F26" s="541">
        <v>8904.8029999999999</v>
      </c>
      <c r="G26" s="541">
        <v>106577.78200000001</v>
      </c>
      <c r="H26" s="541">
        <v>167533.821</v>
      </c>
      <c r="I26" s="541">
        <v>7893.6139999999996</v>
      </c>
      <c r="J26" s="541">
        <v>159640.20699999999</v>
      </c>
      <c r="K26" s="541">
        <v>-11800.834999999999</v>
      </c>
      <c r="L26" s="509"/>
      <c r="M26" s="509"/>
      <c r="N26" s="509"/>
      <c r="O26" s="509"/>
      <c r="P26" s="509"/>
      <c r="Q26" s="509"/>
      <c r="R26" s="509"/>
      <c r="S26" s="509"/>
      <c r="T26" s="509"/>
      <c r="U26" s="533"/>
      <c r="V26" s="533"/>
      <c r="W26" s="533"/>
      <c r="X26" s="533"/>
      <c r="Y26" s="533"/>
      <c r="Z26" s="533"/>
      <c r="AA26" s="533"/>
      <c r="AB26" s="533"/>
      <c r="AC26" s="533"/>
    </row>
    <row r="27" spans="1:29" s="522" customFormat="1" ht="12.9" customHeight="1" x14ac:dyDescent="0.25">
      <c r="A27" s="519" t="s">
        <v>251</v>
      </c>
      <c r="B27" s="523"/>
      <c r="C27" s="541">
        <v>529</v>
      </c>
      <c r="D27" s="541">
        <v>3530</v>
      </c>
      <c r="E27" s="541">
        <v>59780.396000000001</v>
      </c>
      <c r="F27" s="541">
        <v>8783.5460000000003</v>
      </c>
      <c r="G27" s="541">
        <v>106254.283</v>
      </c>
      <c r="H27" s="541">
        <v>166919.60800000001</v>
      </c>
      <c r="I27" s="541">
        <v>7886.9989999999998</v>
      </c>
      <c r="J27" s="541">
        <v>159032.609</v>
      </c>
      <c r="K27" s="541">
        <v>-11563.647999999999</v>
      </c>
      <c r="L27" s="509"/>
      <c r="M27" s="509"/>
      <c r="N27" s="509"/>
      <c r="O27" s="509"/>
      <c r="P27" s="509"/>
      <c r="Q27" s="509"/>
      <c r="R27" s="509"/>
      <c r="S27" s="509"/>
      <c r="T27" s="509"/>
      <c r="U27" s="533"/>
      <c r="V27" s="533"/>
      <c r="W27" s="533"/>
      <c r="X27" s="533"/>
      <c r="Y27" s="533"/>
      <c r="Z27" s="533"/>
      <c r="AA27" s="533"/>
      <c r="AB27" s="533"/>
      <c r="AC27" s="533"/>
    </row>
    <row r="28" spans="1:29" s="522" customFormat="1" ht="12.9" customHeight="1" x14ac:dyDescent="0.25">
      <c r="A28" s="535" t="s">
        <v>252</v>
      </c>
      <c r="B28" s="523"/>
      <c r="C28" s="584">
        <v>199</v>
      </c>
      <c r="D28" s="584">
        <v>853</v>
      </c>
      <c r="E28" s="584">
        <v>12750.767</v>
      </c>
      <c r="F28" s="584">
        <v>1262.155</v>
      </c>
      <c r="G28" s="584">
        <v>19182.894</v>
      </c>
      <c r="H28" s="584">
        <v>28014.327000000001</v>
      </c>
      <c r="I28" s="584">
        <v>1442.575</v>
      </c>
      <c r="J28" s="584">
        <v>26571.752</v>
      </c>
      <c r="K28" s="584">
        <v>-1761.3409999999999</v>
      </c>
      <c r="L28" s="509"/>
      <c r="M28" s="509"/>
      <c r="N28" s="509"/>
      <c r="O28" s="509"/>
      <c r="P28" s="509"/>
      <c r="Q28" s="509"/>
      <c r="R28" s="509"/>
      <c r="S28" s="509"/>
      <c r="T28" s="509"/>
      <c r="U28" s="533"/>
      <c r="V28" s="533"/>
      <c r="W28" s="533"/>
      <c r="X28" s="533"/>
      <c r="Y28" s="533"/>
      <c r="Z28" s="533"/>
      <c r="AA28" s="533"/>
      <c r="AB28" s="533"/>
      <c r="AC28" s="533"/>
    </row>
    <row r="29" spans="1:29" s="522" customFormat="1" ht="12.9" customHeight="1" x14ac:dyDescent="0.25">
      <c r="A29" s="535" t="s">
        <v>253</v>
      </c>
      <c r="B29" s="523"/>
      <c r="C29" s="584">
        <v>64</v>
      </c>
      <c r="D29" s="584">
        <v>231</v>
      </c>
      <c r="E29" s="584">
        <v>2607.5340000000001</v>
      </c>
      <c r="F29" s="584">
        <v>463.36399999999998</v>
      </c>
      <c r="G29" s="584">
        <v>7062.4629999999997</v>
      </c>
      <c r="H29" s="584">
        <v>16161.02</v>
      </c>
      <c r="I29" s="584">
        <v>523.71199999999999</v>
      </c>
      <c r="J29" s="584">
        <v>15637.308000000001</v>
      </c>
      <c r="K29" s="584">
        <v>5366.0910000000003</v>
      </c>
      <c r="L29" s="509"/>
      <c r="M29" s="509"/>
      <c r="N29" s="509"/>
      <c r="O29" s="509"/>
      <c r="P29" s="509"/>
      <c r="Q29" s="509"/>
      <c r="R29" s="509"/>
      <c r="S29" s="509"/>
      <c r="T29" s="509"/>
      <c r="U29" s="533"/>
      <c r="V29" s="533"/>
      <c r="W29" s="533"/>
      <c r="X29" s="533"/>
      <c r="Y29" s="533"/>
      <c r="Z29" s="533"/>
      <c r="AA29" s="533"/>
      <c r="AB29" s="533"/>
      <c r="AC29" s="533"/>
    </row>
    <row r="30" spans="1:29" s="522" customFormat="1" ht="12.9" customHeight="1" x14ac:dyDescent="0.25">
      <c r="A30" s="535" t="s">
        <v>254</v>
      </c>
      <c r="B30" s="523"/>
      <c r="C30" s="584">
        <v>204</v>
      </c>
      <c r="D30" s="584">
        <v>1348</v>
      </c>
      <c r="E30" s="584">
        <v>23578.271000000001</v>
      </c>
      <c r="F30" s="584">
        <v>3112.4009999999998</v>
      </c>
      <c r="G30" s="584">
        <v>48945.201000000001</v>
      </c>
      <c r="H30" s="584">
        <v>73028.767000000007</v>
      </c>
      <c r="I30" s="584">
        <v>1329.7750000000001</v>
      </c>
      <c r="J30" s="584">
        <v>71698.991999999998</v>
      </c>
      <c r="K30" s="584">
        <v>-3985.989</v>
      </c>
      <c r="L30" s="509"/>
      <c r="M30" s="509"/>
      <c r="N30" s="509"/>
      <c r="O30" s="509"/>
      <c r="P30" s="509"/>
      <c r="Q30" s="509"/>
      <c r="R30" s="509"/>
      <c r="S30" s="509"/>
      <c r="T30" s="509"/>
      <c r="U30" s="533"/>
      <c r="V30" s="533"/>
      <c r="W30" s="533"/>
      <c r="X30" s="533"/>
      <c r="Y30" s="533"/>
      <c r="Z30" s="533"/>
      <c r="AA30" s="533"/>
      <c r="AB30" s="533"/>
      <c r="AC30" s="533"/>
    </row>
    <row r="31" spans="1:29" s="522" customFormat="1" ht="12.9" customHeight="1" x14ac:dyDescent="0.25">
      <c r="A31" s="535" t="s">
        <v>255</v>
      </c>
      <c r="B31" s="523"/>
      <c r="C31" s="584">
        <v>20</v>
      </c>
      <c r="D31" s="584">
        <v>205</v>
      </c>
      <c r="E31" s="584">
        <v>3370.1770000000001</v>
      </c>
      <c r="F31" s="584">
        <v>203.17599999999999</v>
      </c>
      <c r="G31" s="584">
        <v>1696.4010000000001</v>
      </c>
      <c r="H31" s="584">
        <v>3542.8890000000001</v>
      </c>
      <c r="I31" s="584">
        <v>186.57</v>
      </c>
      <c r="J31" s="584">
        <v>3356.319</v>
      </c>
      <c r="K31" s="584">
        <v>125.577</v>
      </c>
      <c r="L31" s="509"/>
      <c r="M31" s="509"/>
      <c r="N31" s="509"/>
      <c r="O31" s="509"/>
      <c r="P31" s="509"/>
      <c r="Q31" s="509"/>
      <c r="R31" s="509"/>
      <c r="S31" s="509"/>
      <c r="T31" s="509"/>
      <c r="U31" s="533"/>
      <c r="V31" s="533"/>
      <c r="W31" s="533"/>
      <c r="X31" s="533"/>
      <c r="Y31" s="533"/>
      <c r="Z31" s="533"/>
      <c r="AA31" s="533"/>
      <c r="AB31" s="533"/>
      <c r="AC31" s="533"/>
    </row>
    <row r="32" spans="1:29" s="522" customFormat="1" ht="12.9" customHeight="1" x14ac:dyDescent="0.25">
      <c r="A32" s="535" t="s">
        <v>256</v>
      </c>
      <c r="B32" s="523"/>
      <c r="C32" s="584">
        <v>42</v>
      </c>
      <c r="D32" s="584">
        <v>893</v>
      </c>
      <c r="E32" s="584">
        <v>17473.647000000001</v>
      </c>
      <c r="F32" s="584">
        <v>3742.45</v>
      </c>
      <c r="G32" s="584">
        <v>29367.324000000001</v>
      </c>
      <c r="H32" s="584">
        <v>46172.605000000003</v>
      </c>
      <c r="I32" s="584">
        <v>4404.3670000000002</v>
      </c>
      <c r="J32" s="584">
        <v>41768.237999999998</v>
      </c>
      <c r="K32" s="584">
        <v>-11307.986000000001</v>
      </c>
      <c r="L32" s="509"/>
      <c r="M32" s="509"/>
      <c r="N32" s="509"/>
      <c r="O32" s="509"/>
      <c r="P32" s="509"/>
      <c r="Q32" s="509"/>
      <c r="R32" s="509"/>
      <c r="S32" s="509"/>
      <c r="T32" s="509"/>
      <c r="U32" s="533"/>
      <c r="V32" s="533"/>
      <c r="W32" s="533"/>
      <c r="X32" s="533"/>
      <c r="Y32" s="533"/>
      <c r="Z32" s="533"/>
      <c r="AA32" s="533"/>
      <c r="AB32" s="533"/>
      <c r="AC32" s="533"/>
    </row>
    <row r="33" spans="1:29" s="522" customFormat="1" ht="6.75" customHeight="1" x14ac:dyDescent="0.25">
      <c r="A33" s="504"/>
      <c r="B33" s="523"/>
      <c r="C33" s="584"/>
      <c r="D33" s="584"/>
      <c r="E33" s="584"/>
      <c r="F33" s="584"/>
      <c r="G33" s="584"/>
      <c r="H33" s="584"/>
      <c r="I33" s="584"/>
      <c r="J33" s="584"/>
      <c r="K33" s="584"/>
      <c r="L33" s="509"/>
      <c r="M33" s="509"/>
      <c r="N33" s="509"/>
      <c r="O33" s="509"/>
      <c r="P33" s="509"/>
      <c r="Q33" s="509"/>
      <c r="R33" s="509"/>
      <c r="S33" s="509"/>
      <c r="T33" s="509"/>
      <c r="U33" s="533"/>
      <c r="V33" s="533"/>
      <c r="W33" s="533"/>
      <c r="X33" s="533"/>
      <c r="Y33" s="533"/>
      <c r="Z33" s="533"/>
      <c r="AA33" s="533"/>
      <c r="AB33" s="533"/>
      <c r="AC33" s="533"/>
    </row>
    <row r="34" spans="1:29" s="522" customFormat="1" ht="12.9" customHeight="1" x14ac:dyDescent="0.25">
      <c r="A34" s="519" t="s">
        <v>272</v>
      </c>
      <c r="B34" s="523"/>
      <c r="C34" s="541">
        <v>2</v>
      </c>
      <c r="D34" s="541" t="s">
        <v>25</v>
      </c>
      <c r="E34" s="541" t="s">
        <v>25</v>
      </c>
      <c r="F34" s="541" t="s">
        <v>25</v>
      </c>
      <c r="G34" s="541" t="s">
        <v>25</v>
      </c>
      <c r="H34" s="541" t="s">
        <v>25</v>
      </c>
      <c r="I34" s="541" t="s">
        <v>25</v>
      </c>
      <c r="J34" s="541" t="s">
        <v>25</v>
      </c>
      <c r="K34" s="541" t="s">
        <v>25</v>
      </c>
      <c r="L34" s="509"/>
      <c r="M34" s="509"/>
      <c r="N34" s="509"/>
      <c r="O34" s="509"/>
      <c r="P34" s="509"/>
      <c r="Q34" s="509"/>
      <c r="R34" s="509"/>
      <c r="S34" s="509"/>
      <c r="T34" s="509"/>
      <c r="U34" s="533"/>
      <c r="V34" s="533"/>
      <c r="W34" s="533"/>
      <c r="X34" s="533"/>
      <c r="Y34" s="533"/>
      <c r="Z34" s="533"/>
      <c r="AA34" s="533"/>
      <c r="AB34" s="533"/>
      <c r="AC34" s="533"/>
    </row>
    <row r="35" spans="1:29" s="522" customFormat="1" ht="12.9" customHeight="1" x14ac:dyDescent="0.25">
      <c r="A35" s="519" t="s">
        <v>273</v>
      </c>
      <c r="B35" s="523"/>
      <c r="C35" s="541">
        <v>12</v>
      </c>
      <c r="D35" s="541" t="s">
        <v>25</v>
      </c>
      <c r="E35" s="541" t="s">
        <v>25</v>
      </c>
      <c r="F35" s="541" t="s">
        <v>25</v>
      </c>
      <c r="G35" s="541" t="s">
        <v>25</v>
      </c>
      <c r="H35" s="541" t="s">
        <v>25</v>
      </c>
      <c r="I35" s="541" t="s">
        <v>25</v>
      </c>
      <c r="J35" s="541" t="s">
        <v>25</v>
      </c>
      <c r="K35" s="541" t="s">
        <v>25</v>
      </c>
      <c r="L35" s="509"/>
      <c r="M35" s="509"/>
      <c r="N35" s="509"/>
      <c r="O35" s="509"/>
      <c r="P35" s="509"/>
      <c r="Q35" s="509"/>
      <c r="R35" s="509"/>
      <c r="S35" s="509"/>
      <c r="T35" s="509"/>
      <c r="U35" s="533"/>
      <c r="V35" s="533"/>
      <c r="W35" s="533"/>
      <c r="X35" s="533"/>
      <c r="Y35" s="533"/>
      <c r="Z35" s="533"/>
      <c r="AA35" s="533"/>
      <c r="AB35" s="533"/>
      <c r="AC35" s="533"/>
    </row>
    <row r="36" spans="1:29" s="522" customFormat="1" ht="6.75" customHeight="1" x14ac:dyDescent="0.25">
      <c r="A36" s="574"/>
      <c r="B36" s="593"/>
      <c r="C36" s="594"/>
      <c r="D36" s="594"/>
      <c r="E36" s="595"/>
      <c r="F36" s="596"/>
      <c r="G36" s="596"/>
      <c r="H36" s="596"/>
      <c r="I36" s="596"/>
      <c r="J36" s="596"/>
      <c r="K36" s="596"/>
      <c r="L36" s="509"/>
      <c r="M36" s="509"/>
      <c r="N36" s="509"/>
      <c r="O36" s="509"/>
      <c r="P36" s="509"/>
      <c r="Q36" s="509"/>
      <c r="R36" s="509"/>
      <c r="S36" s="509"/>
      <c r="T36" s="509"/>
    </row>
    <row r="37" spans="1:29" s="522" customFormat="1" x14ac:dyDescent="0.25">
      <c r="A37" s="577" t="s">
        <v>267</v>
      </c>
      <c r="B37" s="589"/>
      <c r="C37" s="597"/>
      <c r="D37" s="597"/>
      <c r="E37" s="598"/>
      <c r="F37" s="599"/>
      <c r="G37" s="599"/>
      <c r="H37" s="599"/>
      <c r="I37" s="599"/>
      <c r="J37" s="599"/>
      <c r="K37" s="599"/>
      <c r="L37" s="509"/>
      <c r="M37" s="509"/>
      <c r="N37" s="509"/>
      <c r="O37" s="509"/>
      <c r="P37" s="509"/>
      <c r="Q37" s="509"/>
      <c r="R37" s="509"/>
      <c r="S37" s="509"/>
      <c r="T37" s="509"/>
    </row>
    <row r="38" spans="1:29" s="522" customFormat="1" ht="6.75" customHeight="1" x14ac:dyDescent="0.25">
      <c r="A38" s="506"/>
      <c r="B38" s="585"/>
      <c r="C38" s="594"/>
      <c r="D38" s="594"/>
      <c r="E38" s="595"/>
      <c r="F38" s="596"/>
      <c r="G38" s="596"/>
      <c r="H38" s="596"/>
      <c r="I38" s="596"/>
      <c r="J38" s="596"/>
      <c r="K38" s="596"/>
      <c r="L38" s="509"/>
      <c r="M38" s="509"/>
      <c r="N38" s="509"/>
      <c r="O38" s="509"/>
      <c r="P38" s="509"/>
      <c r="Q38" s="509"/>
      <c r="R38" s="509"/>
      <c r="S38" s="509"/>
      <c r="T38" s="509"/>
    </row>
    <row r="39" spans="1:29" s="522" customFormat="1" ht="19.5" customHeight="1" x14ac:dyDescent="0.25">
      <c r="A39" s="508" t="s">
        <v>250</v>
      </c>
      <c r="B39" s="523"/>
      <c r="C39" s="541">
        <v>164</v>
      </c>
      <c r="D39" s="541">
        <v>3231</v>
      </c>
      <c r="E39" s="541">
        <v>344111.37599999999</v>
      </c>
      <c r="F39" s="541">
        <v>3618.4850000000001</v>
      </c>
      <c r="G39" s="541">
        <v>180512.448</v>
      </c>
      <c r="H39" s="541">
        <v>301294.55800000002</v>
      </c>
      <c r="I39" s="541">
        <v>6326.3980000000001</v>
      </c>
      <c r="J39" s="541">
        <v>294968.15999999997</v>
      </c>
      <c r="K39" s="541">
        <v>-57751.904999999999</v>
      </c>
      <c r="L39" s="509"/>
      <c r="M39" s="509"/>
      <c r="N39" s="509"/>
      <c r="O39" s="509"/>
      <c r="P39" s="509"/>
      <c r="Q39" s="509"/>
      <c r="R39" s="509"/>
      <c r="S39" s="509"/>
      <c r="T39" s="509"/>
      <c r="U39" s="533"/>
      <c r="V39" s="533"/>
      <c r="W39" s="533"/>
      <c r="X39" s="533"/>
      <c r="Y39" s="533"/>
      <c r="Z39" s="533"/>
      <c r="AA39" s="533"/>
      <c r="AB39" s="533"/>
      <c r="AC39" s="533"/>
    </row>
    <row r="40" spans="1:29" s="522" customFormat="1" ht="12.9" customHeight="1" x14ac:dyDescent="0.25">
      <c r="A40" s="519" t="s">
        <v>251</v>
      </c>
      <c r="B40" s="523"/>
      <c r="C40" s="541">
        <v>156</v>
      </c>
      <c r="D40" s="541">
        <v>2987</v>
      </c>
      <c r="E40" s="541">
        <v>330601.91399999999</v>
      </c>
      <c r="F40" s="541">
        <v>3600.0439999999999</v>
      </c>
      <c r="G40" s="541">
        <v>174029.29800000001</v>
      </c>
      <c r="H40" s="541">
        <v>289446.66100000002</v>
      </c>
      <c r="I40" s="541">
        <v>6268.2039999999997</v>
      </c>
      <c r="J40" s="541">
        <v>283178.45699999999</v>
      </c>
      <c r="K40" s="541">
        <v>-56456.627999999997</v>
      </c>
      <c r="L40" s="509"/>
      <c r="M40" s="509"/>
      <c r="N40" s="509"/>
      <c r="O40" s="509"/>
      <c r="P40" s="509"/>
      <c r="Q40" s="509"/>
      <c r="R40" s="509"/>
      <c r="S40" s="509"/>
      <c r="T40" s="509"/>
      <c r="U40" s="533"/>
      <c r="V40" s="533"/>
      <c r="W40" s="533"/>
      <c r="X40" s="533"/>
      <c r="Y40" s="533"/>
      <c r="Z40" s="533"/>
      <c r="AA40" s="533"/>
      <c r="AB40" s="533"/>
      <c r="AC40" s="533"/>
    </row>
    <row r="41" spans="1:29" s="522" customFormat="1" ht="12.9" customHeight="1" x14ac:dyDescent="0.25">
      <c r="A41" s="535" t="s">
        <v>252</v>
      </c>
      <c r="B41" s="523"/>
      <c r="C41" s="584">
        <v>63</v>
      </c>
      <c r="D41" s="584">
        <v>1536</v>
      </c>
      <c r="E41" s="584">
        <v>154849.742</v>
      </c>
      <c r="F41" s="584">
        <v>947.82600000000002</v>
      </c>
      <c r="G41" s="584">
        <v>60928.165999999997</v>
      </c>
      <c r="H41" s="584">
        <v>111864.01</v>
      </c>
      <c r="I41" s="584">
        <v>1639.5719999999999</v>
      </c>
      <c r="J41" s="584">
        <v>110224.43799999999</v>
      </c>
      <c r="K41" s="584">
        <v>-103870.51</v>
      </c>
      <c r="L41" s="509"/>
      <c r="M41" s="509"/>
      <c r="N41" s="509"/>
      <c r="O41" s="509"/>
      <c r="P41" s="509"/>
      <c r="Q41" s="509"/>
      <c r="R41" s="509"/>
      <c r="S41" s="509"/>
      <c r="T41" s="509"/>
      <c r="U41" s="533"/>
      <c r="V41" s="533"/>
      <c r="W41" s="533"/>
      <c r="X41" s="533"/>
      <c r="Y41" s="533"/>
      <c r="Z41" s="533"/>
      <c r="AA41" s="533"/>
      <c r="AB41" s="533"/>
      <c r="AC41" s="533"/>
    </row>
    <row r="42" spans="1:29" s="522" customFormat="1" ht="12.9" customHeight="1" x14ac:dyDescent="0.25">
      <c r="A42" s="535" t="s">
        <v>253</v>
      </c>
      <c r="B42" s="523"/>
      <c r="C42" s="584">
        <v>22</v>
      </c>
      <c r="D42" s="584">
        <v>139</v>
      </c>
      <c r="E42" s="584">
        <v>8257.982</v>
      </c>
      <c r="F42" s="584">
        <v>61.055</v>
      </c>
      <c r="G42" s="584">
        <v>3216.0450000000001</v>
      </c>
      <c r="H42" s="584">
        <v>5905.9769999999999</v>
      </c>
      <c r="I42" s="584">
        <v>68.322000000000003</v>
      </c>
      <c r="J42" s="584">
        <v>5837.6549999999997</v>
      </c>
      <c r="K42" s="584">
        <v>-1899.845</v>
      </c>
      <c r="L42" s="509"/>
      <c r="M42" s="509"/>
      <c r="N42" s="509"/>
      <c r="O42" s="509"/>
      <c r="P42" s="509"/>
      <c r="Q42" s="509"/>
      <c r="R42" s="509"/>
      <c r="S42" s="509"/>
      <c r="T42" s="509"/>
      <c r="U42" s="533"/>
      <c r="V42" s="533"/>
      <c r="W42" s="533"/>
      <c r="X42" s="533"/>
      <c r="Y42" s="533"/>
      <c r="Z42" s="533"/>
      <c r="AA42" s="533"/>
      <c r="AB42" s="533"/>
      <c r="AC42" s="533"/>
    </row>
    <row r="43" spans="1:29" s="522" customFormat="1" ht="12.9" customHeight="1" x14ac:dyDescent="0.25">
      <c r="A43" s="535" t="s">
        <v>254</v>
      </c>
      <c r="B43" s="523"/>
      <c r="C43" s="584">
        <v>63</v>
      </c>
      <c r="D43" s="584">
        <v>1204</v>
      </c>
      <c r="E43" s="584">
        <v>157298.94500000001</v>
      </c>
      <c r="F43" s="584">
        <v>2580.5189999999998</v>
      </c>
      <c r="G43" s="584">
        <v>105246.16899999999</v>
      </c>
      <c r="H43" s="584">
        <v>167839.35</v>
      </c>
      <c r="I43" s="584">
        <v>4545.3819999999996</v>
      </c>
      <c r="J43" s="584">
        <v>163293.96799999999</v>
      </c>
      <c r="K43" s="584">
        <v>60582.695</v>
      </c>
      <c r="L43" s="509"/>
      <c r="M43" s="509"/>
      <c r="N43" s="509"/>
      <c r="O43" s="509"/>
      <c r="P43" s="509"/>
      <c r="Q43" s="509"/>
      <c r="R43" s="509"/>
      <c r="S43" s="509"/>
      <c r="T43" s="509"/>
      <c r="U43" s="533"/>
      <c r="V43" s="533"/>
      <c r="W43" s="533"/>
      <c r="X43" s="533"/>
      <c r="Y43" s="533"/>
      <c r="Z43" s="533"/>
      <c r="AA43" s="533"/>
      <c r="AB43" s="533"/>
      <c r="AC43" s="533"/>
    </row>
    <row r="44" spans="1:29" s="522" customFormat="1" ht="12.9" customHeight="1" x14ac:dyDescent="0.25">
      <c r="A44" s="535" t="s">
        <v>255</v>
      </c>
      <c r="B44" s="523"/>
      <c r="C44" s="584">
        <v>1</v>
      </c>
      <c r="D44" s="584" t="s">
        <v>25</v>
      </c>
      <c r="E44" s="584" t="s">
        <v>25</v>
      </c>
      <c r="F44" s="584" t="s">
        <v>25</v>
      </c>
      <c r="G44" s="584" t="s">
        <v>25</v>
      </c>
      <c r="H44" s="584" t="s">
        <v>25</v>
      </c>
      <c r="I44" s="584" t="s">
        <v>25</v>
      </c>
      <c r="J44" s="584" t="s">
        <v>25</v>
      </c>
      <c r="K44" s="584" t="s">
        <v>25</v>
      </c>
      <c r="L44" s="509"/>
      <c r="M44" s="509"/>
      <c r="N44" s="509"/>
      <c r="O44" s="509"/>
      <c r="P44" s="509"/>
      <c r="Q44" s="509"/>
      <c r="R44" s="509"/>
      <c r="S44" s="509"/>
      <c r="T44" s="509"/>
      <c r="U44" s="533"/>
      <c r="V44" s="533"/>
      <c r="W44" s="533"/>
      <c r="X44" s="533"/>
      <c r="Y44" s="533"/>
      <c r="Z44" s="533"/>
      <c r="AA44" s="533"/>
      <c r="AB44" s="533"/>
      <c r="AC44" s="533"/>
    </row>
    <row r="45" spans="1:29" s="522" customFormat="1" ht="12.9" customHeight="1" x14ac:dyDescent="0.25">
      <c r="A45" s="535" t="s">
        <v>256</v>
      </c>
      <c r="B45" s="523"/>
      <c r="C45" s="584">
        <v>7</v>
      </c>
      <c r="D45" s="584" t="s">
        <v>25</v>
      </c>
      <c r="E45" s="584" t="s">
        <v>25</v>
      </c>
      <c r="F45" s="584" t="s">
        <v>25</v>
      </c>
      <c r="G45" s="584" t="s">
        <v>25</v>
      </c>
      <c r="H45" s="584" t="s">
        <v>25</v>
      </c>
      <c r="I45" s="584" t="s">
        <v>25</v>
      </c>
      <c r="J45" s="584" t="s">
        <v>25</v>
      </c>
      <c r="K45" s="584" t="s">
        <v>25</v>
      </c>
      <c r="L45" s="509"/>
      <c r="M45" s="509"/>
      <c r="N45" s="509"/>
      <c r="O45" s="509"/>
      <c r="P45" s="509"/>
      <c r="Q45" s="509"/>
      <c r="R45" s="509"/>
      <c r="S45" s="509"/>
      <c r="T45" s="509"/>
      <c r="U45" s="533"/>
      <c r="V45" s="533"/>
      <c r="W45" s="533"/>
      <c r="X45" s="533"/>
      <c r="Y45" s="533"/>
      <c r="Z45" s="533"/>
      <c r="AA45" s="533"/>
      <c r="AB45" s="533"/>
      <c r="AC45" s="533"/>
    </row>
    <row r="46" spans="1:29" s="522" customFormat="1" ht="6.75" customHeight="1" x14ac:dyDescent="0.25">
      <c r="A46" s="504"/>
      <c r="B46" s="523"/>
      <c r="C46" s="584"/>
      <c r="D46" s="584"/>
      <c r="E46" s="584"/>
      <c r="F46" s="584"/>
      <c r="G46" s="584"/>
      <c r="H46" s="584"/>
      <c r="I46" s="584"/>
      <c r="J46" s="584"/>
      <c r="K46" s="584"/>
      <c r="L46" s="509"/>
      <c r="M46" s="509"/>
      <c r="N46" s="509"/>
      <c r="O46" s="509"/>
      <c r="P46" s="509"/>
      <c r="Q46" s="509"/>
      <c r="R46" s="509"/>
      <c r="S46" s="509"/>
      <c r="T46" s="509"/>
      <c r="U46" s="533"/>
      <c r="V46" s="533"/>
      <c r="W46" s="533"/>
      <c r="X46" s="533"/>
      <c r="Y46" s="533"/>
      <c r="Z46" s="533"/>
      <c r="AA46" s="533"/>
      <c r="AB46" s="533"/>
      <c r="AC46" s="533"/>
    </row>
    <row r="47" spans="1:29" s="522" customFormat="1" ht="12.9" customHeight="1" x14ac:dyDescent="0.25">
      <c r="A47" s="519" t="s">
        <v>272</v>
      </c>
      <c r="B47" s="523"/>
      <c r="C47" s="541">
        <v>2</v>
      </c>
      <c r="D47" s="541" t="s">
        <v>25</v>
      </c>
      <c r="E47" s="541" t="s">
        <v>25</v>
      </c>
      <c r="F47" s="541" t="s">
        <v>25</v>
      </c>
      <c r="G47" s="541" t="s">
        <v>25</v>
      </c>
      <c r="H47" s="541" t="s">
        <v>25</v>
      </c>
      <c r="I47" s="541" t="s">
        <v>25</v>
      </c>
      <c r="J47" s="541" t="s">
        <v>25</v>
      </c>
      <c r="K47" s="541" t="s">
        <v>25</v>
      </c>
      <c r="L47" s="509"/>
      <c r="M47" s="509"/>
      <c r="N47" s="509"/>
      <c r="O47" s="509"/>
      <c r="P47" s="509"/>
      <c r="Q47" s="509"/>
      <c r="R47" s="509"/>
      <c r="S47" s="509"/>
      <c r="T47" s="509"/>
      <c r="U47" s="533"/>
      <c r="V47" s="533"/>
      <c r="W47" s="533"/>
      <c r="X47" s="533"/>
      <c r="Y47" s="533"/>
      <c r="Z47" s="533"/>
      <c r="AA47" s="533"/>
      <c r="AB47" s="533"/>
      <c r="AC47" s="533"/>
    </row>
    <row r="48" spans="1:29" s="522" customFormat="1" ht="12.9" customHeight="1" x14ac:dyDescent="0.25">
      <c r="A48" s="519" t="s">
        <v>273</v>
      </c>
      <c r="B48" s="523"/>
      <c r="C48" s="541">
        <v>6</v>
      </c>
      <c r="D48" s="541" t="s">
        <v>25</v>
      </c>
      <c r="E48" s="541" t="s">
        <v>25</v>
      </c>
      <c r="F48" s="541" t="s">
        <v>25</v>
      </c>
      <c r="G48" s="541" t="s">
        <v>25</v>
      </c>
      <c r="H48" s="541" t="s">
        <v>25</v>
      </c>
      <c r="I48" s="541" t="s">
        <v>25</v>
      </c>
      <c r="J48" s="541" t="s">
        <v>25</v>
      </c>
      <c r="K48" s="541" t="s">
        <v>25</v>
      </c>
      <c r="L48" s="509"/>
      <c r="M48" s="509"/>
      <c r="N48" s="509"/>
      <c r="O48" s="509"/>
      <c r="P48" s="509"/>
      <c r="Q48" s="509"/>
      <c r="R48" s="509"/>
      <c r="S48" s="509"/>
      <c r="T48" s="509"/>
      <c r="U48" s="533"/>
      <c r="V48" s="533"/>
      <c r="W48" s="533"/>
      <c r="X48" s="533"/>
      <c r="Y48" s="533"/>
      <c r="Z48" s="533"/>
      <c r="AA48" s="533"/>
      <c r="AB48" s="533"/>
      <c r="AC48" s="533"/>
    </row>
    <row r="49" spans="1:29" s="522" customFormat="1" ht="12" customHeight="1" x14ac:dyDescent="0.25">
      <c r="A49" s="574"/>
      <c r="B49" s="593"/>
      <c r="C49" s="594"/>
      <c r="D49" s="594"/>
      <c r="E49" s="595"/>
      <c r="F49" s="596"/>
      <c r="G49" s="596"/>
      <c r="H49" s="596"/>
      <c r="I49" s="596"/>
      <c r="J49" s="596"/>
      <c r="K49" s="596"/>
      <c r="L49" s="509"/>
      <c r="M49" s="509"/>
      <c r="N49" s="509"/>
      <c r="O49" s="509"/>
      <c r="P49" s="509"/>
      <c r="Q49" s="509"/>
      <c r="R49" s="509"/>
      <c r="S49" s="509"/>
      <c r="T49" s="509"/>
    </row>
    <row r="50" spans="1:29" s="522" customFormat="1" ht="11.5" x14ac:dyDescent="0.25">
      <c r="A50" s="588" t="s">
        <v>268</v>
      </c>
      <c r="B50" s="600"/>
      <c r="C50" s="597"/>
      <c r="D50" s="597"/>
      <c r="E50" s="598"/>
      <c r="F50" s="599"/>
      <c r="G50" s="599"/>
      <c r="H50" s="599"/>
      <c r="I50" s="599"/>
      <c r="J50" s="599"/>
      <c r="K50" s="599"/>
      <c r="L50" s="509"/>
      <c r="M50" s="509"/>
      <c r="N50" s="509"/>
      <c r="O50" s="509"/>
      <c r="P50" s="509"/>
      <c r="Q50" s="509"/>
      <c r="R50" s="509"/>
      <c r="S50" s="509"/>
      <c r="T50" s="509"/>
    </row>
    <row r="51" spans="1:29" s="522" customFormat="1" ht="5.25" customHeight="1" x14ac:dyDescent="0.25">
      <c r="A51" s="506"/>
      <c r="B51" s="593"/>
      <c r="C51" s="594"/>
      <c r="D51" s="594"/>
      <c r="E51" s="595"/>
      <c r="F51" s="596"/>
      <c r="G51" s="596"/>
      <c r="H51" s="596"/>
      <c r="I51" s="596"/>
      <c r="J51" s="596"/>
      <c r="K51" s="596"/>
      <c r="L51" s="509"/>
      <c r="M51" s="509"/>
      <c r="N51" s="509"/>
      <c r="O51" s="509"/>
      <c r="P51" s="509"/>
      <c r="Q51" s="509"/>
      <c r="R51" s="509"/>
      <c r="S51" s="509"/>
      <c r="T51" s="509"/>
    </row>
    <row r="52" spans="1:29" s="522" customFormat="1" ht="19.5" customHeight="1" x14ac:dyDescent="0.25">
      <c r="A52" s="508" t="s">
        <v>250</v>
      </c>
      <c r="B52" s="523"/>
      <c r="C52" s="541">
        <v>2180</v>
      </c>
      <c r="D52" s="541" t="s">
        <v>25</v>
      </c>
      <c r="E52" s="541" t="s">
        <v>25</v>
      </c>
      <c r="F52" s="541" t="s">
        <v>25</v>
      </c>
      <c r="G52" s="541" t="s">
        <v>25</v>
      </c>
      <c r="H52" s="541" t="s">
        <v>25</v>
      </c>
      <c r="I52" s="541" t="s">
        <v>25</v>
      </c>
      <c r="J52" s="541" t="s">
        <v>25</v>
      </c>
      <c r="K52" s="541" t="s">
        <v>25</v>
      </c>
      <c r="L52" s="509"/>
      <c r="M52" s="509"/>
      <c r="N52" s="509"/>
      <c r="O52" s="509"/>
      <c r="P52" s="509"/>
      <c r="Q52" s="509"/>
      <c r="R52" s="509"/>
      <c r="S52" s="509"/>
      <c r="T52" s="509"/>
      <c r="U52" s="533"/>
      <c r="V52" s="533"/>
      <c r="W52" s="533"/>
      <c r="X52" s="533"/>
      <c r="Y52" s="533"/>
      <c r="Z52" s="533"/>
      <c r="AA52" s="533"/>
      <c r="AB52" s="533"/>
      <c r="AC52" s="533"/>
    </row>
    <row r="53" spans="1:29" s="522" customFormat="1" ht="12.9" customHeight="1" x14ac:dyDescent="0.25">
      <c r="A53" s="519" t="s">
        <v>251</v>
      </c>
      <c r="B53" s="523"/>
      <c r="C53" s="601">
        <v>2095</v>
      </c>
      <c r="D53" s="601" t="s">
        <v>25</v>
      </c>
      <c r="E53" s="601" t="s">
        <v>25</v>
      </c>
      <c r="F53" s="601" t="s">
        <v>25</v>
      </c>
      <c r="G53" s="601" t="s">
        <v>25</v>
      </c>
      <c r="H53" s="602" t="s">
        <v>25</v>
      </c>
      <c r="I53" s="602" t="s">
        <v>25</v>
      </c>
      <c r="J53" s="602" t="s">
        <v>25</v>
      </c>
      <c r="K53" s="602" t="s">
        <v>25</v>
      </c>
      <c r="L53" s="509"/>
      <c r="M53" s="509"/>
      <c r="N53" s="509"/>
      <c r="O53" s="509"/>
      <c r="P53" s="509"/>
      <c r="Q53" s="509"/>
      <c r="R53" s="509"/>
      <c r="S53" s="509"/>
      <c r="T53" s="509"/>
    </row>
    <row r="54" spans="1:29" s="522" customFormat="1" ht="12.9" customHeight="1" x14ac:dyDescent="0.25">
      <c r="A54" s="535" t="s">
        <v>252</v>
      </c>
      <c r="B54" s="523"/>
      <c r="C54" s="603">
        <v>782</v>
      </c>
      <c r="D54" s="603">
        <v>1824</v>
      </c>
      <c r="E54" s="603">
        <v>16445.186000000002</v>
      </c>
      <c r="F54" s="603">
        <v>701.93299999999999</v>
      </c>
      <c r="G54" s="603">
        <v>27699.345000000001</v>
      </c>
      <c r="H54" s="584">
        <v>42336.680999999997</v>
      </c>
      <c r="I54" s="584">
        <v>729.93399999999997</v>
      </c>
      <c r="J54" s="584">
        <v>41606.747000000003</v>
      </c>
      <c r="K54" s="584">
        <v>-4741.75</v>
      </c>
      <c r="L54" s="509"/>
      <c r="M54" s="509"/>
      <c r="N54" s="509"/>
      <c r="O54" s="509"/>
      <c r="P54" s="509"/>
      <c r="Q54" s="509"/>
      <c r="R54" s="509"/>
      <c r="S54" s="509"/>
      <c r="T54" s="509"/>
    </row>
    <row r="55" spans="1:29" s="522" customFormat="1" ht="12.9" customHeight="1" x14ac:dyDescent="0.25">
      <c r="A55" s="535" t="s">
        <v>253</v>
      </c>
      <c r="B55" s="523"/>
      <c r="C55" s="603">
        <v>403</v>
      </c>
      <c r="D55" s="603">
        <v>1011</v>
      </c>
      <c r="E55" s="603">
        <v>9884.982</v>
      </c>
      <c r="F55" s="603">
        <v>426.798</v>
      </c>
      <c r="G55" s="603">
        <v>12944.927</v>
      </c>
      <c r="H55" s="584">
        <v>23635.64</v>
      </c>
      <c r="I55" s="584">
        <v>578.72299999999996</v>
      </c>
      <c r="J55" s="584">
        <v>23056.917000000001</v>
      </c>
      <c r="K55" s="584">
        <v>-791.35400000000004</v>
      </c>
      <c r="L55" s="509"/>
      <c r="M55" s="509"/>
      <c r="N55" s="509"/>
      <c r="O55" s="509"/>
      <c r="P55" s="509"/>
      <c r="Q55" s="509"/>
      <c r="R55" s="509"/>
      <c r="S55" s="509"/>
      <c r="T55" s="509"/>
    </row>
    <row r="56" spans="1:29" s="522" customFormat="1" ht="12.9" customHeight="1" x14ac:dyDescent="0.25">
      <c r="A56" s="535" t="s">
        <v>254</v>
      </c>
      <c r="B56" s="523"/>
      <c r="C56" s="603">
        <v>677</v>
      </c>
      <c r="D56" s="603">
        <v>2205</v>
      </c>
      <c r="E56" s="603">
        <v>27224.898000000001</v>
      </c>
      <c r="F56" s="603">
        <v>1358.8689999999999</v>
      </c>
      <c r="G56" s="603">
        <v>56908.228999999999</v>
      </c>
      <c r="H56" s="584">
        <v>79916.968999999997</v>
      </c>
      <c r="I56" s="584">
        <v>1339.4960000000001</v>
      </c>
      <c r="J56" s="584">
        <v>78577.472999999998</v>
      </c>
      <c r="K56" s="584">
        <v>-21874.243999999999</v>
      </c>
      <c r="L56" s="509"/>
      <c r="M56" s="509"/>
      <c r="N56" s="509"/>
      <c r="O56" s="509"/>
      <c r="P56" s="509"/>
      <c r="Q56" s="509"/>
      <c r="R56" s="509"/>
      <c r="S56" s="509"/>
      <c r="T56" s="509"/>
    </row>
    <row r="57" spans="1:29" s="522" customFormat="1" ht="12.9" customHeight="1" x14ac:dyDescent="0.25">
      <c r="A57" s="535" t="s">
        <v>255</v>
      </c>
      <c r="B57" s="523"/>
      <c r="C57" s="603">
        <v>107</v>
      </c>
      <c r="D57" s="603" t="s">
        <v>25</v>
      </c>
      <c r="E57" s="603" t="s">
        <v>25</v>
      </c>
      <c r="F57" s="603" t="s">
        <v>25</v>
      </c>
      <c r="G57" s="603" t="s">
        <v>25</v>
      </c>
      <c r="H57" s="604" t="s">
        <v>25</v>
      </c>
      <c r="I57" s="604" t="s">
        <v>25</v>
      </c>
      <c r="J57" s="604" t="s">
        <v>25</v>
      </c>
      <c r="K57" s="604" t="s">
        <v>25</v>
      </c>
      <c r="L57" s="509"/>
      <c r="M57" s="509"/>
      <c r="N57" s="509"/>
      <c r="O57" s="509"/>
      <c r="P57" s="509"/>
      <c r="Q57" s="509"/>
      <c r="R57" s="509"/>
      <c r="S57" s="509"/>
      <c r="T57" s="509"/>
    </row>
    <row r="58" spans="1:29" s="522" customFormat="1" ht="12.9" customHeight="1" x14ac:dyDescent="0.25">
      <c r="A58" s="535" t="s">
        <v>256</v>
      </c>
      <c r="B58" s="523"/>
      <c r="C58" s="603">
        <v>126</v>
      </c>
      <c r="D58" s="603" t="s">
        <v>25</v>
      </c>
      <c r="E58" s="603" t="s">
        <v>25</v>
      </c>
      <c r="F58" s="603" t="s">
        <v>25</v>
      </c>
      <c r="G58" s="603" t="s">
        <v>25</v>
      </c>
      <c r="H58" s="584" t="s">
        <v>25</v>
      </c>
      <c r="I58" s="584" t="s">
        <v>25</v>
      </c>
      <c r="J58" s="584" t="s">
        <v>25</v>
      </c>
      <c r="K58" s="584" t="s">
        <v>25</v>
      </c>
      <c r="L58" s="509"/>
      <c r="M58" s="509"/>
      <c r="N58" s="509"/>
      <c r="O58" s="509"/>
      <c r="P58" s="509"/>
      <c r="Q58" s="509"/>
      <c r="R58" s="509"/>
      <c r="S58" s="509"/>
      <c r="T58" s="509"/>
    </row>
    <row r="59" spans="1:29" s="522" customFormat="1" ht="6.75" customHeight="1" x14ac:dyDescent="0.25">
      <c r="A59" s="504"/>
      <c r="B59" s="523"/>
      <c r="C59" s="603"/>
      <c r="D59" s="603"/>
      <c r="E59" s="603"/>
      <c r="F59" s="603"/>
      <c r="G59" s="603"/>
      <c r="H59" s="584"/>
      <c r="I59" s="584"/>
      <c r="J59" s="584"/>
      <c r="K59" s="584"/>
      <c r="L59" s="509"/>
      <c r="M59" s="509"/>
      <c r="N59" s="509"/>
      <c r="O59" s="509"/>
      <c r="P59" s="509"/>
      <c r="Q59" s="509"/>
      <c r="R59" s="509"/>
      <c r="S59" s="509"/>
      <c r="T59" s="509"/>
    </row>
    <row r="60" spans="1:29" s="522" customFormat="1" ht="12.9" customHeight="1" x14ac:dyDescent="0.25">
      <c r="A60" s="519" t="s">
        <v>272</v>
      </c>
      <c r="B60" s="523"/>
      <c r="C60" s="601">
        <v>51</v>
      </c>
      <c r="D60" s="601">
        <v>115</v>
      </c>
      <c r="E60" s="601">
        <v>968.12900000000002</v>
      </c>
      <c r="F60" s="601">
        <v>54.392000000000003</v>
      </c>
      <c r="G60" s="601">
        <v>1049.7159999999999</v>
      </c>
      <c r="H60" s="541">
        <v>2181.3510000000001</v>
      </c>
      <c r="I60" s="541">
        <v>58.515000000000001</v>
      </c>
      <c r="J60" s="541">
        <v>2122.8359999999998</v>
      </c>
      <c r="K60" s="541">
        <v>40.768000000000001</v>
      </c>
      <c r="L60" s="509"/>
      <c r="M60" s="509"/>
      <c r="N60" s="509"/>
      <c r="O60" s="509"/>
      <c r="P60" s="509"/>
      <c r="Q60" s="509"/>
      <c r="R60" s="509"/>
      <c r="S60" s="509"/>
      <c r="T60" s="509"/>
    </row>
    <row r="61" spans="1:29" s="522" customFormat="1" ht="12.9" customHeight="1" x14ac:dyDescent="0.25">
      <c r="A61" s="519" t="s">
        <v>273</v>
      </c>
      <c r="B61" s="523"/>
      <c r="C61" s="601">
        <v>34</v>
      </c>
      <c r="D61" s="601">
        <v>96</v>
      </c>
      <c r="E61" s="601">
        <v>893.17700000000002</v>
      </c>
      <c r="F61" s="601">
        <v>152.19999999999999</v>
      </c>
      <c r="G61" s="601">
        <v>1595.578</v>
      </c>
      <c r="H61" s="601">
        <v>2633.2269999999999</v>
      </c>
      <c r="I61" s="602">
        <v>288.34699999999998</v>
      </c>
      <c r="J61" s="601">
        <v>2344.88</v>
      </c>
      <c r="K61" s="602">
        <v>-116.372</v>
      </c>
      <c r="L61" s="509"/>
      <c r="M61" s="509"/>
      <c r="N61" s="509"/>
      <c r="O61" s="509"/>
      <c r="P61" s="509"/>
      <c r="Q61" s="509"/>
      <c r="R61" s="509"/>
      <c r="S61" s="509"/>
      <c r="T61" s="509"/>
    </row>
    <row r="62" spans="1:29" s="522" customFormat="1" ht="6.75" customHeight="1" x14ac:dyDescent="0.25">
      <c r="A62" s="574"/>
      <c r="B62" s="593"/>
      <c r="C62" s="594"/>
      <c r="D62" s="594"/>
      <c r="E62" s="595"/>
      <c r="F62" s="596"/>
      <c r="G62" s="596"/>
      <c r="H62" s="596"/>
      <c r="I62" s="596"/>
      <c r="J62" s="596"/>
      <c r="K62" s="596"/>
      <c r="L62" s="509"/>
      <c r="M62" s="509"/>
      <c r="N62" s="509"/>
      <c r="O62" s="509"/>
      <c r="P62" s="509"/>
      <c r="Q62" s="509"/>
      <c r="R62" s="509"/>
      <c r="S62" s="509"/>
      <c r="T62" s="509"/>
    </row>
    <row r="63" spans="1:29" s="522" customFormat="1" x14ac:dyDescent="0.25">
      <c r="A63" s="546" t="s">
        <v>269</v>
      </c>
      <c r="B63" s="546"/>
      <c r="C63" s="579"/>
      <c r="D63" s="579"/>
      <c r="E63" s="579"/>
      <c r="F63" s="579"/>
      <c r="G63" s="579"/>
      <c r="H63" s="579"/>
      <c r="I63" s="579"/>
      <c r="J63" s="579"/>
      <c r="K63" s="579"/>
      <c r="L63" s="523"/>
    </row>
    <row r="64" spans="1:29" ht="6.75" customHeight="1" x14ac:dyDescent="0.25">
      <c r="A64" s="523" t="s">
        <v>274</v>
      </c>
      <c r="B64" s="585"/>
      <c r="C64" s="592"/>
      <c r="D64" s="592"/>
      <c r="E64" s="555"/>
      <c r="F64" s="587"/>
      <c r="G64" s="587"/>
      <c r="H64" s="587"/>
      <c r="I64" s="587"/>
      <c r="J64" s="587"/>
      <c r="K64" s="587"/>
    </row>
    <row r="65" spans="1:29" s="522" customFormat="1" ht="12.9" customHeight="1" x14ac:dyDescent="0.25">
      <c r="A65" s="508" t="s">
        <v>250</v>
      </c>
      <c r="B65" s="523"/>
      <c r="C65" s="541">
        <v>5035</v>
      </c>
      <c r="D65" s="541" t="s">
        <v>25</v>
      </c>
      <c r="E65" s="541" t="s">
        <v>25</v>
      </c>
      <c r="F65" s="541" t="s">
        <v>25</v>
      </c>
      <c r="G65" s="541" t="s">
        <v>25</v>
      </c>
      <c r="H65" s="541" t="s">
        <v>25</v>
      </c>
      <c r="I65" s="541" t="s">
        <v>25</v>
      </c>
      <c r="J65" s="541" t="s">
        <v>25</v>
      </c>
      <c r="K65" s="541" t="s">
        <v>25</v>
      </c>
      <c r="L65" s="509"/>
      <c r="M65" s="509"/>
      <c r="N65" s="509"/>
      <c r="O65" s="509"/>
      <c r="P65" s="509"/>
      <c r="Q65" s="509"/>
      <c r="R65" s="509"/>
      <c r="S65" s="509"/>
      <c r="T65" s="509"/>
      <c r="U65" s="533"/>
      <c r="V65" s="533"/>
      <c r="W65" s="533"/>
      <c r="X65" s="533"/>
      <c r="Y65" s="533"/>
      <c r="Z65" s="533"/>
      <c r="AA65" s="533"/>
      <c r="AB65" s="533"/>
      <c r="AC65" s="533"/>
    </row>
    <row r="66" spans="1:29" s="522" customFormat="1" ht="12.9" customHeight="1" x14ac:dyDescent="0.25">
      <c r="A66" s="519" t="s">
        <v>251</v>
      </c>
      <c r="B66" s="523"/>
      <c r="C66" s="541">
        <v>4809</v>
      </c>
      <c r="D66" s="541" t="s">
        <v>275</v>
      </c>
      <c r="E66" s="541" t="s">
        <v>275</v>
      </c>
      <c r="F66" s="541" t="s">
        <v>275</v>
      </c>
      <c r="G66" s="541" t="s">
        <v>275</v>
      </c>
      <c r="H66" s="541" t="s">
        <v>275</v>
      </c>
      <c r="I66" s="541" t="s">
        <v>275</v>
      </c>
      <c r="J66" s="541" t="s">
        <v>275</v>
      </c>
      <c r="K66" s="541" t="s">
        <v>275</v>
      </c>
      <c r="L66" s="509"/>
      <c r="M66" s="509"/>
      <c r="N66" s="509"/>
      <c r="O66" s="509"/>
      <c r="P66" s="509"/>
      <c r="Q66" s="509"/>
      <c r="R66" s="509"/>
      <c r="S66" s="509"/>
      <c r="T66" s="509"/>
      <c r="U66" s="533"/>
      <c r="V66" s="533"/>
      <c r="W66" s="533"/>
      <c r="X66" s="533"/>
      <c r="Y66" s="533"/>
      <c r="Z66" s="533"/>
      <c r="AA66" s="533"/>
      <c r="AB66" s="533"/>
      <c r="AC66" s="533"/>
    </row>
    <row r="67" spans="1:29" ht="12.9" customHeight="1" x14ac:dyDescent="0.25">
      <c r="A67" s="535" t="s">
        <v>252</v>
      </c>
      <c r="B67" s="523"/>
      <c r="C67" s="584">
        <v>1763</v>
      </c>
      <c r="D67" s="584">
        <v>2361</v>
      </c>
      <c r="E67" s="584">
        <v>19832.647000000001</v>
      </c>
      <c r="F67" s="584">
        <v>4266.0770000000002</v>
      </c>
      <c r="G67" s="584">
        <v>37986.983</v>
      </c>
      <c r="H67" s="584">
        <v>103760.398</v>
      </c>
      <c r="I67" s="584">
        <v>4476.5860000000002</v>
      </c>
      <c r="J67" s="584">
        <v>99283.812000000005</v>
      </c>
      <c r="K67" s="584">
        <v>36604.968000000001</v>
      </c>
      <c r="L67" s="509"/>
      <c r="M67" s="509"/>
      <c r="N67" s="509"/>
      <c r="O67" s="509"/>
      <c r="P67" s="509"/>
      <c r="Q67" s="509"/>
      <c r="R67" s="509"/>
      <c r="S67" s="509"/>
      <c r="T67" s="509"/>
      <c r="U67" s="533"/>
      <c r="V67" s="533"/>
      <c r="W67" s="533"/>
      <c r="X67" s="533"/>
      <c r="Y67" s="533"/>
      <c r="Z67" s="533"/>
      <c r="AA67" s="533"/>
      <c r="AB67" s="533"/>
      <c r="AC67" s="533"/>
    </row>
    <row r="68" spans="1:29" ht="12.9" customHeight="1" x14ac:dyDescent="0.25">
      <c r="A68" s="535" t="s">
        <v>253</v>
      </c>
      <c r="B68" s="523"/>
      <c r="C68" s="584">
        <v>971</v>
      </c>
      <c r="D68" s="584">
        <v>1242</v>
      </c>
      <c r="E68" s="584">
        <v>4904.5659999999998</v>
      </c>
      <c r="F68" s="584">
        <v>1707.84</v>
      </c>
      <c r="G68" s="584">
        <v>6834.8059999999996</v>
      </c>
      <c r="H68" s="584">
        <v>12688.945</v>
      </c>
      <c r="I68" s="584">
        <v>1804.443</v>
      </c>
      <c r="J68" s="584">
        <v>10884.502</v>
      </c>
      <c r="K68" s="584">
        <v>756.32100000000003</v>
      </c>
      <c r="L68" s="509"/>
      <c r="M68" s="509"/>
      <c r="N68" s="509"/>
      <c r="O68" s="509"/>
      <c r="P68" s="509"/>
      <c r="Q68" s="509"/>
      <c r="R68" s="509"/>
      <c r="S68" s="509"/>
      <c r="T68" s="509"/>
      <c r="U68" s="533"/>
      <c r="V68" s="533"/>
      <c r="W68" s="533"/>
      <c r="X68" s="533"/>
      <c r="Y68" s="533"/>
      <c r="Z68" s="533"/>
      <c r="AA68" s="533"/>
      <c r="AB68" s="533"/>
      <c r="AC68" s="533"/>
    </row>
    <row r="69" spans="1:29" ht="12.9" customHeight="1" x14ac:dyDescent="0.25">
      <c r="A69" s="535" t="s">
        <v>254</v>
      </c>
      <c r="B69" s="523"/>
      <c r="C69" s="584">
        <v>1533</v>
      </c>
      <c r="D69" s="584">
        <v>2571</v>
      </c>
      <c r="E69" s="584">
        <v>27478.262999999999</v>
      </c>
      <c r="F69" s="584">
        <v>7602.8130000000001</v>
      </c>
      <c r="G69" s="584">
        <v>48561.440000000002</v>
      </c>
      <c r="H69" s="584">
        <v>80040.304000000004</v>
      </c>
      <c r="I69" s="584">
        <v>12065.824000000001</v>
      </c>
      <c r="J69" s="584">
        <v>67974.48</v>
      </c>
      <c r="K69" s="584">
        <v>19122.888999999999</v>
      </c>
      <c r="L69" s="509"/>
      <c r="M69" s="509"/>
      <c r="N69" s="509"/>
      <c r="O69" s="509"/>
      <c r="P69" s="509"/>
      <c r="Q69" s="509"/>
      <c r="R69" s="509"/>
      <c r="S69" s="509"/>
      <c r="T69" s="509"/>
      <c r="U69" s="533"/>
      <c r="V69" s="533"/>
      <c r="W69" s="533"/>
      <c r="X69" s="533"/>
      <c r="Y69" s="533"/>
      <c r="Z69" s="533"/>
      <c r="AA69" s="533"/>
      <c r="AB69" s="533"/>
      <c r="AC69" s="533"/>
    </row>
    <row r="70" spans="1:29" ht="12.9" customHeight="1" x14ac:dyDescent="0.25">
      <c r="A70" s="535" t="s">
        <v>255</v>
      </c>
      <c r="B70" s="523"/>
      <c r="C70" s="584">
        <v>284</v>
      </c>
      <c r="D70" s="584" t="s">
        <v>25</v>
      </c>
      <c r="E70" s="584" t="s">
        <v>25</v>
      </c>
      <c r="F70" s="584" t="s">
        <v>25</v>
      </c>
      <c r="G70" s="584" t="s">
        <v>25</v>
      </c>
      <c r="H70" s="584" t="s">
        <v>25</v>
      </c>
      <c r="I70" s="584" t="s">
        <v>25</v>
      </c>
      <c r="J70" s="584" t="s">
        <v>25</v>
      </c>
      <c r="K70" s="584" t="s">
        <v>25</v>
      </c>
      <c r="L70" s="509"/>
      <c r="M70" s="509"/>
      <c r="N70" s="509"/>
      <c r="O70" s="509"/>
      <c r="P70" s="509"/>
      <c r="Q70" s="509"/>
      <c r="R70" s="509"/>
      <c r="S70" s="509"/>
      <c r="T70" s="509"/>
      <c r="U70" s="533"/>
      <c r="V70" s="533"/>
      <c r="W70" s="533"/>
      <c r="X70" s="533"/>
      <c r="Y70" s="533"/>
      <c r="Z70" s="533"/>
      <c r="AA70" s="533"/>
      <c r="AB70" s="533"/>
      <c r="AC70" s="533"/>
    </row>
    <row r="71" spans="1:29" ht="12.9" customHeight="1" x14ac:dyDescent="0.25">
      <c r="A71" s="535" t="s">
        <v>256</v>
      </c>
      <c r="B71" s="523"/>
      <c r="C71" s="584">
        <v>258</v>
      </c>
      <c r="D71" s="584">
        <v>468</v>
      </c>
      <c r="E71" s="584">
        <v>6113.6149999999998</v>
      </c>
      <c r="F71" s="584">
        <v>741.08900000000006</v>
      </c>
      <c r="G71" s="584">
        <v>11270.225</v>
      </c>
      <c r="H71" s="584">
        <v>15261.364</v>
      </c>
      <c r="I71" s="584">
        <v>466.86200000000002</v>
      </c>
      <c r="J71" s="584">
        <v>14794.502</v>
      </c>
      <c r="K71" s="584">
        <v>-3308.55</v>
      </c>
      <c r="L71" s="509"/>
      <c r="M71" s="509"/>
      <c r="N71" s="509"/>
      <c r="O71" s="509"/>
      <c r="P71" s="509"/>
      <c r="Q71" s="509"/>
      <c r="R71" s="509"/>
      <c r="S71" s="509"/>
      <c r="T71" s="509"/>
      <c r="U71" s="533"/>
      <c r="V71" s="533"/>
      <c r="W71" s="533"/>
      <c r="X71" s="533"/>
      <c r="Y71" s="533"/>
      <c r="Z71" s="533"/>
      <c r="AA71" s="533"/>
      <c r="AB71" s="533"/>
      <c r="AC71" s="533"/>
    </row>
    <row r="72" spans="1:29" ht="6.75" customHeight="1" x14ac:dyDescent="0.25">
      <c r="A72" s="504"/>
      <c r="B72" s="523"/>
      <c r="C72" s="584"/>
      <c r="D72" s="584"/>
      <c r="E72" s="584"/>
      <c r="F72" s="584"/>
      <c r="G72" s="584"/>
      <c r="H72" s="584"/>
      <c r="I72" s="584"/>
      <c r="J72" s="584"/>
      <c r="K72" s="584"/>
      <c r="L72" s="509"/>
      <c r="M72" s="509"/>
      <c r="N72" s="509"/>
      <c r="O72" s="509"/>
      <c r="P72" s="509"/>
      <c r="Q72" s="509"/>
      <c r="R72" s="509"/>
      <c r="S72" s="509"/>
      <c r="T72" s="509"/>
      <c r="U72" s="533"/>
      <c r="V72" s="533"/>
      <c r="W72" s="533"/>
      <c r="X72" s="533"/>
      <c r="Y72" s="533"/>
      <c r="Z72" s="533"/>
      <c r="AA72" s="533"/>
      <c r="AB72" s="533"/>
      <c r="AC72" s="533"/>
    </row>
    <row r="73" spans="1:29" s="522" customFormat="1" ht="12.9" customHeight="1" x14ac:dyDescent="0.25">
      <c r="A73" s="519" t="s">
        <v>272</v>
      </c>
      <c r="B73" s="523"/>
      <c r="C73" s="601">
        <v>110</v>
      </c>
      <c r="D73" s="601">
        <v>157</v>
      </c>
      <c r="E73" s="601">
        <v>587.96900000000005</v>
      </c>
      <c r="F73" s="601">
        <v>161.345</v>
      </c>
      <c r="G73" s="601">
        <v>1104.4100000000001</v>
      </c>
      <c r="H73" s="601">
        <v>1535.1469999999999</v>
      </c>
      <c r="I73" s="602">
        <v>126.779</v>
      </c>
      <c r="J73" s="601">
        <v>1408.3679999999999</v>
      </c>
      <c r="K73" s="602">
        <v>-77.697000000000003</v>
      </c>
      <c r="L73" s="509"/>
      <c r="M73" s="509"/>
      <c r="N73" s="509"/>
      <c r="O73" s="509"/>
      <c r="P73" s="509"/>
      <c r="Q73" s="509"/>
      <c r="R73" s="509"/>
      <c r="S73" s="509"/>
      <c r="T73" s="509"/>
      <c r="U73" s="533"/>
      <c r="V73" s="533"/>
      <c r="W73" s="533"/>
      <c r="X73" s="533"/>
      <c r="Y73" s="533"/>
      <c r="Z73" s="533"/>
      <c r="AA73" s="533"/>
      <c r="AB73" s="533"/>
      <c r="AC73" s="533"/>
    </row>
    <row r="74" spans="1:29" s="522" customFormat="1" ht="12.9" customHeight="1" x14ac:dyDescent="0.25">
      <c r="A74" s="519" t="s">
        <v>273</v>
      </c>
      <c r="B74" s="523"/>
      <c r="C74" s="601">
        <v>116</v>
      </c>
      <c r="D74" s="601">
        <v>156</v>
      </c>
      <c r="E74" s="601">
        <v>869.49199999999996</v>
      </c>
      <c r="F74" s="601">
        <v>31.088000000000001</v>
      </c>
      <c r="G74" s="601">
        <v>2871.114</v>
      </c>
      <c r="H74" s="601">
        <v>3879.7719999999999</v>
      </c>
      <c r="I74" s="602">
        <v>140.20400000000001</v>
      </c>
      <c r="J74" s="601">
        <v>3739.5680000000002</v>
      </c>
      <c r="K74" s="602">
        <v>122.69799999999999</v>
      </c>
      <c r="L74" s="509"/>
      <c r="M74" s="509"/>
      <c r="N74" s="509"/>
      <c r="O74" s="509"/>
      <c r="P74" s="509"/>
      <c r="Q74" s="509"/>
      <c r="R74" s="509"/>
      <c r="S74" s="509"/>
      <c r="T74" s="509"/>
      <c r="U74" s="533"/>
      <c r="V74" s="533"/>
      <c r="W74" s="533"/>
      <c r="X74" s="533"/>
      <c r="Y74" s="533"/>
      <c r="Z74" s="533"/>
      <c r="AA74" s="533"/>
      <c r="AB74" s="533"/>
      <c r="AC74" s="533"/>
    </row>
    <row r="75" spans="1:29" s="522" customFormat="1" ht="6.75" customHeight="1" thickBot="1" x14ac:dyDescent="0.3">
      <c r="A75" s="537"/>
      <c r="B75" s="537"/>
      <c r="C75" s="580"/>
      <c r="D75" s="580"/>
      <c r="E75" s="580"/>
      <c r="F75" s="580"/>
      <c r="G75" s="580"/>
      <c r="H75" s="580"/>
      <c r="I75" s="580"/>
      <c r="J75" s="580"/>
      <c r="K75" s="580"/>
    </row>
    <row r="76" spans="1:29" s="522" customFormat="1" ht="3.75" customHeight="1" thickTop="1" x14ac:dyDescent="0.25">
      <c r="A76" s="506"/>
      <c r="B76" s="506"/>
      <c r="C76" s="581"/>
      <c r="D76" s="581"/>
      <c r="E76" s="581"/>
      <c r="F76" s="581"/>
      <c r="G76" s="581"/>
      <c r="H76" s="581"/>
      <c r="I76" s="581"/>
      <c r="J76" s="581"/>
      <c r="K76" s="581"/>
    </row>
    <row r="77" spans="1:29" ht="12.9" customHeight="1" x14ac:dyDescent="0.25">
      <c r="A77" s="506" t="s">
        <v>260</v>
      </c>
      <c r="B77" s="506"/>
      <c r="C77" s="506"/>
      <c r="D77" s="506"/>
      <c r="E77" s="506"/>
      <c r="F77" s="506"/>
      <c r="G77" s="506"/>
      <c r="H77" s="506"/>
      <c r="I77" s="506"/>
      <c r="J77" s="506"/>
      <c r="K77" s="506"/>
    </row>
    <row r="78" spans="1:29" ht="16.5" customHeight="1" x14ac:dyDescent="0.25"/>
  </sheetData>
  <mergeCells count="16">
    <mergeCell ref="A2:B2"/>
    <mergeCell ref="A3:K3"/>
    <mergeCell ref="A5:B9"/>
    <mergeCell ref="C5:C8"/>
    <mergeCell ref="D5:D8"/>
    <mergeCell ref="E5:G5"/>
    <mergeCell ref="H5:J5"/>
    <mergeCell ref="K5:K8"/>
    <mergeCell ref="E6:E8"/>
    <mergeCell ref="F6:F8"/>
    <mergeCell ref="G6:G8"/>
    <mergeCell ref="H6:H8"/>
    <mergeCell ref="I6:I8"/>
    <mergeCell ref="J6:J8"/>
    <mergeCell ref="C9:D9"/>
    <mergeCell ref="E9:K9"/>
  </mergeCells>
  <conditionalFormatting sqref="C13:K25 C36:K38 C49:K51 C53:K74">
    <cfRule type="cellIs" dxfId="8" priority="7" operator="between">
      <formula>0.499</formula>
      <formula>0.01</formula>
    </cfRule>
    <cfRule type="cellIs" dxfId="7" priority="8" operator="between">
      <formula>0.5</formula>
      <formula>0.1</formula>
    </cfRule>
  </conditionalFormatting>
  <conditionalFormatting sqref="C26:K35">
    <cfRule type="cellIs" dxfId="6" priority="5" operator="between">
      <formula>0.499</formula>
      <formula>0.01</formula>
    </cfRule>
    <cfRule type="cellIs" dxfId="5" priority="6" operator="between">
      <formula>0.5</formula>
      <formula>0.1</formula>
    </cfRule>
  </conditionalFormatting>
  <conditionalFormatting sqref="C39:K48">
    <cfRule type="cellIs" dxfId="4" priority="3" operator="between">
      <formula>0.499</formula>
      <formula>0.01</formula>
    </cfRule>
    <cfRule type="cellIs" dxfId="3" priority="4" operator="between">
      <formula>0.5</formula>
      <formula>0.1</formula>
    </cfRule>
  </conditionalFormatting>
  <conditionalFormatting sqref="C52:K52">
    <cfRule type="cellIs" dxfId="2" priority="1" operator="between">
      <formula>0.499</formula>
      <formula>0.01</formula>
    </cfRule>
    <cfRule type="cellIs" dxfId="1" priority="2" operator="between">
      <formula>0.5</formula>
      <formula>0.1</formula>
    </cfRule>
  </conditionalFormatting>
  <hyperlinks>
    <hyperlink ref="A1" location="Índice!A1" display="Voltar ao índice" xr:uid="{3FA57B14-DED1-4829-8A05-78D3A7F32F71}"/>
  </hyperlinks>
  <pageMargins left="0.55118110236220474" right="0.23622047244094491" top="0.43307086614173229" bottom="0.43307086614173229" header="0" footer="0"/>
  <pageSetup paperSize="9" scale="86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0949C-08CB-4CA4-A41F-EFC0C109E3B5}">
  <sheetPr>
    <pageSetUpPr fitToPage="1"/>
  </sheetPr>
  <dimension ref="A1:M23"/>
  <sheetViews>
    <sheetView workbookViewId="0"/>
  </sheetViews>
  <sheetFormatPr defaultColWidth="9.08984375" defaultRowHeight="12.5" x14ac:dyDescent="0.25"/>
  <cols>
    <col min="1" max="1" width="9.08984375" style="607"/>
    <col min="2" max="9" width="12.453125" style="607" customWidth="1"/>
    <col min="10" max="10" width="9.36328125" style="607" bestFit="1" customWidth="1"/>
    <col min="11" max="13" width="9.453125" style="607" bestFit="1" customWidth="1"/>
    <col min="14" max="16384" width="9.08984375" style="607"/>
  </cols>
  <sheetData>
    <row r="1" spans="1:13" x14ac:dyDescent="0.25">
      <c r="A1" s="436" t="s">
        <v>189</v>
      </c>
      <c r="B1" s="605"/>
      <c r="C1" s="605"/>
      <c r="D1" s="605"/>
      <c r="E1" s="605"/>
      <c r="F1" s="605"/>
      <c r="G1" s="605"/>
      <c r="H1" s="605"/>
      <c r="I1" s="606"/>
    </row>
    <row r="2" spans="1:13" x14ac:dyDescent="0.25">
      <c r="A2" s="608" t="s">
        <v>276</v>
      </c>
      <c r="B2" s="609"/>
      <c r="C2" s="609"/>
      <c r="D2" s="609"/>
      <c r="E2" s="609"/>
      <c r="F2" s="609"/>
      <c r="G2" s="609"/>
      <c r="H2" s="609"/>
      <c r="I2" s="610"/>
    </row>
    <row r="3" spans="1:13" s="611" customFormat="1" ht="30" customHeight="1" x14ac:dyDescent="0.25">
      <c r="A3" s="1209" t="s">
        <v>277</v>
      </c>
      <c r="B3" s="1210"/>
      <c r="C3" s="1210"/>
      <c r="D3" s="1210"/>
      <c r="E3" s="1210"/>
      <c r="F3" s="1210"/>
      <c r="G3" s="1210"/>
      <c r="H3" s="1210"/>
      <c r="I3" s="1211"/>
    </row>
    <row r="4" spans="1:13" s="613" customFormat="1" ht="12.75" customHeight="1" x14ac:dyDescent="0.25">
      <c r="A4" s="612"/>
      <c r="B4" s="612"/>
      <c r="C4" s="612"/>
      <c r="D4" s="612"/>
      <c r="E4" s="612"/>
      <c r="F4" s="612"/>
      <c r="G4" s="612"/>
      <c r="H4" s="612"/>
      <c r="I4" s="612"/>
    </row>
    <row r="5" spans="1:13" ht="21" customHeight="1" x14ac:dyDescent="0.25">
      <c r="A5" s="1212" t="s">
        <v>278</v>
      </c>
      <c r="B5" s="1214" t="s">
        <v>279</v>
      </c>
      <c r="C5" s="1215"/>
      <c r="D5" s="1215"/>
      <c r="E5" s="1216"/>
      <c r="F5" s="1217" t="s">
        <v>280</v>
      </c>
      <c r="G5" s="1217"/>
      <c r="H5" s="1217"/>
      <c r="I5" s="1218"/>
    </row>
    <row r="6" spans="1:13" ht="36" customHeight="1" x14ac:dyDescent="0.25">
      <c r="A6" s="1212"/>
      <c r="B6" s="614" t="s">
        <v>281</v>
      </c>
      <c r="C6" s="614" t="s">
        <v>177</v>
      </c>
      <c r="D6" s="614" t="s">
        <v>180</v>
      </c>
      <c r="E6" s="614" t="s">
        <v>179</v>
      </c>
      <c r="F6" s="614" t="s">
        <v>281</v>
      </c>
      <c r="G6" s="614" t="s">
        <v>177</v>
      </c>
      <c r="H6" s="614" t="s">
        <v>180</v>
      </c>
      <c r="I6" s="614" t="s">
        <v>179</v>
      </c>
    </row>
    <row r="7" spans="1:13" ht="15.75" customHeight="1" x14ac:dyDescent="0.25">
      <c r="A7" s="1213"/>
      <c r="B7" s="615">
        <v>1000</v>
      </c>
      <c r="C7" s="1219" t="s">
        <v>176</v>
      </c>
      <c r="D7" s="1219"/>
      <c r="E7" s="1219"/>
      <c r="F7" s="615">
        <v>1000</v>
      </c>
      <c r="G7" s="1219" t="s">
        <v>176</v>
      </c>
      <c r="H7" s="1219"/>
      <c r="I7" s="1219"/>
    </row>
    <row r="8" spans="1:13" s="620" customFormat="1" ht="6.75" customHeight="1" x14ac:dyDescent="0.25">
      <c r="A8" s="616"/>
      <c r="B8" s="617"/>
      <c r="C8" s="618"/>
      <c r="D8" s="618"/>
      <c r="E8" s="618"/>
      <c r="F8" s="617"/>
      <c r="G8" s="618"/>
      <c r="H8" s="618"/>
      <c r="I8" s="618"/>
      <c r="J8" s="619"/>
    </row>
    <row r="9" spans="1:13" ht="15" customHeight="1" x14ac:dyDescent="0.25">
      <c r="A9" s="621" t="s">
        <v>282</v>
      </c>
      <c r="B9" s="622">
        <v>4206.181333333333</v>
      </c>
      <c r="C9" s="623">
        <v>1360.6070801974063</v>
      </c>
      <c r="D9" s="623">
        <v>1106.2364318563616</v>
      </c>
      <c r="E9" s="623">
        <v>1039.2605519759252</v>
      </c>
      <c r="F9" s="624">
        <v>27.924166666666668</v>
      </c>
      <c r="G9" s="623">
        <v>1302.7820481064789</v>
      </c>
      <c r="H9" s="623">
        <v>1062.4036377689577</v>
      </c>
      <c r="I9" s="623">
        <v>1015.0865132949357</v>
      </c>
      <c r="J9" s="625"/>
      <c r="K9" s="626"/>
      <c r="L9" s="626"/>
      <c r="M9" s="626"/>
    </row>
    <row r="10" spans="1:13" ht="15" customHeight="1" x14ac:dyDescent="0.25">
      <c r="A10" s="627">
        <v>2020</v>
      </c>
      <c r="B10" s="628">
        <v>4118.0508333333337</v>
      </c>
      <c r="C10" s="629">
        <v>1315.3117840317252</v>
      </c>
      <c r="D10" s="629">
        <v>1072.7607313967915</v>
      </c>
      <c r="E10" s="629">
        <v>1008.9435652670227</v>
      </c>
      <c r="F10" s="630">
        <v>26.926666666666666</v>
      </c>
      <c r="G10" s="629">
        <v>1244.3213493748451</v>
      </c>
      <c r="H10" s="629">
        <v>996.70452522282744</v>
      </c>
      <c r="I10" s="629">
        <v>953.93508851200795</v>
      </c>
      <c r="J10" s="625"/>
      <c r="K10" s="626"/>
      <c r="L10" s="626"/>
      <c r="M10" s="626"/>
    </row>
    <row r="11" spans="1:13" ht="15" customHeight="1" x14ac:dyDescent="0.25">
      <c r="A11" s="627">
        <v>2019</v>
      </c>
      <c r="B11" s="628">
        <v>4161.3459166666662</v>
      </c>
      <c r="C11" s="629">
        <v>1276.7424902285718</v>
      </c>
      <c r="D11" s="629">
        <v>1038.7726408933681</v>
      </c>
      <c r="E11" s="629">
        <v>976.24581438485325</v>
      </c>
      <c r="F11" s="630">
        <v>27.036333333333335</v>
      </c>
      <c r="G11" s="629">
        <v>1216.1743018037457</v>
      </c>
      <c r="H11" s="629">
        <v>970.22138406342071</v>
      </c>
      <c r="I11" s="629">
        <v>923.53547710488363</v>
      </c>
      <c r="J11" s="625"/>
      <c r="K11" s="626"/>
      <c r="L11" s="626"/>
      <c r="M11" s="626"/>
    </row>
    <row r="12" spans="1:13" ht="15" customHeight="1" x14ac:dyDescent="0.25">
      <c r="A12" s="627">
        <v>2018</v>
      </c>
      <c r="B12" s="628">
        <v>4018.8111666666664</v>
      </c>
      <c r="C12" s="629">
        <v>1241.3852265114306</v>
      </c>
      <c r="D12" s="629">
        <v>1012.4166225561235</v>
      </c>
      <c r="E12" s="629">
        <v>952.81385767233735</v>
      </c>
      <c r="F12" s="630">
        <v>25.339416666666665</v>
      </c>
      <c r="G12" s="629">
        <v>1196.5239159017733</v>
      </c>
      <c r="H12" s="629">
        <v>961.63924018245598</v>
      </c>
      <c r="I12" s="629">
        <v>923.17283043874306</v>
      </c>
      <c r="J12" s="625"/>
      <c r="K12" s="626"/>
      <c r="L12" s="626"/>
      <c r="M12" s="626"/>
    </row>
    <row r="13" spans="1:13" ht="15" customHeight="1" x14ac:dyDescent="0.25">
      <c r="A13" s="627">
        <v>2017</v>
      </c>
      <c r="B13" s="628">
        <v>3876.7059166666663</v>
      </c>
      <c r="C13" s="629">
        <v>1215.7993237764081</v>
      </c>
      <c r="D13" s="629">
        <v>995.71825917992101</v>
      </c>
      <c r="E13" s="629">
        <v>937.67761651897285</v>
      </c>
      <c r="F13" s="630">
        <v>23.823250000000002</v>
      </c>
      <c r="G13" s="629">
        <v>1170.4799596332716</v>
      </c>
      <c r="H13" s="629">
        <v>951.74600379880997</v>
      </c>
      <c r="I13" s="629">
        <v>913.27779882397783</v>
      </c>
      <c r="J13" s="625"/>
      <c r="K13" s="626"/>
      <c r="L13" s="626"/>
      <c r="M13" s="626"/>
    </row>
    <row r="14" spans="1:13" ht="15" customHeight="1" x14ac:dyDescent="0.25">
      <c r="A14" s="631">
        <v>2016</v>
      </c>
      <c r="B14" s="632">
        <v>3700.4519166666664</v>
      </c>
      <c r="C14" s="633">
        <v>1196.0875287838153</v>
      </c>
      <c r="D14" s="634">
        <v>983.04183507091011</v>
      </c>
      <c r="E14" s="633">
        <v>926.31453450381503</v>
      </c>
      <c r="F14" s="635">
        <v>21.937999999999999</v>
      </c>
      <c r="G14" s="633">
        <v>1153.5311051979825</v>
      </c>
      <c r="H14" s="634">
        <v>929.61552640775528</v>
      </c>
      <c r="I14" s="633">
        <v>892.03285228066989</v>
      </c>
      <c r="J14" s="625"/>
      <c r="K14" s="626"/>
      <c r="L14" s="626"/>
      <c r="M14" s="626"/>
    </row>
    <row r="15" spans="1:13" ht="6.75" customHeight="1" thickBot="1" x14ac:dyDescent="0.3">
      <c r="A15" s="636"/>
      <c r="B15" s="636"/>
      <c r="C15" s="636"/>
      <c r="D15" s="636"/>
      <c r="E15" s="636"/>
      <c r="F15" s="636"/>
      <c r="G15" s="636"/>
      <c r="H15" s="636"/>
      <c r="I15" s="636"/>
      <c r="J15" s="625"/>
      <c r="K15" s="626"/>
      <c r="L15" s="626"/>
      <c r="M15" s="626"/>
    </row>
    <row r="16" spans="1:13" ht="5.15" customHeight="1" thickTop="1" x14ac:dyDescent="0.25">
      <c r="A16" s="637"/>
      <c r="B16" s="638"/>
      <c r="C16" s="638"/>
      <c r="D16" s="638"/>
      <c r="E16" s="638"/>
      <c r="F16" s="638"/>
      <c r="G16" s="638"/>
      <c r="H16" s="638"/>
      <c r="I16" s="638"/>
    </row>
    <row r="17" spans="1:9" x14ac:dyDescent="0.25">
      <c r="A17" s="1194" t="s">
        <v>283</v>
      </c>
      <c r="B17" s="1195"/>
      <c r="C17" s="1195"/>
      <c r="D17" s="1196"/>
      <c r="E17" s="1196"/>
      <c r="F17" s="1196"/>
      <c r="G17" s="1196"/>
      <c r="H17" s="1196"/>
      <c r="I17" s="1197"/>
    </row>
    <row r="18" spans="1:9" x14ac:dyDescent="0.25">
      <c r="A18" s="1198"/>
      <c r="B18" s="1199"/>
      <c r="C18" s="1199"/>
      <c r="D18" s="1199"/>
      <c r="E18" s="1199"/>
      <c r="F18" s="1199"/>
      <c r="G18" s="1199"/>
      <c r="H18" s="1199"/>
      <c r="I18" s="1200"/>
    </row>
    <row r="19" spans="1:9" x14ac:dyDescent="0.25">
      <c r="A19" s="1201"/>
      <c r="B19" s="1202"/>
      <c r="C19" s="1202"/>
      <c r="D19" s="1202"/>
      <c r="E19" s="1202"/>
      <c r="F19" s="1202"/>
      <c r="G19" s="1202"/>
      <c r="H19" s="1202"/>
      <c r="I19" s="1203"/>
    </row>
    <row r="20" spans="1:9" ht="6.9" customHeight="1" x14ac:dyDescent="0.25">
      <c r="A20" s="639"/>
      <c r="B20" s="639"/>
      <c r="C20" s="639"/>
      <c r="D20" s="639"/>
      <c r="E20" s="639"/>
      <c r="F20" s="639"/>
      <c r="G20" s="639"/>
      <c r="H20" s="639"/>
      <c r="I20" s="639"/>
    </row>
    <row r="21" spans="1:9" s="640" customFormat="1" ht="24" customHeight="1" x14ac:dyDescent="0.25">
      <c r="A21" s="1204" t="s">
        <v>284</v>
      </c>
      <c r="B21" s="1205"/>
      <c r="C21" s="1205"/>
      <c r="D21" s="1205"/>
      <c r="E21" s="1205"/>
      <c r="F21" s="1205"/>
      <c r="G21" s="1205"/>
      <c r="H21" s="1205"/>
      <c r="I21" s="1206"/>
    </row>
    <row r="22" spans="1:9" ht="7.5" customHeight="1" x14ac:dyDescent="0.25">
      <c r="A22" s="639"/>
      <c r="B22" s="639"/>
      <c r="C22" s="639"/>
      <c r="D22" s="639"/>
      <c r="E22" s="639"/>
      <c r="F22" s="639"/>
      <c r="G22" s="639"/>
      <c r="H22" s="639"/>
      <c r="I22" s="639"/>
    </row>
    <row r="23" spans="1:9" ht="12.75" customHeight="1" x14ac:dyDescent="0.25">
      <c r="A23" s="1204" t="s">
        <v>285</v>
      </c>
      <c r="B23" s="1205"/>
      <c r="C23" s="1205"/>
      <c r="D23" s="1205"/>
      <c r="E23" s="1205"/>
      <c r="F23" s="1205"/>
      <c r="G23" s="1205"/>
      <c r="H23" s="1207"/>
      <c r="I23" s="1208"/>
    </row>
  </sheetData>
  <mergeCells count="9">
    <mergeCell ref="A17:I19"/>
    <mergeCell ref="A21:I21"/>
    <mergeCell ref="A23:I23"/>
    <mergeCell ref="A3:I3"/>
    <mergeCell ref="A5:A7"/>
    <mergeCell ref="B5:E5"/>
    <mergeCell ref="F5:I5"/>
    <mergeCell ref="C7:E7"/>
    <mergeCell ref="G7:I7"/>
  </mergeCells>
  <hyperlinks>
    <hyperlink ref="A1" location="Índice!A1" display="Voltar ao índice" xr:uid="{B49BC731-274F-43D8-B5E5-43EAC6514DC6}"/>
  </hyperlinks>
  <pageMargins left="0.39370078740157483" right="0.19685039370078741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E345E-08A5-4A78-836E-526FB4053291}">
  <sheetPr>
    <pageSetUpPr fitToPage="1"/>
  </sheetPr>
  <dimension ref="A1:J35"/>
  <sheetViews>
    <sheetView workbookViewId="0"/>
  </sheetViews>
  <sheetFormatPr defaultColWidth="9.08984375" defaultRowHeight="12.5" x14ac:dyDescent="0.25"/>
  <cols>
    <col min="1" max="1" width="42.36328125" style="607" customWidth="1"/>
    <col min="2" max="9" width="12.453125" style="607" customWidth="1"/>
    <col min="10" max="16384" width="9.08984375" style="607"/>
  </cols>
  <sheetData>
    <row r="1" spans="1:10" s="620" customFormat="1" x14ac:dyDescent="0.25">
      <c r="A1" s="436" t="s">
        <v>189</v>
      </c>
      <c r="B1" s="605"/>
      <c r="C1" s="605"/>
      <c r="D1" s="605"/>
      <c r="E1" s="605"/>
      <c r="F1" s="605"/>
      <c r="G1" s="605"/>
      <c r="H1" s="605"/>
      <c r="I1" s="606"/>
    </row>
    <row r="2" spans="1:10" s="620" customFormat="1" x14ac:dyDescent="0.25">
      <c r="A2" s="608" t="s">
        <v>286</v>
      </c>
      <c r="B2" s="609"/>
      <c r="C2" s="609"/>
      <c r="D2" s="609"/>
      <c r="E2" s="609"/>
      <c r="F2" s="609"/>
      <c r="G2" s="609"/>
      <c r="H2" s="609"/>
      <c r="I2" s="610"/>
    </row>
    <row r="3" spans="1:10" s="611" customFormat="1" ht="15" customHeight="1" x14ac:dyDescent="0.25">
      <c r="A3" s="1209" t="s">
        <v>287</v>
      </c>
      <c r="B3" s="1210"/>
      <c r="C3" s="1210"/>
      <c r="D3" s="1210"/>
      <c r="E3" s="1210"/>
      <c r="F3" s="1210"/>
      <c r="G3" s="1210"/>
      <c r="H3" s="1210"/>
      <c r="I3" s="1211"/>
    </row>
    <row r="4" spans="1:10" s="613" customFormat="1" ht="12.75" customHeight="1" thickBot="1" x14ac:dyDescent="0.3">
      <c r="A4" s="612"/>
      <c r="B4" s="641"/>
      <c r="C4" s="641"/>
      <c r="D4" s="641"/>
      <c r="E4" s="641"/>
      <c r="F4" s="641"/>
      <c r="G4" s="641"/>
      <c r="H4" s="641"/>
      <c r="I4" s="642"/>
    </row>
    <row r="5" spans="1:10" ht="21" customHeight="1" x14ac:dyDescent="0.25">
      <c r="A5" s="1220" t="s">
        <v>288</v>
      </c>
      <c r="B5" s="1221" t="s">
        <v>282</v>
      </c>
      <c r="C5" s="1222"/>
      <c r="D5" s="1222"/>
      <c r="E5" s="1223"/>
      <c r="F5" s="1224">
        <v>2020</v>
      </c>
      <c r="G5" s="1225"/>
      <c r="H5" s="1225"/>
      <c r="I5" s="1226"/>
    </row>
    <row r="6" spans="1:10" ht="36" customHeight="1" x14ac:dyDescent="0.25">
      <c r="A6" s="1217"/>
      <c r="B6" s="614" t="s">
        <v>281</v>
      </c>
      <c r="C6" s="614" t="s">
        <v>177</v>
      </c>
      <c r="D6" s="614" t="s">
        <v>180</v>
      </c>
      <c r="E6" s="614" t="s">
        <v>179</v>
      </c>
      <c r="F6" s="643" t="s">
        <v>281</v>
      </c>
      <c r="G6" s="643" t="s">
        <v>177</v>
      </c>
      <c r="H6" s="643" t="s">
        <v>180</v>
      </c>
      <c r="I6" s="643" t="s">
        <v>179</v>
      </c>
    </row>
    <row r="7" spans="1:10" ht="15.75" customHeight="1" x14ac:dyDescent="0.25">
      <c r="A7" s="1215"/>
      <c r="B7" s="615">
        <v>1000</v>
      </c>
      <c r="C7" s="1219" t="s">
        <v>176</v>
      </c>
      <c r="D7" s="1219"/>
      <c r="E7" s="1219"/>
      <c r="F7" s="615">
        <v>1000</v>
      </c>
      <c r="G7" s="1219" t="s">
        <v>176</v>
      </c>
      <c r="H7" s="1219"/>
      <c r="I7" s="1219"/>
    </row>
    <row r="8" spans="1:10" s="620" customFormat="1" ht="6.75" customHeight="1" x14ac:dyDescent="0.25">
      <c r="A8" s="616"/>
      <c r="B8" s="616"/>
      <c r="C8" s="644"/>
      <c r="D8" s="644"/>
      <c r="E8" s="644"/>
      <c r="F8" s="616"/>
      <c r="G8" s="644"/>
      <c r="H8" s="644"/>
      <c r="I8" s="644"/>
      <c r="J8" s="619"/>
    </row>
    <row r="9" spans="1:10" ht="15" customHeight="1" x14ac:dyDescent="0.25">
      <c r="A9" s="645" t="s">
        <v>289</v>
      </c>
      <c r="B9" s="646">
        <v>27.924166666666668</v>
      </c>
      <c r="C9" s="647">
        <v>1302.7820481064789</v>
      </c>
      <c r="D9" s="647">
        <v>1062.4036377689577</v>
      </c>
      <c r="E9" s="647">
        <v>1015.0865132949357</v>
      </c>
      <c r="F9" s="646">
        <v>26.926666666666666</v>
      </c>
      <c r="G9" s="647">
        <v>1244.3213493748451</v>
      </c>
      <c r="H9" s="647">
        <v>996.70452522282744</v>
      </c>
      <c r="I9" s="647">
        <v>953.93508851200795</v>
      </c>
      <c r="J9" s="648"/>
    </row>
    <row r="10" spans="1:10" ht="6.75" customHeight="1" x14ac:dyDescent="0.25">
      <c r="A10" s="649"/>
      <c r="B10" s="650"/>
      <c r="C10" s="651"/>
      <c r="D10" s="651"/>
      <c r="E10" s="651"/>
      <c r="F10" s="650"/>
      <c r="G10" s="651"/>
      <c r="H10" s="651"/>
      <c r="I10" s="651"/>
      <c r="J10" s="648"/>
    </row>
    <row r="11" spans="1:10" ht="18.75" customHeight="1" x14ac:dyDescent="0.25">
      <c r="A11" s="652" t="s">
        <v>40</v>
      </c>
      <c r="B11" s="653">
        <v>1.1393333333333333</v>
      </c>
      <c r="C11" s="654">
        <v>1252.7243431831482</v>
      </c>
      <c r="D11" s="654">
        <v>999.98541252194275</v>
      </c>
      <c r="E11" s="654">
        <v>971.42881655939152</v>
      </c>
      <c r="F11" s="653">
        <v>0.93958333333333333</v>
      </c>
      <c r="G11" s="654">
        <v>1237.4609294900222</v>
      </c>
      <c r="H11" s="654">
        <v>994.92266341463426</v>
      </c>
      <c r="I11" s="654">
        <v>967.88173303769395</v>
      </c>
      <c r="J11" s="648"/>
    </row>
    <row r="12" spans="1:10" ht="18.75" customHeight="1" x14ac:dyDescent="0.25">
      <c r="A12" s="652" t="s">
        <v>265</v>
      </c>
      <c r="B12" s="653">
        <v>0.46591666666666665</v>
      </c>
      <c r="C12" s="654">
        <v>1074.5760418529781</v>
      </c>
      <c r="D12" s="654">
        <v>896.73229475943481</v>
      </c>
      <c r="E12" s="654">
        <v>889.79629225541055</v>
      </c>
      <c r="F12" s="653">
        <v>0.42541666666666667</v>
      </c>
      <c r="G12" s="654">
        <v>1024.0268325171401</v>
      </c>
      <c r="H12" s="654">
        <v>854.97370617042122</v>
      </c>
      <c r="I12" s="654">
        <v>851.25848579823707</v>
      </c>
      <c r="J12" s="648"/>
    </row>
    <row r="13" spans="1:10" ht="28.5" customHeight="1" x14ac:dyDescent="0.25">
      <c r="A13" s="655" t="s">
        <v>39</v>
      </c>
      <c r="B13" s="653">
        <v>7.4129166666666668</v>
      </c>
      <c r="C13" s="654">
        <v>946.43248946096332</v>
      </c>
      <c r="D13" s="654">
        <v>727.16273003203867</v>
      </c>
      <c r="E13" s="654">
        <v>667.98794783879475</v>
      </c>
      <c r="F13" s="653">
        <v>6.9368333333333334</v>
      </c>
      <c r="G13" s="654">
        <v>887.74264385766799</v>
      </c>
      <c r="H13" s="654">
        <v>681.41153660411828</v>
      </c>
      <c r="I13" s="654">
        <v>633.56028074769949</v>
      </c>
      <c r="J13" s="648"/>
    </row>
    <row r="14" spans="1:10" ht="18.75" customHeight="1" x14ac:dyDescent="0.25">
      <c r="A14" s="655" t="s">
        <v>38</v>
      </c>
      <c r="B14" s="653">
        <v>0.73758333333333337</v>
      </c>
      <c r="C14" s="654">
        <v>800.8058208112077</v>
      </c>
      <c r="D14" s="654">
        <v>707.10624110270021</v>
      </c>
      <c r="E14" s="654">
        <v>698.86748164049277</v>
      </c>
      <c r="F14" s="653">
        <v>0.70108333333333328</v>
      </c>
      <c r="G14" s="654">
        <v>766.48199453227153</v>
      </c>
      <c r="H14" s="654">
        <v>673.49925353619392</v>
      </c>
      <c r="I14" s="654">
        <v>665.21089623202204</v>
      </c>
      <c r="J14" s="648"/>
    </row>
    <row r="15" spans="1:10" ht="18.75" customHeight="1" x14ac:dyDescent="0.25">
      <c r="A15" s="655" t="s">
        <v>36</v>
      </c>
      <c r="B15" s="653">
        <v>18.168416666666666</v>
      </c>
      <c r="C15" s="654">
        <v>1477.5466593126353</v>
      </c>
      <c r="D15" s="654">
        <v>1221.7724263717716</v>
      </c>
      <c r="E15" s="654">
        <v>1175.4948831075906</v>
      </c>
      <c r="F15" s="653">
        <v>17.923749999999998</v>
      </c>
      <c r="G15" s="654">
        <v>1406.6029675244674</v>
      </c>
      <c r="H15" s="654">
        <v>1134.8283889625031</v>
      </c>
      <c r="I15" s="654">
        <v>1090.9255435293023</v>
      </c>
      <c r="J15" s="648"/>
    </row>
    <row r="16" spans="1:10" ht="15" customHeight="1" x14ac:dyDescent="0.25">
      <c r="A16" s="656" t="s">
        <v>24</v>
      </c>
      <c r="B16" s="653"/>
      <c r="C16" s="654"/>
      <c r="D16" s="654"/>
      <c r="E16" s="654"/>
      <c r="F16" s="653"/>
      <c r="G16" s="654"/>
      <c r="H16" s="654"/>
      <c r="I16" s="654"/>
      <c r="J16" s="648"/>
    </row>
    <row r="17" spans="1:10" ht="18.75" customHeight="1" x14ac:dyDescent="0.25">
      <c r="A17" s="657" t="s">
        <v>290</v>
      </c>
      <c r="B17" s="653">
        <v>3.3755833333333332</v>
      </c>
      <c r="C17" s="654">
        <v>1195.273783790456</v>
      </c>
      <c r="D17" s="654">
        <v>981.317614239514</v>
      </c>
      <c r="E17" s="654">
        <v>919.49741822401074</v>
      </c>
      <c r="F17" s="653">
        <v>3.7180833333333334</v>
      </c>
      <c r="G17" s="654">
        <v>1134.2547936885044</v>
      </c>
      <c r="H17" s="654">
        <v>940.19847972745811</v>
      </c>
      <c r="I17" s="654">
        <v>886.13417419369307</v>
      </c>
      <c r="J17" s="648"/>
    </row>
    <row r="18" spans="1:10" ht="18.75" customHeight="1" x14ac:dyDescent="0.25">
      <c r="A18" s="657" t="s">
        <v>291</v>
      </c>
      <c r="B18" s="653">
        <v>4.4519166666666665</v>
      </c>
      <c r="C18" s="654">
        <v>2539.800876214365</v>
      </c>
      <c r="D18" s="654">
        <v>2108.3916715646819</v>
      </c>
      <c r="E18" s="654">
        <v>2052.1605656739607</v>
      </c>
      <c r="F18" s="653">
        <v>4.1696666666666671</v>
      </c>
      <c r="G18" s="654">
        <v>2474.4285672315937</v>
      </c>
      <c r="H18" s="654">
        <v>1913.43115716684</v>
      </c>
      <c r="I18" s="654">
        <v>1859.9012063314417</v>
      </c>
      <c r="J18" s="648"/>
    </row>
    <row r="19" spans="1:10" ht="18.75" customHeight="1" x14ac:dyDescent="0.25">
      <c r="A19" s="657" t="s">
        <v>292</v>
      </c>
      <c r="B19" s="653">
        <v>4.2983333333333329</v>
      </c>
      <c r="C19" s="654">
        <v>931.6804526948431</v>
      </c>
      <c r="D19" s="654">
        <v>758.1715523458704</v>
      </c>
      <c r="E19" s="654">
        <v>741.07475261729337</v>
      </c>
      <c r="F19" s="653">
        <v>3.9963333333333333</v>
      </c>
      <c r="G19" s="654">
        <v>900.57761698223362</v>
      </c>
      <c r="H19" s="654">
        <v>730.94404683459845</v>
      </c>
      <c r="I19" s="654">
        <v>715.7059519142548</v>
      </c>
      <c r="J19" s="648"/>
    </row>
    <row r="20" spans="1:10" ht="18.75" customHeight="1" x14ac:dyDescent="0.25">
      <c r="A20" s="657" t="s">
        <v>37</v>
      </c>
      <c r="B20" s="658">
        <v>6.042583333333333</v>
      </c>
      <c r="C20" s="659">
        <v>1240.9066912606361</v>
      </c>
      <c r="D20" s="659">
        <v>1032.6532061342418</v>
      </c>
      <c r="E20" s="659">
        <v>981.6342120505858</v>
      </c>
      <c r="F20" s="658">
        <v>6.0396666666666663</v>
      </c>
      <c r="G20" s="659">
        <v>1171.8851088636238</v>
      </c>
      <c r="H20" s="659">
        <v>984.35529527015854</v>
      </c>
      <c r="I20" s="659">
        <v>934.38739293007336</v>
      </c>
      <c r="J20" s="648"/>
    </row>
    <row r="21" spans="1:10" s="620" customFormat="1" ht="6.75" customHeight="1" thickBot="1" x14ac:dyDescent="0.3">
      <c r="A21" s="660"/>
      <c r="B21" s="660"/>
      <c r="C21" s="660"/>
      <c r="D21" s="660"/>
      <c r="E21" s="660"/>
      <c r="F21" s="660"/>
      <c r="G21" s="660"/>
      <c r="H21" s="660"/>
      <c r="I21" s="660"/>
      <c r="J21" s="619"/>
    </row>
    <row r="22" spans="1:10" ht="5.15" customHeight="1" thickTop="1" x14ac:dyDescent="0.25">
      <c r="A22" s="637"/>
      <c r="B22" s="638"/>
      <c r="C22" s="638"/>
      <c r="D22" s="638"/>
      <c r="E22" s="638"/>
      <c r="F22" s="638"/>
      <c r="G22" s="638"/>
      <c r="H22" s="637"/>
      <c r="I22" s="637"/>
    </row>
    <row r="23" spans="1:10" s="640" customFormat="1" ht="12.75" customHeight="1" x14ac:dyDescent="0.25">
      <c r="A23" s="661" t="s">
        <v>284</v>
      </c>
      <c r="B23" s="662"/>
      <c r="C23" s="662"/>
      <c r="D23" s="662"/>
      <c r="E23" s="662"/>
      <c r="F23" s="662"/>
      <c r="G23" s="662"/>
      <c r="H23" s="663"/>
      <c r="I23" s="664"/>
    </row>
    <row r="24" spans="1:10" ht="6" customHeight="1" x14ac:dyDescent="0.25">
      <c r="A24" s="639"/>
      <c r="B24" s="639"/>
      <c r="C24" s="639"/>
      <c r="D24" s="639"/>
      <c r="E24" s="639"/>
      <c r="F24" s="639"/>
      <c r="G24" s="639"/>
      <c r="H24" s="639"/>
      <c r="I24" s="639"/>
    </row>
    <row r="25" spans="1:10" s="620" customFormat="1" ht="13.5" customHeight="1" x14ac:dyDescent="0.25">
      <c r="A25" s="684" t="s">
        <v>285</v>
      </c>
      <c r="B25" s="685"/>
      <c r="C25" s="685"/>
      <c r="D25" s="685"/>
      <c r="E25" s="685"/>
      <c r="F25" s="685"/>
      <c r="G25" s="685"/>
      <c r="H25" s="686"/>
      <c r="I25" s="687"/>
    </row>
    <row r="26" spans="1:10" x14ac:dyDescent="0.25">
      <c r="B26" s="665"/>
      <c r="C26" s="626"/>
      <c r="D26" s="626"/>
      <c r="E26" s="626"/>
      <c r="F26" s="665"/>
      <c r="G26" s="626"/>
      <c r="H26" s="626"/>
      <c r="I26" s="626"/>
    </row>
    <row r="27" spans="1:10" x14ac:dyDescent="0.25">
      <c r="B27" s="665"/>
      <c r="C27" s="626"/>
      <c r="D27" s="626"/>
      <c r="E27" s="626"/>
      <c r="F27" s="665"/>
      <c r="G27" s="626"/>
      <c r="H27" s="626"/>
      <c r="I27" s="626"/>
    </row>
    <row r="28" spans="1:10" x14ac:dyDescent="0.25">
      <c r="B28" s="665"/>
      <c r="C28" s="626"/>
      <c r="D28" s="626"/>
      <c r="E28" s="626"/>
      <c r="F28" s="665"/>
      <c r="G28" s="626"/>
      <c r="H28" s="626"/>
      <c r="I28" s="626"/>
    </row>
    <row r="29" spans="1:10" x14ac:dyDescent="0.25">
      <c r="B29" s="665"/>
      <c r="C29" s="626"/>
      <c r="D29" s="626"/>
      <c r="E29" s="626"/>
      <c r="F29" s="665"/>
      <c r="G29" s="626"/>
      <c r="H29" s="626"/>
      <c r="I29" s="626"/>
    </row>
    <row r="30" spans="1:10" x14ac:dyDescent="0.25">
      <c r="B30" s="665"/>
      <c r="C30" s="626"/>
      <c r="D30" s="626"/>
      <c r="E30" s="626"/>
      <c r="F30" s="665"/>
      <c r="G30" s="626"/>
      <c r="H30" s="626"/>
      <c r="I30" s="626"/>
    </row>
    <row r="31" spans="1:10" x14ac:dyDescent="0.25">
      <c r="B31" s="665"/>
      <c r="C31" s="626"/>
      <c r="D31" s="626"/>
      <c r="E31" s="626"/>
      <c r="F31" s="665"/>
      <c r="G31" s="626"/>
      <c r="H31" s="626"/>
      <c r="I31" s="626"/>
    </row>
    <row r="32" spans="1:10" x14ac:dyDescent="0.25">
      <c r="B32" s="665"/>
      <c r="C32" s="626"/>
      <c r="D32" s="626"/>
      <c r="E32" s="626"/>
      <c r="F32" s="665"/>
      <c r="G32" s="626"/>
      <c r="H32" s="626"/>
      <c r="I32" s="626"/>
    </row>
    <row r="33" spans="2:9" x14ac:dyDescent="0.25">
      <c r="B33" s="665"/>
      <c r="C33" s="626"/>
      <c r="D33" s="626"/>
      <c r="E33" s="626"/>
      <c r="F33" s="665"/>
      <c r="G33" s="626"/>
      <c r="H33" s="626"/>
      <c r="I33" s="626"/>
    </row>
    <row r="34" spans="2:9" x14ac:dyDescent="0.25">
      <c r="B34" s="665"/>
      <c r="C34" s="626"/>
      <c r="D34" s="626"/>
      <c r="E34" s="626"/>
      <c r="F34" s="665"/>
      <c r="G34" s="626"/>
      <c r="H34" s="626"/>
      <c r="I34" s="626"/>
    </row>
    <row r="35" spans="2:9" x14ac:dyDescent="0.25">
      <c r="B35" s="665"/>
      <c r="C35" s="626"/>
      <c r="D35" s="626"/>
      <c r="E35" s="626"/>
      <c r="F35" s="665"/>
      <c r="G35" s="626"/>
      <c r="H35" s="626"/>
      <c r="I35" s="626"/>
    </row>
  </sheetData>
  <mergeCells count="6">
    <mergeCell ref="A3:I3"/>
    <mergeCell ref="A5:A7"/>
    <mergeCell ref="B5:E5"/>
    <mergeCell ref="F5:I5"/>
    <mergeCell ref="C7:E7"/>
    <mergeCell ref="G7:I7"/>
  </mergeCells>
  <hyperlinks>
    <hyperlink ref="A1" location="Índice!A1" display="Voltar ao índice" xr:uid="{DD9832AF-16F0-4D4F-9AFB-74D100A139EE}"/>
  </hyperlinks>
  <pageMargins left="0.33" right="0.19685039370078741" top="0.31496062992125984" bottom="0.74803149606299213" header="0.19685039370078741" footer="0.31496062992125984"/>
  <pageSetup paperSize="9" scale="9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46E6E-DFF3-465E-B419-04A6F30DA907}">
  <dimension ref="A1:J29"/>
  <sheetViews>
    <sheetView workbookViewId="0"/>
  </sheetViews>
  <sheetFormatPr defaultColWidth="9.08984375" defaultRowHeight="12.5" x14ac:dyDescent="0.25"/>
  <cols>
    <col min="1" max="1" width="20" style="607" customWidth="1"/>
    <col min="2" max="9" width="12.453125" style="607" customWidth="1"/>
    <col min="10" max="16384" width="9.08984375" style="607"/>
  </cols>
  <sheetData>
    <row r="1" spans="1:10" s="667" customFormat="1" x14ac:dyDescent="0.25">
      <c r="A1" s="436" t="s">
        <v>189</v>
      </c>
      <c r="B1" s="666"/>
      <c r="C1" s="666"/>
      <c r="D1" s="666"/>
      <c r="E1" s="666"/>
      <c r="F1" s="666"/>
      <c r="G1" s="666"/>
      <c r="H1" s="666"/>
      <c r="I1" s="666"/>
    </row>
    <row r="2" spans="1:10" s="667" customFormat="1" x14ac:dyDescent="0.25">
      <c r="A2" s="608" t="s">
        <v>293</v>
      </c>
      <c r="B2" s="668"/>
      <c r="C2" s="668"/>
      <c r="D2" s="668"/>
      <c r="E2" s="668"/>
      <c r="F2" s="668"/>
      <c r="G2" s="668"/>
      <c r="H2" s="668"/>
      <c r="I2" s="668"/>
    </row>
    <row r="3" spans="1:10" s="669" customFormat="1" ht="29.25" customHeight="1" x14ac:dyDescent="0.25">
      <c r="A3" s="1237" t="s">
        <v>305</v>
      </c>
      <c r="B3" s="1238"/>
      <c r="C3" s="1238"/>
      <c r="D3" s="1238"/>
      <c r="E3" s="1238"/>
      <c r="F3" s="1238"/>
      <c r="G3" s="1238"/>
      <c r="H3" s="1238"/>
      <c r="I3" s="1239"/>
    </row>
    <row r="4" spans="1:10" s="669" customFormat="1" ht="12.75" customHeight="1" x14ac:dyDescent="0.25">
      <c r="A4" s="670"/>
      <c r="B4" s="670"/>
      <c r="C4" s="670"/>
      <c r="D4" s="670"/>
      <c r="E4" s="670"/>
      <c r="F4" s="670"/>
      <c r="G4" s="670"/>
      <c r="H4" s="670"/>
      <c r="I4" s="670"/>
    </row>
    <row r="5" spans="1:10" ht="21" customHeight="1" x14ac:dyDescent="0.25">
      <c r="A5" s="1240" t="s">
        <v>294</v>
      </c>
      <c r="B5" s="1241" t="s">
        <v>282</v>
      </c>
      <c r="C5" s="1242"/>
      <c r="D5" s="1242"/>
      <c r="E5" s="1243"/>
      <c r="F5" s="1241">
        <v>2020</v>
      </c>
      <c r="G5" s="1242"/>
      <c r="H5" s="1242"/>
      <c r="I5" s="1243"/>
    </row>
    <row r="6" spans="1:10" ht="36" customHeight="1" x14ac:dyDescent="0.25">
      <c r="A6" s="1240"/>
      <c r="B6" s="643" t="s">
        <v>281</v>
      </c>
      <c r="C6" s="643" t="s">
        <v>177</v>
      </c>
      <c r="D6" s="643" t="s">
        <v>180</v>
      </c>
      <c r="E6" s="643" t="s">
        <v>179</v>
      </c>
      <c r="F6" s="643" t="s">
        <v>281</v>
      </c>
      <c r="G6" s="643" t="s">
        <v>177</v>
      </c>
      <c r="H6" s="643" t="s">
        <v>180</v>
      </c>
      <c r="I6" s="643" t="s">
        <v>179</v>
      </c>
    </row>
    <row r="7" spans="1:10" ht="15.75" customHeight="1" x14ac:dyDescent="0.25">
      <c r="A7" s="1216"/>
      <c r="B7" s="615">
        <v>1000</v>
      </c>
      <c r="C7" s="1244" t="s">
        <v>176</v>
      </c>
      <c r="D7" s="1244"/>
      <c r="E7" s="1244"/>
      <c r="F7" s="615">
        <v>1000</v>
      </c>
      <c r="G7" s="1244" t="s">
        <v>176</v>
      </c>
      <c r="H7" s="1244"/>
      <c r="I7" s="1244"/>
    </row>
    <row r="8" spans="1:10" s="620" customFormat="1" ht="6.75" customHeight="1" x14ac:dyDescent="0.25">
      <c r="A8" s="671"/>
      <c r="B8" s="671"/>
      <c r="C8" s="672"/>
      <c r="D8" s="672"/>
      <c r="E8" s="672"/>
      <c r="F8" s="671"/>
      <c r="G8" s="672"/>
      <c r="H8" s="672"/>
      <c r="I8" s="672"/>
      <c r="J8" s="619"/>
    </row>
    <row r="9" spans="1:10" ht="15" customHeight="1" x14ac:dyDescent="0.25">
      <c r="A9" s="673" t="s">
        <v>0</v>
      </c>
      <c r="B9" s="674">
        <v>27.924166666666668</v>
      </c>
      <c r="C9" s="675">
        <v>1302.7820481064789</v>
      </c>
      <c r="D9" s="675">
        <v>1062.4036377689577</v>
      </c>
      <c r="E9" s="675">
        <v>1015.0865132949357</v>
      </c>
      <c r="F9" s="676">
        <v>26.926666666666666</v>
      </c>
      <c r="G9" s="675">
        <v>1244.3213493748451</v>
      </c>
      <c r="H9" s="675">
        <v>996.70452522282744</v>
      </c>
      <c r="I9" s="675">
        <v>953.93508851200795</v>
      </c>
      <c r="J9" s="648"/>
    </row>
    <row r="10" spans="1:10" ht="6.75" customHeight="1" x14ac:dyDescent="0.25">
      <c r="A10" s="673"/>
      <c r="B10" s="674"/>
      <c r="C10" s="675"/>
      <c r="D10" s="675"/>
      <c r="E10" s="675"/>
      <c r="F10" s="676"/>
      <c r="G10" s="675"/>
      <c r="H10" s="675"/>
      <c r="I10" s="675"/>
      <c r="J10" s="648"/>
    </row>
    <row r="11" spans="1:10" ht="18.75" customHeight="1" x14ac:dyDescent="0.25">
      <c r="A11" s="677" t="s">
        <v>295</v>
      </c>
      <c r="B11" s="678">
        <v>5.5940000000000003</v>
      </c>
      <c r="C11" s="679">
        <v>813.93031164342756</v>
      </c>
      <c r="D11" s="679">
        <v>719.69587415087608</v>
      </c>
      <c r="E11" s="679">
        <v>713.28833526993208</v>
      </c>
      <c r="F11" s="680">
        <v>5.3209166666666663</v>
      </c>
      <c r="G11" s="679">
        <v>776.67144602277176</v>
      </c>
      <c r="H11" s="679">
        <v>685.93099685204618</v>
      </c>
      <c r="I11" s="679">
        <v>679.42830934519429</v>
      </c>
      <c r="J11" s="648"/>
    </row>
    <row r="12" spans="1:10" ht="18.75" customHeight="1" x14ac:dyDescent="0.25">
      <c r="A12" s="677" t="s">
        <v>296</v>
      </c>
      <c r="B12" s="678">
        <v>2.9426666666666668</v>
      </c>
      <c r="C12" s="679">
        <v>982.27476410285453</v>
      </c>
      <c r="D12" s="679">
        <v>822.38599371318537</v>
      </c>
      <c r="E12" s="679">
        <v>801.6142784322609</v>
      </c>
      <c r="F12" s="680">
        <v>2.8983333333333334</v>
      </c>
      <c r="G12" s="679">
        <v>900.77603191489357</v>
      </c>
      <c r="H12" s="679">
        <v>755.22025129384713</v>
      </c>
      <c r="I12" s="679">
        <v>740.95880851063828</v>
      </c>
      <c r="J12" s="648"/>
    </row>
    <row r="13" spans="1:10" ht="18.75" customHeight="1" x14ac:dyDescent="0.25">
      <c r="A13" s="677" t="s">
        <v>297</v>
      </c>
      <c r="B13" s="678">
        <v>2.7830833333333334</v>
      </c>
      <c r="C13" s="679">
        <v>1043.5228388777434</v>
      </c>
      <c r="D13" s="679">
        <v>862.36449531395033</v>
      </c>
      <c r="E13" s="679">
        <v>839.23633709614637</v>
      </c>
      <c r="F13" s="680">
        <v>2.6890000000000001</v>
      </c>
      <c r="G13" s="679">
        <v>981.9482217676956</v>
      </c>
      <c r="H13" s="679">
        <v>810.08297539357886</v>
      </c>
      <c r="I13" s="679">
        <v>786.65324036196841</v>
      </c>
      <c r="J13" s="648"/>
    </row>
    <row r="14" spans="1:10" ht="18.75" customHeight="1" x14ac:dyDescent="0.25">
      <c r="A14" s="677" t="s">
        <v>298</v>
      </c>
      <c r="B14" s="678">
        <v>3.7361666666666666</v>
      </c>
      <c r="C14" s="679">
        <v>1212.4178792880405</v>
      </c>
      <c r="D14" s="679">
        <v>1004.4971021992239</v>
      </c>
      <c r="E14" s="679">
        <v>968.43438261141102</v>
      </c>
      <c r="F14" s="680">
        <v>3.7634166666666666</v>
      </c>
      <c r="G14" s="679">
        <v>1199.8964613272512</v>
      </c>
      <c r="H14" s="679">
        <v>990.99572330107833</v>
      </c>
      <c r="I14" s="679">
        <v>955.5189311574145</v>
      </c>
      <c r="J14" s="648"/>
    </row>
    <row r="15" spans="1:10" ht="18.75" customHeight="1" x14ac:dyDescent="0.25">
      <c r="A15" s="677" t="s">
        <v>299</v>
      </c>
      <c r="B15" s="678">
        <v>12.86825</v>
      </c>
      <c r="C15" s="679">
        <v>1670.8925755250325</v>
      </c>
      <c r="D15" s="679">
        <v>1326.3457605605529</v>
      </c>
      <c r="E15" s="679">
        <v>1246.6753049171409</v>
      </c>
      <c r="F15" s="680">
        <v>12.255000000000001</v>
      </c>
      <c r="G15" s="679">
        <v>1599.8289555963554</v>
      </c>
      <c r="H15" s="679">
        <v>1231.4504995240036</v>
      </c>
      <c r="I15" s="679">
        <v>1159.7093992248065</v>
      </c>
      <c r="J15" s="648"/>
    </row>
    <row r="16" spans="1:10" ht="6.75" customHeight="1" thickBot="1" x14ac:dyDescent="0.3">
      <c r="A16" s="636"/>
      <c r="B16" s="636"/>
      <c r="C16" s="636"/>
      <c r="D16" s="636"/>
      <c r="E16" s="636"/>
      <c r="F16" s="636"/>
      <c r="G16" s="636"/>
      <c r="H16" s="636"/>
      <c r="I16" s="636"/>
      <c r="J16" s="648"/>
    </row>
    <row r="17" spans="1:9" ht="5.15" customHeight="1" thickTop="1" x14ac:dyDescent="0.25">
      <c r="A17" s="637"/>
      <c r="B17" s="638"/>
      <c r="C17" s="638"/>
      <c r="D17" s="638"/>
      <c r="E17" s="638"/>
      <c r="F17" s="638"/>
      <c r="G17" s="638"/>
      <c r="H17" s="637"/>
      <c r="I17" s="637"/>
    </row>
    <row r="18" spans="1:9" ht="13.5" customHeight="1" x14ac:dyDescent="0.25">
      <c r="A18" s="1227" t="s">
        <v>300</v>
      </c>
      <c r="B18" s="1228"/>
      <c r="C18" s="1228"/>
      <c r="D18" s="1229"/>
      <c r="E18" s="1229"/>
      <c r="F18" s="1229"/>
      <c r="G18" s="1229"/>
      <c r="H18" s="1229"/>
      <c r="I18" s="1230"/>
    </row>
    <row r="19" spans="1:9" ht="16.5" customHeight="1" x14ac:dyDescent="0.25">
      <c r="A19" s="1231"/>
      <c r="B19" s="1232"/>
      <c r="C19" s="1232"/>
      <c r="D19" s="1232"/>
      <c r="E19" s="1232"/>
      <c r="F19" s="1232"/>
      <c r="G19" s="1232"/>
      <c r="H19" s="1232"/>
      <c r="I19" s="1233"/>
    </row>
    <row r="20" spans="1:9" ht="14.25" customHeight="1" x14ac:dyDescent="0.25">
      <c r="A20" s="1234"/>
      <c r="B20" s="1235"/>
      <c r="C20" s="1235"/>
      <c r="D20" s="1235"/>
      <c r="E20" s="1235"/>
      <c r="F20" s="1235"/>
      <c r="G20" s="1235"/>
      <c r="H20" s="1235"/>
      <c r="I20" s="1236"/>
    </row>
    <row r="21" spans="1:9" s="640" customFormat="1" ht="27" customHeight="1" x14ac:dyDescent="0.25">
      <c r="A21" s="1204" t="s">
        <v>284</v>
      </c>
      <c r="B21" s="1205"/>
      <c r="C21" s="1205"/>
      <c r="D21" s="1205"/>
      <c r="E21" s="1205"/>
      <c r="F21" s="1205"/>
      <c r="G21" s="1206"/>
      <c r="H21" s="681"/>
      <c r="I21" s="681"/>
    </row>
    <row r="22" spans="1:9" ht="6" customHeight="1" x14ac:dyDescent="0.25">
      <c r="A22" s="639"/>
      <c r="B22" s="639"/>
      <c r="C22" s="639"/>
      <c r="D22" s="639"/>
      <c r="E22" s="639"/>
      <c r="F22" s="639"/>
      <c r="G22" s="639"/>
      <c r="H22" s="639"/>
      <c r="I22" s="639"/>
    </row>
    <row r="23" spans="1:9" s="682" customFormat="1" ht="10.5" x14ac:dyDescent="0.25">
      <c r="A23" s="1204" t="s">
        <v>285</v>
      </c>
      <c r="B23" s="1205"/>
      <c r="C23" s="1205"/>
      <c r="D23" s="1205"/>
      <c r="E23" s="1205"/>
      <c r="F23" s="1205"/>
      <c r="G23" s="1205"/>
      <c r="H23" s="1207"/>
      <c r="I23" s="1208"/>
    </row>
    <row r="24" spans="1:9" ht="21.75" customHeight="1" x14ac:dyDescent="0.25">
      <c r="B24" s="665"/>
      <c r="C24" s="626"/>
      <c r="D24" s="626"/>
      <c r="E24" s="626"/>
      <c r="F24" s="665"/>
      <c r="G24" s="626"/>
      <c r="H24" s="626"/>
      <c r="I24" s="626"/>
    </row>
    <row r="25" spans="1:9" x14ac:dyDescent="0.25">
      <c r="B25" s="665"/>
      <c r="C25" s="626"/>
      <c r="D25" s="626"/>
      <c r="E25" s="626"/>
      <c r="F25" s="665"/>
      <c r="G25" s="626"/>
      <c r="H25" s="626"/>
      <c r="I25" s="626"/>
    </row>
    <row r="26" spans="1:9" x14ac:dyDescent="0.25">
      <c r="B26" s="665"/>
      <c r="C26" s="626"/>
      <c r="D26" s="626"/>
      <c r="E26" s="626"/>
      <c r="F26" s="665"/>
      <c r="G26" s="626"/>
      <c r="H26" s="626"/>
      <c r="I26" s="626"/>
    </row>
    <row r="27" spans="1:9" x14ac:dyDescent="0.25">
      <c r="B27" s="665"/>
      <c r="C27" s="626"/>
      <c r="D27" s="626"/>
      <c r="E27" s="626"/>
      <c r="F27" s="665"/>
      <c r="G27" s="626"/>
      <c r="H27" s="626"/>
      <c r="I27" s="626"/>
    </row>
    <row r="28" spans="1:9" x14ac:dyDescent="0.25">
      <c r="B28" s="665"/>
      <c r="C28" s="626"/>
      <c r="D28" s="626"/>
      <c r="E28" s="626"/>
      <c r="F28" s="665"/>
      <c r="G28" s="626"/>
      <c r="H28" s="626"/>
      <c r="I28" s="626"/>
    </row>
    <row r="29" spans="1:9" x14ac:dyDescent="0.25">
      <c r="B29" s="665"/>
      <c r="C29" s="626"/>
      <c r="D29" s="626"/>
      <c r="E29" s="626"/>
      <c r="F29" s="665"/>
      <c r="G29" s="626"/>
      <c r="H29" s="626"/>
      <c r="I29" s="626"/>
    </row>
  </sheetData>
  <mergeCells count="9">
    <mergeCell ref="A18:I20"/>
    <mergeCell ref="A21:G21"/>
    <mergeCell ref="A23:I23"/>
    <mergeCell ref="A3:I3"/>
    <mergeCell ref="A5:A7"/>
    <mergeCell ref="B5:E5"/>
    <mergeCell ref="F5:I5"/>
    <mergeCell ref="C7:E7"/>
    <mergeCell ref="G7:I7"/>
  </mergeCells>
  <hyperlinks>
    <hyperlink ref="A1" location="Índice!A1" display="Voltar ao índice" xr:uid="{C9EB14BD-D1EC-4EE4-AFBB-A11F47385043}"/>
  </hyperlinks>
  <pageMargins left="0.44" right="0.44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F8F2B-BAE6-47AA-A3B5-6393EDE1D91B}">
  <dimension ref="A1:M32"/>
  <sheetViews>
    <sheetView showGridLines="0" workbookViewId="0"/>
  </sheetViews>
  <sheetFormatPr defaultColWidth="9.08984375" defaultRowHeight="10.5" x14ac:dyDescent="0.25"/>
  <cols>
    <col min="1" max="1" width="27.90625" style="543" customWidth="1"/>
    <col min="2" max="2" width="9.36328125" style="543" customWidth="1"/>
    <col min="3" max="3" width="2.6328125" style="543" customWidth="1"/>
    <col min="4" max="4" width="9.36328125" style="543" customWidth="1"/>
    <col min="5" max="6" width="9.08984375" style="543" customWidth="1"/>
    <col min="7" max="16384" width="9.08984375" style="543"/>
  </cols>
  <sheetData>
    <row r="1" spans="1:13" ht="12.5" x14ac:dyDescent="0.25">
      <c r="A1" s="436" t="s">
        <v>189</v>
      </c>
    </row>
    <row r="2" spans="1:13" x14ac:dyDescent="0.25">
      <c r="A2" s="688" t="s">
        <v>313</v>
      </c>
      <c r="B2" s="688"/>
      <c r="C2" s="688"/>
      <c r="D2" s="688"/>
      <c r="E2" s="688"/>
      <c r="F2" s="688"/>
    </row>
    <row r="3" spans="1:13" ht="15" customHeight="1" x14ac:dyDescent="0.3">
      <c r="A3" s="1245" t="s">
        <v>346</v>
      </c>
      <c r="B3" s="1245"/>
      <c r="C3" s="1245"/>
      <c r="D3" s="1245"/>
      <c r="E3" s="1245"/>
      <c r="F3" s="1245"/>
      <c r="G3" s="1245"/>
    </row>
    <row r="4" spans="1:13" ht="13.5" customHeight="1" x14ac:dyDescent="0.25">
      <c r="A4" s="735"/>
      <c r="B4" s="735"/>
      <c r="C4" s="735"/>
      <c r="D4" s="736"/>
      <c r="E4" s="736"/>
      <c r="F4" s="736"/>
      <c r="G4" s="737" t="s">
        <v>314</v>
      </c>
    </row>
    <row r="5" spans="1:13" ht="15" customHeight="1" x14ac:dyDescent="0.25">
      <c r="A5" s="738" t="s">
        <v>315</v>
      </c>
      <c r="B5" s="1246">
        <v>2020</v>
      </c>
      <c r="C5" s="1246"/>
      <c r="D5" s="739" t="s">
        <v>216</v>
      </c>
      <c r="E5" s="739" t="s">
        <v>316</v>
      </c>
      <c r="F5" s="739" t="s">
        <v>217</v>
      </c>
      <c r="G5" s="739" t="s">
        <v>218</v>
      </c>
    </row>
    <row r="6" spans="1:13" ht="15" customHeight="1" x14ac:dyDescent="0.25">
      <c r="A6" s="1247" t="s">
        <v>317</v>
      </c>
      <c r="B6" s="1247"/>
      <c r="C6" s="1247"/>
      <c r="D6" s="1247"/>
      <c r="E6" s="1247"/>
      <c r="F6" s="1247"/>
      <c r="G6" s="1247"/>
    </row>
    <row r="7" spans="1:13" ht="15" customHeight="1" x14ac:dyDescent="0.25">
      <c r="A7" s="690" t="s">
        <v>0</v>
      </c>
      <c r="B7" s="691">
        <v>428445.37399999995</v>
      </c>
      <c r="C7" s="691"/>
      <c r="D7" s="691">
        <v>434261.261</v>
      </c>
      <c r="E7" s="691">
        <v>403782.40700000001</v>
      </c>
      <c r="F7" s="692">
        <v>399878.29300000001</v>
      </c>
      <c r="G7" s="692">
        <v>397325</v>
      </c>
      <c r="H7" s="693"/>
      <c r="I7" s="693"/>
      <c r="J7" s="693"/>
      <c r="K7" s="693"/>
      <c r="L7" s="693"/>
      <c r="M7" s="693"/>
    </row>
    <row r="8" spans="1:13" ht="1.5" customHeight="1" x14ac:dyDescent="0.25">
      <c r="A8" s="690"/>
      <c r="B8" s="691"/>
      <c r="C8" s="691"/>
      <c r="D8" s="691"/>
      <c r="E8" s="691"/>
      <c r="F8" s="692"/>
      <c r="G8" s="692"/>
      <c r="H8" s="693"/>
      <c r="I8" s="693"/>
      <c r="J8" s="693"/>
      <c r="K8" s="693"/>
      <c r="L8" s="693"/>
      <c r="M8" s="693"/>
    </row>
    <row r="9" spans="1:13" ht="15" customHeight="1" x14ac:dyDescent="0.25">
      <c r="A9" s="694" t="s">
        <v>318</v>
      </c>
      <c r="B9" s="695">
        <v>342137.24699999997</v>
      </c>
      <c r="C9" s="696" t="s">
        <v>319</v>
      </c>
      <c r="D9" s="695">
        <v>368970.32799999998</v>
      </c>
      <c r="E9" s="695">
        <v>345282.58500000002</v>
      </c>
      <c r="F9" s="697">
        <v>340023.97499999998</v>
      </c>
      <c r="G9" s="697">
        <v>338873</v>
      </c>
      <c r="H9" s="693"/>
      <c r="I9" s="693"/>
      <c r="J9" s="693"/>
      <c r="K9" s="693"/>
      <c r="L9" s="693"/>
      <c r="M9" s="693"/>
    </row>
    <row r="10" spans="1:13" ht="15" customHeight="1" x14ac:dyDescent="0.25">
      <c r="A10" s="694" t="s">
        <v>320</v>
      </c>
      <c r="B10" s="695">
        <v>37089.316000000021</v>
      </c>
      <c r="C10" s="696" t="s">
        <v>319</v>
      </c>
      <c r="D10" s="695">
        <v>12821.601000000001</v>
      </c>
      <c r="E10" s="695">
        <v>9833.4699999999993</v>
      </c>
      <c r="F10" s="695">
        <v>9497.5570000000007</v>
      </c>
      <c r="G10" s="695">
        <v>7995.8880000000008</v>
      </c>
      <c r="H10" s="693"/>
      <c r="I10" s="693"/>
      <c r="J10" s="693"/>
      <c r="K10" s="693"/>
      <c r="L10" s="693"/>
      <c r="M10" s="693"/>
    </row>
    <row r="11" spans="1:13" ht="15" customHeight="1" x14ac:dyDescent="0.25">
      <c r="A11" s="535" t="s">
        <v>321</v>
      </c>
      <c r="B11" s="698">
        <v>4035.0349999999989</v>
      </c>
      <c r="C11" s="698"/>
      <c r="D11" s="698">
        <v>4997.5330000000004</v>
      </c>
      <c r="E11" s="698">
        <v>5369.1880000000001</v>
      </c>
      <c r="F11" s="698">
        <v>9518.5830000000005</v>
      </c>
      <c r="G11" s="698">
        <v>6197</v>
      </c>
      <c r="H11" s="693"/>
      <c r="I11" s="693"/>
      <c r="J11" s="693"/>
      <c r="K11" s="693"/>
      <c r="L11" s="693"/>
      <c r="M11" s="693"/>
    </row>
    <row r="12" spans="1:13" ht="15" customHeight="1" x14ac:dyDescent="0.25">
      <c r="A12" s="694" t="s">
        <v>322</v>
      </c>
      <c r="B12" s="695">
        <v>8000.3349999999991</v>
      </c>
      <c r="C12" s="695"/>
      <c r="D12" s="695">
        <v>4443.5050000000001</v>
      </c>
      <c r="E12" s="695">
        <v>5431.92</v>
      </c>
      <c r="F12" s="509" t="s">
        <v>323</v>
      </c>
      <c r="G12" s="509">
        <v>2364.89</v>
      </c>
      <c r="H12" s="693"/>
      <c r="I12" s="693"/>
      <c r="J12" s="693"/>
      <c r="K12" s="693"/>
      <c r="L12" s="693"/>
      <c r="M12" s="693"/>
    </row>
    <row r="13" spans="1:13" ht="15" customHeight="1" x14ac:dyDescent="0.25">
      <c r="A13" s="694" t="s">
        <v>324</v>
      </c>
      <c r="B13" s="695">
        <v>351.35899999999998</v>
      </c>
      <c r="C13" s="695"/>
      <c r="D13" s="695">
        <v>992.39300000000003</v>
      </c>
      <c r="E13" s="695">
        <v>851.69600000000003</v>
      </c>
      <c r="F13" s="695">
        <v>1250.5250000000001</v>
      </c>
      <c r="G13" s="695">
        <v>983</v>
      </c>
      <c r="H13" s="693"/>
      <c r="I13" s="693"/>
      <c r="J13" s="693"/>
      <c r="K13" s="693"/>
      <c r="L13" s="693"/>
      <c r="M13" s="693"/>
    </row>
    <row r="14" spans="1:13" ht="15" customHeight="1" x14ac:dyDescent="0.25">
      <c r="A14" s="694" t="s">
        <v>325</v>
      </c>
      <c r="B14" s="695">
        <v>1517.5019999999997</v>
      </c>
      <c r="C14" s="695"/>
      <c r="D14" s="695">
        <v>1055.9960000000001</v>
      </c>
      <c r="E14" s="695">
        <v>935.5</v>
      </c>
      <c r="F14" s="695">
        <v>1227.3430000000001</v>
      </c>
      <c r="G14" s="695">
        <v>1079</v>
      </c>
      <c r="H14" s="693"/>
      <c r="I14" s="693"/>
      <c r="J14" s="693"/>
      <c r="K14" s="693"/>
      <c r="L14" s="693"/>
      <c r="M14" s="693"/>
    </row>
    <row r="15" spans="1:13" ht="15" customHeight="1" x14ac:dyDescent="0.25">
      <c r="A15" s="694" t="s">
        <v>326</v>
      </c>
      <c r="B15" s="695">
        <v>20224.575000000001</v>
      </c>
      <c r="C15" s="695"/>
      <c r="D15" s="695">
        <v>25067.887999999999</v>
      </c>
      <c r="E15" s="695">
        <v>19912.421999999999</v>
      </c>
      <c r="F15" s="695">
        <v>19632.847000000002</v>
      </c>
      <c r="G15" s="695">
        <v>29349</v>
      </c>
      <c r="H15" s="693"/>
      <c r="I15" s="693"/>
      <c r="J15" s="693"/>
      <c r="K15" s="693"/>
      <c r="L15" s="693"/>
      <c r="M15" s="693"/>
    </row>
    <row r="16" spans="1:13" ht="15" customHeight="1" x14ac:dyDescent="0.25">
      <c r="A16" s="694" t="s">
        <v>327</v>
      </c>
      <c r="B16" s="695">
        <v>15090.005000000005</v>
      </c>
      <c r="C16" s="695"/>
      <c r="D16" s="695">
        <v>15912.017</v>
      </c>
      <c r="E16" s="695">
        <v>16165.626</v>
      </c>
      <c r="F16" s="509" t="s">
        <v>328</v>
      </c>
      <c r="G16" s="509">
        <v>10483.222000000009</v>
      </c>
      <c r="H16" s="693"/>
      <c r="I16" s="693"/>
      <c r="J16" s="693"/>
      <c r="K16" s="693"/>
      <c r="L16" s="693"/>
      <c r="M16" s="693"/>
    </row>
    <row r="17" spans="1:13" ht="5.25" customHeight="1" x14ac:dyDescent="0.25">
      <c r="A17" s="689"/>
      <c r="B17" s="689"/>
      <c r="C17" s="689"/>
      <c r="D17" s="695"/>
      <c r="E17" s="695"/>
      <c r="F17" s="509"/>
      <c r="H17" s="693"/>
      <c r="I17" s="693"/>
      <c r="J17" s="693"/>
      <c r="K17" s="693"/>
      <c r="L17" s="693"/>
      <c r="M17" s="693"/>
    </row>
    <row r="18" spans="1:13" ht="15" customHeight="1" x14ac:dyDescent="0.25">
      <c r="A18" s="1248" t="s">
        <v>329</v>
      </c>
      <c r="B18" s="1248"/>
      <c r="C18" s="1248"/>
      <c r="D18" s="1248"/>
      <c r="E18" s="1248"/>
      <c r="F18" s="1248"/>
      <c r="G18" s="1248"/>
      <c r="H18" s="693"/>
      <c r="I18" s="693"/>
      <c r="J18" s="693"/>
      <c r="K18" s="693"/>
      <c r="L18" s="693"/>
      <c r="M18" s="693"/>
    </row>
    <row r="19" spans="1:13" ht="15" customHeight="1" x14ac:dyDescent="0.25">
      <c r="A19" s="690" t="s">
        <v>0</v>
      </c>
      <c r="B19" s="699">
        <v>336707.12200000021</v>
      </c>
      <c r="C19" s="699"/>
      <c r="D19" s="699">
        <v>338582.34600000002</v>
      </c>
      <c r="E19" s="699">
        <v>325226.14299999998</v>
      </c>
      <c r="F19" s="700">
        <v>320025.27500000002</v>
      </c>
      <c r="G19" s="692">
        <v>292986</v>
      </c>
    </row>
    <row r="20" spans="1:13" ht="15" customHeight="1" x14ac:dyDescent="0.25">
      <c r="A20" s="694" t="s">
        <v>318</v>
      </c>
      <c r="B20" s="697">
        <v>269121.39300000021</v>
      </c>
      <c r="C20" s="696" t="s">
        <v>319</v>
      </c>
      <c r="D20" s="697">
        <v>312433.25199999998</v>
      </c>
      <c r="E20" s="697">
        <v>298804.89899999998</v>
      </c>
      <c r="F20" s="697">
        <v>294988.962</v>
      </c>
      <c r="G20" s="697">
        <v>268498</v>
      </c>
    </row>
    <row r="21" spans="1:13" ht="15" customHeight="1" x14ac:dyDescent="0.25">
      <c r="A21" s="694" t="s">
        <v>320</v>
      </c>
      <c r="B21" s="697">
        <v>11908.207999999997</v>
      </c>
      <c r="C21" s="696" t="s">
        <v>319</v>
      </c>
      <c r="D21" s="697">
        <v>1424.3710000000001</v>
      </c>
      <c r="E21" s="697">
        <v>365.714</v>
      </c>
      <c r="F21" s="697">
        <v>779.33799999999997</v>
      </c>
      <c r="G21" s="695">
        <v>961.2750000000002</v>
      </c>
    </row>
    <row r="22" spans="1:13" ht="15" customHeight="1" x14ac:dyDescent="0.25">
      <c r="A22" s="535" t="s">
        <v>321</v>
      </c>
      <c r="B22" s="701">
        <v>1059.4970000000001</v>
      </c>
      <c r="C22" s="701"/>
      <c r="D22" s="701">
        <v>389.29399999999998</v>
      </c>
      <c r="E22" s="701">
        <v>1290.0909999999999</v>
      </c>
      <c r="F22" s="701">
        <v>831.03099999999995</v>
      </c>
      <c r="G22" s="698">
        <v>13</v>
      </c>
    </row>
    <row r="23" spans="1:13" ht="15" customHeight="1" x14ac:dyDescent="0.25">
      <c r="A23" s="694" t="s">
        <v>322</v>
      </c>
      <c r="B23" s="697">
        <v>167.55400000000003</v>
      </c>
      <c r="C23" s="697"/>
      <c r="D23" s="697">
        <v>217.67500000000001</v>
      </c>
      <c r="E23" s="695">
        <v>391.11700000000002</v>
      </c>
      <c r="F23" s="695">
        <v>145.273</v>
      </c>
      <c r="G23" s="509">
        <v>406</v>
      </c>
    </row>
    <row r="24" spans="1:13" ht="15" customHeight="1" x14ac:dyDescent="0.25">
      <c r="A24" s="694" t="s">
        <v>324</v>
      </c>
      <c r="B24" s="702">
        <v>1426.8480000000002</v>
      </c>
      <c r="C24" s="702"/>
      <c r="D24" s="702">
        <v>1396.8579999999999</v>
      </c>
      <c r="E24" s="702">
        <v>1008.278</v>
      </c>
      <c r="F24" s="702">
        <v>1676.598</v>
      </c>
      <c r="G24" s="695">
        <v>1760</v>
      </c>
    </row>
    <row r="25" spans="1:13" ht="15" customHeight="1" x14ac:dyDescent="0.25">
      <c r="A25" s="694" t="s">
        <v>325</v>
      </c>
      <c r="B25" s="702">
        <v>11746.923000000003</v>
      </c>
      <c r="C25" s="702"/>
      <c r="D25" s="702">
        <v>14403.481</v>
      </c>
      <c r="E25" s="702">
        <v>14007.701999999999</v>
      </c>
      <c r="F25" s="702">
        <v>13062.986999999999</v>
      </c>
      <c r="G25" s="695">
        <v>14931</v>
      </c>
    </row>
    <row r="26" spans="1:13" ht="15" customHeight="1" x14ac:dyDescent="0.25">
      <c r="A26" s="694" t="s">
        <v>326</v>
      </c>
      <c r="B26" s="702">
        <v>2042.5790000000002</v>
      </c>
      <c r="C26" s="702"/>
      <c r="D26" s="702">
        <v>1462.3409999999999</v>
      </c>
      <c r="E26" s="702">
        <v>3161.085</v>
      </c>
      <c r="F26" s="702">
        <v>2564.471</v>
      </c>
      <c r="G26" s="695">
        <v>1434</v>
      </c>
    </row>
    <row r="27" spans="1:13" ht="15" customHeight="1" x14ac:dyDescent="0.25">
      <c r="A27" s="694" t="s">
        <v>327</v>
      </c>
      <c r="B27" s="702">
        <v>39234.119999999995</v>
      </c>
      <c r="C27" s="702"/>
      <c r="D27" s="702">
        <v>6855.0739999999996</v>
      </c>
      <c r="E27" s="702">
        <v>6197.2569999999996</v>
      </c>
      <c r="F27" s="702">
        <v>5976.6149999999998</v>
      </c>
      <c r="G27" s="509">
        <v>4983</v>
      </c>
    </row>
    <row r="28" spans="1:13" ht="6.75" customHeight="1" thickBot="1" x14ac:dyDescent="0.3">
      <c r="A28" s="703"/>
      <c r="B28" s="703"/>
      <c r="C28" s="703"/>
      <c r="D28" s="704"/>
      <c r="E28" s="704"/>
      <c r="F28" s="704"/>
      <c r="G28" s="704"/>
    </row>
    <row r="29" spans="1:13" ht="39.75" customHeight="1" thickTop="1" x14ac:dyDescent="0.25">
      <c r="A29" s="1249" t="s">
        <v>330</v>
      </c>
      <c r="B29" s="1249"/>
      <c r="C29" s="1249"/>
      <c r="D29" s="1249"/>
      <c r="E29" s="1249"/>
      <c r="F29" s="1249"/>
      <c r="G29" s="1249"/>
    </row>
    <row r="30" spans="1:13" x14ac:dyDescent="0.25">
      <c r="A30" s="543" t="s">
        <v>331</v>
      </c>
      <c r="F30" s="705"/>
    </row>
    <row r="31" spans="1:13" x14ac:dyDescent="0.25">
      <c r="A31" s="543" t="s">
        <v>332</v>
      </c>
      <c r="F31" s="705"/>
    </row>
    <row r="32" spans="1:13" ht="16.5" customHeight="1" x14ac:dyDescent="0.25">
      <c r="A32" s="689" t="s">
        <v>333</v>
      </c>
      <c r="B32" s="689"/>
      <c r="C32" s="689"/>
      <c r="D32" s="706"/>
      <c r="E32" s="706"/>
    </row>
  </sheetData>
  <mergeCells count="5">
    <mergeCell ref="A3:G3"/>
    <mergeCell ref="B5:C5"/>
    <mergeCell ref="A6:G6"/>
    <mergeCell ref="A18:G18"/>
    <mergeCell ref="A29:G29"/>
  </mergeCells>
  <hyperlinks>
    <hyperlink ref="A1" location="Índice!A1" display="Voltar ao índice" xr:uid="{07B5CDB6-6FFF-4277-A6A5-E83656335357}"/>
  </hyperlinks>
  <pageMargins left="0.78740157480314965" right="0.78740157480314965" top="1.1811023622047245" bottom="0.78740157480314965" header="0" footer="0"/>
  <pageSetup paperSize="9" orientation="portrait" horizontalDpi="2400" verticalDpi="24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E4676-E175-4903-B6F0-9D06E26E39FD}">
  <sheetPr>
    <pageSetUpPr fitToPage="1"/>
  </sheetPr>
  <dimension ref="A1:M316"/>
  <sheetViews>
    <sheetView showGridLines="0" workbookViewId="0"/>
  </sheetViews>
  <sheetFormatPr defaultColWidth="9.6328125" defaultRowHeight="10.5" x14ac:dyDescent="0.25"/>
  <cols>
    <col min="1" max="1" width="30.54296875" style="503" customWidth="1"/>
    <col min="2" max="7" width="9.36328125" style="503" customWidth="1"/>
    <col min="8" max="16384" width="9.6328125" style="503"/>
  </cols>
  <sheetData>
    <row r="1" spans="1:13" ht="12.5" x14ac:dyDescent="0.25">
      <c r="A1" s="436" t="s">
        <v>189</v>
      </c>
    </row>
    <row r="2" spans="1:13" x14ac:dyDescent="0.25">
      <c r="A2" s="1188" t="s">
        <v>334</v>
      </c>
      <c r="B2" s="1188"/>
      <c r="C2" s="1188"/>
      <c r="D2" s="1188"/>
      <c r="E2" s="1188"/>
      <c r="F2" s="1188"/>
      <c r="G2" s="1188"/>
    </row>
    <row r="3" spans="1:13" ht="42" customHeight="1" x14ac:dyDescent="0.25">
      <c r="A3" s="1250" t="s">
        <v>335</v>
      </c>
      <c r="B3" s="1250"/>
      <c r="C3" s="1250"/>
      <c r="D3" s="1250"/>
      <c r="E3" s="1250"/>
      <c r="F3" s="1250"/>
      <c r="G3" s="1250"/>
    </row>
    <row r="4" spans="1:13" x14ac:dyDescent="0.25">
      <c r="A4" s="740"/>
      <c r="B4" s="740"/>
      <c r="C4" s="740"/>
      <c r="D4" s="740"/>
      <c r="E4" s="740"/>
      <c r="F4" s="741"/>
      <c r="G4" s="737" t="s">
        <v>314</v>
      </c>
    </row>
    <row r="5" spans="1:13" ht="15" customHeight="1" x14ac:dyDescent="0.25">
      <c r="A5" s="1183" t="s">
        <v>315</v>
      </c>
      <c r="B5" s="1184" t="s">
        <v>336</v>
      </c>
      <c r="C5" s="1184"/>
      <c r="D5" s="1184"/>
      <c r="E5" s="1184" t="s">
        <v>337</v>
      </c>
      <c r="F5" s="1184"/>
      <c r="G5" s="1184"/>
    </row>
    <row r="6" spans="1:13" ht="15" customHeight="1" x14ac:dyDescent="0.25">
      <c r="A6" s="1183"/>
      <c r="B6" s="739">
        <v>2020</v>
      </c>
      <c r="C6" s="739" t="s">
        <v>216</v>
      </c>
      <c r="D6" s="739" t="s">
        <v>316</v>
      </c>
      <c r="E6" s="739" t="s">
        <v>338</v>
      </c>
      <c r="F6" s="739" t="s">
        <v>216</v>
      </c>
      <c r="G6" s="739" t="s">
        <v>316</v>
      </c>
    </row>
    <row r="7" spans="1:13" s="543" customFormat="1" ht="19.5" customHeight="1" x14ac:dyDescent="0.25">
      <c r="A7" s="707" t="s">
        <v>339</v>
      </c>
      <c r="B7" s="691">
        <v>428445.37399999995</v>
      </c>
      <c r="C7" s="691">
        <v>434261.261</v>
      </c>
      <c r="D7" s="691">
        <v>403782.40700000001</v>
      </c>
      <c r="E7" s="692">
        <v>336707.12200000021</v>
      </c>
      <c r="F7" s="699">
        <v>338582.34600000002</v>
      </c>
      <c r="G7" s="699">
        <v>325226.14299999998</v>
      </c>
    </row>
    <row r="8" spans="1:13" s="543" customFormat="1" ht="8.25" customHeight="1" x14ac:dyDescent="0.25">
      <c r="A8" s="544"/>
      <c r="B8" s="544"/>
      <c r="C8" s="708"/>
      <c r="D8" s="708"/>
      <c r="E8" s="708"/>
      <c r="F8" s="708"/>
      <c r="G8" s="708"/>
    </row>
    <row r="9" spans="1:13" ht="15" customHeight="1" x14ac:dyDescent="0.25">
      <c r="A9" s="1251" t="s">
        <v>340</v>
      </c>
      <c r="B9" s="1251"/>
      <c r="C9" s="1251"/>
      <c r="D9" s="1251"/>
      <c r="E9" s="1251"/>
      <c r="F9" s="1251"/>
      <c r="G9" s="1251"/>
      <c r="H9" s="709" t="s">
        <v>164</v>
      </c>
    </row>
    <row r="10" spans="1:13" s="522" customFormat="1" ht="15" customHeight="1" x14ac:dyDescent="0.25">
      <c r="A10" s="523" t="s">
        <v>0</v>
      </c>
      <c r="B10" s="710">
        <v>62104.356000000007</v>
      </c>
      <c r="C10" s="710">
        <v>56485.180000000015</v>
      </c>
      <c r="D10" s="710">
        <v>43646.731000000007</v>
      </c>
      <c r="E10" s="710">
        <v>76716.763999999996</v>
      </c>
      <c r="F10" s="710">
        <v>53516.404999999992</v>
      </c>
      <c r="G10" s="710">
        <v>34988.565000000002</v>
      </c>
      <c r="H10" s="711"/>
      <c r="I10" s="711"/>
      <c r="J10" s="711"/>
      <c r="K10" s="711"/>
      <c r="L10" s="711"/>
      <c r="M10" s="711"/>
    </row>
    <row r="11" spans="1:13" ht="6.75" customHeight="1" x14ac:dyDescent="0.25">
      <c r="A11" s="712"/>
      <c r="B11" s="713"/>
      <c r="C11" s="713"/>
      <c r="D11" s="713"/>
      <c r="E11" s="713"/>
      <c r="F11" s="713"/>
      <c r="G11" s="713"/>
      <c r="H11" s="711"/>
      <c r="I11" s="711"/>
      <c r="J11" s="711"/>
      <c r="K11" s="711"/>
      <c r="L11" s="711"/>
      <c r="M11" s="711"/>
    </row>
    <row r="12" spans="1:13" ht="12.9" customHeight="1" x14ac:dyDescent="0.25">
      <c r="A12" s="694" t="s">
        <v>341</v>
      </c>
      <c r="B12" s="714">
        <v>42756.303</v>
      </c>
      <c r="C12" s="714">
        <v>39920.55799999999</v>
      </c>
      <c r="D12" s="714">
        <v>31123.784999999993</v>
      </c>
      <c r="E12" s="714">
        <v>37313.517999999996</v>
      </c>
      <c r="F12" s="697">
        <v>47737.494000000006</v>
      </c>
      <c r="G12" s="697">
        <v>29190.647999999997</v>
      </c>
      <c r="H12" s="711"/>
      <c r="I12" s="711"/>
      <c r="J12" s="711"/>
      <c r="K12" s="711"/>
      <c r="L12" s="711"/>
      <c r="M12" s="711"/>
    </row>
    <row r="13" spans="1:13" ht="12.9" customHeight="1" x14ac:dyDescent="0.25">
      <c r="A13" s="694" t="s">
        <v>342</v>
      </c>
      <c r="B13" s="714">
        <v>10491.71</v>
      </c>
      <c r="C13" s="714">
        <v>8132.4289999999992</v>
      </c>
      <c r="D13" s="714">
        <v>5480.0370000000003</v>
      </c>
      <c r="E13" s="714">
        <v>792.19600000000003</v>
      </c>
      <c r="F13" s="714">
        <v>312.51900000000001</v>
      </c>
      <c r="G13" s="714">
        <v>126.00500000000001</v>
      </c>
      <c r="H13" s="711"/>
      <c r="I13" s="711"/>
      <c r="J13" s="711"/>
      <c r="K13" s="711"/>
      <c r="L13" s="711"/>
      <c r="M13" s="711"/>
    </row>
    <row r="14" spans="1:13" ht="12.9" customHeight="1" x14ac:dyDescent="0.25">
      <c r="A14" s="694" t="s">
        <v>321</v>
      </c>
      <c r="B14" s="701">
        <v>396.08600000000001</v>
      </c>
      <c r="C14" s="701">
        <v>807.72299999999996</v>
      </c>
      <c r="D14" s="701">
        <v>851.26000000000022</v>
      </c>
      <c r="E14" s="701">
        <v>186.357</v>
      </c>
      <c r="F14" s="701">
        <v>8.8989999999999991</v>
      </c>
      <c r="G14" s="701">
        <v>131.65100000000001</v>
      </c>
      <c r="H14" s="711"/>
      <c r="I14" s="711"/>
      <c r="J14" s="711"/>
      <c r="K14" s="711"/>
      <c r="L14" s="711"/>
      <c r="M14" s="711"/>
    </row>
    <row r="15" spans="1:13" ht="12.9" customHeight="1" x14ac:dyDescent="0.25">
      <c r="A15" s="535" t="s">
        <v>324</v>
      </c>
      <c r="B15" s="714">
        <v>23.786999999999999</v>
      </c>
      <c r="C15" s="714">
        <v>335.24200000000002</v>
      </c>
      <c r="D15" s="714">
        <v>5.9030000000000005</v>
      </c>
      <c r="E15" s="714">
        <v>39.338999999999999</v>
      </c>
      <c r="F15" s="714">
        <v>153.93799999999999</v>
      </c>
      <c r="G15" s="714">
        <v>27.419</v>
      </c>
      <c r="H15" s="711"/>
      <c r="I15" s="711"/>
      <c r="J15" s="711"/>
      <c r="K15" s="711"/>
      <c r="L15" s="711"/>
      <c r="M15" s="711"/>
    </row>
    <row r="16" spans="1:13" ht="12.9" customHeight="1" x14ac:dyDescent="0.25">
      <c r="A16" s="535" t="s">
        <v>325</v>
      </c>
      <c r="B16" s="714">
        <v>709.39100000000008</v>
      </c>
      <c r="C16" s="714">
        <v>142.333</v>
      </c>
      <c r="D16" s="714">
        <v>115.747</v>
      </c>
      <c r="E16" s="714">
        <v>1656.0619999999999</v>
      </c>
      <c r="F16" s="697">
        <v>1384.7529999999999</v>
      </c>
      <c r="G16" s="697">
        <v>1412.049</v>
      </c>
      <c r="H16" s="711"/>
      <c r="I16" s="711"/>
      <c r="J16" s="711"/>
      <c r="K16" s="711"/>
      <c r="L16" s="711"/>
      <c r="M16" s="711"/>
    </row>
    <row r="17" spans="1:13" ht="12.9" customHeight="1" x14ac:dyDescent="0.25">
      <c r="A17" s="535" t="s">
        <v>326</v>
      </c>
      <c r="B17" s="697">
        <v>698.69600000000003</v>
      </c>
      <c r="C17" s="697">
        <v>735.96100000000001</v>
      </c>
      <c r="D17" s="697">
        <v>605.51299999999992</v>
      </c>
      <c r="E17" s="697">
        <v>221.465</v>
      </c>
      <c r="F17" s="714">
        <v>282.613</v>
      </c>
      <c r="G17" s="714">
        <v>739.98299999999995</v>
      </c>
      <c r="H17" s="711"/>
      <c r="I17" s="711"/>
      <c r="J17" s="711"/>
      <c r="K17" s="711"/>
      <c r="L17" s="711"/>
      <c r="M17" s="711"/>
    </row>
    <row r="18" spans="1:13" ht="12.9" customHeight="1" x14ac:dyDescent="0.25">
      <c r="A18" s="535" t="s">
        <v>327</v>
      </c>
      <c r="B18" s="697">
        <v>7028.3829999999998</v>
      </c>
      <c r="C18" s="697">
        <v>6410.9340000000302</v>
      </c>
      <c r="D18" s="697">
        <v>5464.4860000000117</v>
      </c>
      <c r="E18" s="697">
        <v>36507.826999999997</v>
      </c>
      <c r="F18" s="714">
        <v>3636.1889999999912</v>
      </c>
      <c r="G18" s="714">
        <v>3360.8100000000013</v>
      </c>
      <c r="H18" s="711"/>
      <c r="I18" s="711"/>
      <c r="J18" s="711"/>
      <c r="K18" s="711"/>
      <c r="L18" s="711"/>
      <c r="M18" s="711"/>
    </row>
    <row r="19" spans="1:13" ht="6.75" customHeight="1" x14ac:dyDescent="0.25">
      <c r="A19" s="506"/>
      <c r="B19" s="506"/>
      <c r="C19" s="697"/>
      <c r="D19" s="697"/>
      <c r="E19" s="697"/>
      <c r="F19" s="714"/>
      <c r="G19" s="714"/>
      <c r="H19" s="711"/>
      <c r="I19" s="711"/>
      <c r="J19" s="711"/>
      <c r="K19" s="711"/>
      <c r="L19" s="711"/>
      <c r="M19" s="711"/>
    </row>
    <row r="20" spans="1:13" s="689" customFormat="1" ht="15" customHeight="1" x14ac:dyDescent="0.25">
      <c r="A20" s="1248" t="s">
        <v>61</v>
      </c>
      <c r="B20" s="1248"/>
      <c r="C20" s="1248"/>
      <c r="D20" s="1248"/>
      <c r="E20" s="1248"/>
      <c r="F20" s="1248"/>
      <c r="G20" s="1248"/>
      <c r="H20" s="715"/>
      <c r="I20" s="715"/>
    </row>
    <row r="21" spans="1:13" ht="12.75" customHeight="1" x14ac:dyDescent="0.25">
      <c r="A21" s="523" t="s">
        <v>0</v>
      </c>
      <c r="B21" s="716">
        <v>16508.075999999997</v>
      </c>
      <c r="C21" s="716">
        <v>16995.797000000006</v>
      </c>
      <c r="D21" s="716">
        <v>15369.081999999999</v>
      </c>
      <c r="E21" s="716">
        <v>73363.565000000002</v>
      </c>
      <c r="F21" s="716">
        <v>56474.760999999999</v>
      </c>
      <c r="G21" s="716">
        <v>53458.831000000013</v>
      </c>
    </row>
    <row r="22" spans="1:13" ht="6.75" customHeight="1" x14ac:dyDescent="0.25">
      <c r="A22" s="717"/>
      <c r="B22" s="718"/>
      <c r="C22" s="718"/>
      <c r="D22" s="718"/>
      <c r="E22" s="718"/>
      <c r="F22" s="718"/>
      <c r="G22" s="718"/>
    </row>
    <row r="23" spans="1:13" ht="12.9" customHeight="1" x14ac:dyDescent="0.25">
      <c r="A23" s="694" t="s">
        <v>341</v>
      </c>
      <c r="B23" s="718">
        <v>12285.495999999999</v>
      </c>
      <c r="C23" s="718">
        <v>13623.014999999999</v>
      </c>
      <c r="D23" s="718">
        <v>11436.107000000004</v>
      </c>
      <c r="E23" s="718">
        <v>64744.669999999991</v>
      </c>
      <c r="F23" s="719">
        <v>49174.601999999999</v>
      </c>
      <c r="G23" s="719">
        <v>45883.062999999995</v>
      </c>
    </row>
    <row r="24" spans="1:13" ht="12.9" customHeight="1" x14ac:dyDescent="0.25">
      <c r="A24" s="694" t="s">
        <v>342</v>
      </c>
      <c r="B24" s="718">
        <v>821.75200000000007</v>
      </c>
      <c r="C24" s="718">
        <v>240.10899999999995</v>
      </c>
      <c r="D24" s="718">
        <v>526.22199999999998</v>
      </c>
      <c r="E24" s="718">
        <v>2208.8439999999996</v>
      </c>
      <c r="F24" s="719">
        <v>957.94800000000009</v>
      </c>
      <c r="G24" s="719">
        <v>111.13900000000001</v>
      </c>
    </row>
    <row r="25" spans="1:13" ht="12.9" customHeight="1" x14ac:dyDescent="0.25">
      <c r="A25" s="694" t="s">
        <v>321</v>
      </c>
      <c r="B25" s="720">
        <v>1953.5509999999999</v>
      </c>
      <c r="C25" s="720">
        <v>1740.02</v>
      </c>
      <c r="D25" s="720">
        <v>1473.5369999999998</v>
      </c>
      <c r="E25" s="720">
        <v>1.8440000000000001</v>
      </c>
      <c r="F25" s="720">
        <v>2.1670000000000003</v>
      </c>
      <c r="G25" s="720">
        <v>0.96900000000000008</v>
      </c>
    </row>
    <row r="26" spans="1:13" ht="12.9" customHeight="1" x14ac:dyDescent="0.25">
      <c r="A26" s="694" t="s">
        <v>324</v>
      </c>
      <c r="B26" s="718">
        <v>89.694999999999993</v>
      </c>
      <c r="C26" s="718">
        <v>144.91800000000001</v>
      </c>
      <c r="D26" s="718">
        <v>164.03899999999999</v>
      </c>
      <c r="E26" s="718">
        <v>119.437</v>
      </c>
      <c r="F26" s="718">
        <v>134.488</v>
      </c>
      <c r="G26" s="719">
        <v>38.227000000000004</v>
      </c>
    </row>
    <row r="27" spans="1:13" ht="12.9" customHeight="1" x14ac:dyDescent="0.25">
      <c r="A27" s="535" t="s">
        <v>325</v>
      </c>
      <c r="B27" s="718">
        <v>87.212999999999994</v>
      </c>
      <c r="C27" s="718">
        <v>275.48599999999999</v>
      </c>
      <c r="D27" s="718">
        <v>137.143</v>
      </c>
      <c r="E27" s="718">
        <v>5137.598</v>
      </c>
      <c r="F27" s="719">
        <v>4941.8549999999996</v>
      </c>
      <c r="G27" s="719">
        <v>6051.1930000000002</v>
      </c>
    </row>
    <row r="28" spans="1:13" ht="12.9" customHeight="1" x14ac:dyDescent="0.25">
      <c r="A28" s="535" t="s">
        <v>326</v>
      </c>
      <c r="B28" s="718">
        <v>20.202999999999999</v>
      </c>
      <c r="C28" s="718">
        <v>54.686</v>
      </c>
      <c r="D28" s="718">
        <v>98.545999999999992</v>
      </c>
      <c r="E28" s="718">
        <v>288.928</v>
      </c>
      <c r="F28" s="719">
        <v>344.02099999999996</v>
      </c>
      <c r="G28" s="719">
        <v>312.20299999999997</v>
      </c>
    </row>
    <row r="29" spans="1:13" ht="12.9" customHeight="1" x14ac:dyDescent="0.25">
      <c r="A29" s="535" t="s">
        <v>327</v>
      </c>
      <c r="B29" s="718">
        <v>1250.1660000000004</v>
      </c>
      <c r="C29" s="718">
        <v>917.56300000000556</v>
      </c>
      <c r="D29" s="718">
        <v>1533.4879999999939</v>
      </c>
      <c r="E29" s="718">
        <v>862.24400000000014</v>
      </c>
      <c r="F29" s="719">
        <v>919.68000000000757</v>
      </c>
      <c r="G29" s="719">
        <v>1062.0370000000185</v>
      </c>
    </row>
    <row r="30" spans="1:13" ht="6.75" customHeight="1" x14ac:dyDescent="0.25">
      <c r="A30" s="506"/>
      <c r="B30" s="506"/>
      <c r="C30" s="506"/>
      <c r="D30" s="506"/>
      <c r="E30" s="506"/>
      <c r="F30" s="506"/>
      <c r="G30" s="506"/>
    </row>
    <row r="31" spans="1:13" ht="15" customHeight="1" x14ac:dyDescent="0.25">
      <c r="A31" s="1248" t="s">
        <v>17</v>
      </c>
      <c r="B31" s="1248"/>
      <c r="C31" s="1248"/>
      <c r="D31" s="1248"/>
      <c r="E31" s="1248"/>
      <c r="F31" s="1248"/>
      <c r="G31" s="1248"/>
    </row>
    <row r="32" spans="1:13" ht="15" customHeight="1" x14ac:dyDescent="0.25">
      <c r="A32" s="523" t="s">
        <v>0</v>
      </c>
      <c r="B32" s="721">
        <v>245832.49799999996</v>
      </c>
      <c r="C32" s="721">
        <v>241782.24600000001</v>
      </c>
      <c r="D32" s="721">
        <v>237519.84700000007</v>
      </c>
      <c r="E32" s="721">
        <v>29742.134000000002</v>
      </c>
      <c r="F32" s="721">
        <v>26295.369999999995</v>
      </c>
      <c r="G32" s="721">
        <v>22220.494000000002</v>
      </c>
    </row>
    <row r="33" spans="1:7" ht="6.75" customHeight="1" x14ac:dyDescent="0.25">
      <c r="A33" s="712"/>
      <c r="B33" s="722"/>
      <c r="C33" s="722"/>
      <c r="D33" s="722"/>
      <c r="E33" s="722"/>
      <c r="F33" s="723"/>
      <c r="G33" s="723"/>
    </row>
    <row r="34" spans="1:7" ht="12.9" customHeight="1" x14ac:dyDescent="0.25">
      <c r="A34" s="694" t="s">
        <v>341</v>
      </c>
      <c r="B34" s="724">
        <v>222512.81099999999</v>
      </c>
      <c r="C34" s="724">
        <v>234259.01800000001</v>
      </c>
      <c r="D34" s="724">
        <v>228232.91399999999</v>
      </c>
      <c r="E34" s="724">
        <v>29142.572000000004</v>
      </c>
      <c r="F34" s="724">
        <v>26084.812000000005</v>
      </c>
      <c r="G34" s="724">
        <v>22137.675999999999</v>
      </c>
    </row>
    <row r="35" spans="1:7" ht="12.9" customHeight="1" x14ac:dyDescent="0.25">
      <c r="A35" s="694" t="s">
        <v>342</v>
      </c>
      <c r="B35" s="724">
        <v>15546.500999999998</v>
      </c>
      <c r="C35" s="724">
        <v>3112.721</v>
      </c>
      <c r="D35" s="724">
        <v>2599.386</v>
      </c>
      <c r="E35" s="724">
        <v>230.93399999999997</v>
      </c>
      <c r="F35" s="742">
        <v>20.857999999999997</v>
      </c>
      <c r="G35" s="742">
        <v>10.848000000000001</v>
      </c>
    </row>
    <row r="36" spans="1:7" ht="12.9" customHeight="1" x14ac:dyDescent="0.3">
      <c r="A36" s="694" t="s">
        <v>321</v>
      </c>
      <c r="B36" s="725">
        <v>477.05200000000002</v>
      </c>
      <c r="C36" s="725">
        <v>412.83800000000002</v>
      </c>
      <c r="D36" s="725">
        <v>545.7410000000001</v>
      </c>
      <c r="E36" s="725">
        <v>9.3670000000000009</v>
      </c>
      <c r="F36" s="726">
        <v>1.6990000000000001</v>
      </c>
      <c r="G36" s="726">
        <v>1.1889999999999998</v>
      </c>
    </row>
    <row r="37" spans="1:7" ht="12.9" customHeight="1" x14ac:dyDescent="0.25">
      <c r="A37" s="535" t="s">
        <v>324</v>
      </c>
      <c r="B37" s="724">
        <v>84.408000000000001</v>
      </c>
      <c r="C37" s="724">
        <v>337.10700000000003</v>
      </c>
      <c r="D37" s="724">
        <v>516.41600000000005</v>
      </c>
      <c r="E37" s="724">
        <v>22.855</v>
      </c>
      <c r="F37" s="724">
        <v>2.2290000000000001</v>
      </c>
      <c r="G37" s="724">
        <v>8.8420000000000005</v>
      </c>
    </row>
    <row r="38" spans="1:7" ht="12.9" customHeight="1" x14ac:dyDescent="0.25">
      <c r="A38" s="535" t="s">
        <v>325</v>
      </c>
      <c r="B38" s="724">
        <v>0</v>
      </c>
      <c r="C38" s="724">
        <v>25.850999999999999</v>
      </c>
      <c r="D38" s="724" t="s">
        <v>343</v>
      </c>
      <c r="E38" s="724">
        <v>99.034999999999997</v>
      </c>
      <c r="F38" s="724">
        <v>15.185</v>
      </c>
      <c r="G38" s="724">
        <v>4.726</v>
      </c>
    </row>
    <row r="39" spans="1:7" ht="12.9" customHeight="1" x14ac:dyDescent="0.25">
      <c r="A39" s="535" t="s">
        <v>326</v>
      </c>
      <c r="B39" s="724">
        <v>112.733</v>
      </c>
      <c r="C39" s="724">
        <v>16.152999999999999</v>
      </c>
      <c r="D39" s="724">
        <v>3.6259999999999999</v>
      </c>
      <c r="E39" s="724">
        <v>22.251999999999999</v>
      </c>
      <c r="F39" s="724">
        <v>28.411999999999999</v>
      </c>
      <c r="G39" s="724">
        <v>16.992999999999999</v>
      </c>
    </row>
    <row r="40" spans="1:7" ht="12.9" customHeight="1" x14ac:dyDescent="0.25">
      <c r="A40" s="535" t="s">
        <v>327</v>
      </c>
      <c r="B40" s="724">
        <v>7098.9930000000004</v>
      </c>
      <c r="C40" s="724">
        <v>3618.5580000000482</v>
      </c>
      <c r="D40" s="724">
        <v>5621.7090000000899</v>
      </c>
      <c r="E40" s="724">
        <v>215.119</v>
      </c>
      <c r="F40" s="724">
        <v>142.17499999998836</v>
      </c>
      <c r="G40" s="724">
        <v>40.220000000004802</v>
      </c>
    </row>
    <row r="41" spans="1:7" ht="6.75" customHeight="1" x14ac:dyDescent="0.25">
      <c r="A41" s="506"/>
      <c r="B41" s="506"/>
      <c r="C41" s="506"/>
      <c r="D41" s="506"/>
      <c r="E41" s="506"/>
      <c r="F41" s="506"/>
      <c r="G41" s="506"/>
    </row>
    <row r="42" spans="1:7" ht="15" customHeight="1" x14ac:dyDescent="0.25">
      <c r="A42" s="1248" t="s">
        <v>20</v>
      </c>
      <c r="B42" s="1248"/>
      <c r="C42" s="1248"/>
      <c r="D42" s="1248"/>
      <c r="E42" s="1248"/>
      <c r="F42" s="1248"/>
      <c r="G42" s="1248"/>
    </row>
    <row r="43" spans="1:7" ht="15" customHeight="1" x14ac:dyDescent="0.25">
      <c r="A43" s="523" t="s">
        <v>0</v>
      </c>
      <c r="B43" s="727">
        <v>32829.402000000002</v>
      </c>
      <c r="C43" s="699">
        <v>40835.864999999991</v>
      </c>
      <c r="D43" s="699">
        <v>38381.645999999993</v>
      </c>
      <c r="E43" s="699">
        <v>95741.768999999986</v>
      </c>
      <c r="F43" s="699">
        <v>134488.304</v>
      </c>
      <c r="G43" s="699">
        <v>141062.30699999997</v>
      </c>
    </row>
    <row r="44" spans="1:7" ht="15" customHeight="1" x14ac:dyDescent="0.25">
      <c r="A44" s="717"/>
      <c r="B44" s="722"/>
      <c r="C44" s="702"/>
      <c r="D44" s="702"/>
      <c r="E44" s="702"/>
      <c r="F44" s="702"/>
      <c r="G44" s="702"/>
    </row>
    <row r="45" spans="1:7" ht="12.9" customHeight="1" x14ac:dyDescent="0.25">
      <c r="A45" s="694" t="s">
        <v>341</v>
      </c>
      <c r="B45" s="724">
        <v>23206.385999999999</v>
      </c>
      <c r="C45" s="702">
        <v>13726.420000000002</v>
      </c>
      <c r="D45" s="702">
        <v>14660.820999999994</v>
      </c>
      <c r="E45" s="702">
        <v>87587.233000000007</v>
      </c>
      <c r="F45" s="702">
        <v>109276.89599999999</v>
      </c>
      <c r="G45" s="702">
        <v>113252.89699999998</v>
      </c>
    </row>
    <row r="46" spans="1:7" ht="12.9" customHeight="1" x14ac:dyDescent="0.25">
      <c r="A46" s="694" t="s">
        <v>342</v>
      </c>
      <c r="B46" s="724">
        <v>587.75000000000011</v>
      </c>
      <c r="C46" s="702">
        <v>287.78800000000001</v>
      </c>
      <c r="D46" s="702">
        <v>337.75600000000003</v>
      </c>
      <c r="E46" s="702">
        <v>6541.5739999999996</v>
      </c>
      <c r="F46" s="702">
        <v>54.960999999999999</v>
      </c>
      <c r="G46" s="702">
        <v>37.80899999999999</v>
      </c>
    </row>
    <row r="47" spans="1:7" ht="12.9" customHeight="1" x14ac:dyDescent="0.25">
      <c r="A47" s="694" t="s">
        <v>321</v>
      </c>
      <c r="B47" s="725">
        <v>341.68999999999994</v>
      </c>
      <c r="C47" s="728">
        <v>622.77599999999984</v>
      </c>
      <c r="D47" s="728">
        <v>1187.769</v>
      </c>
      <c r="E47" s="728">
        <v>0.8600000000000001</v>
      </c>
      <c r="F47" s="729" t="s">
        <v>343</v>
      </c>
      <c r="G47" s="729">
        <v>0</v>
      </c>
    </row>
    <row r="48" spans="1:7" ht="12.9" customHeight="1" x14ac:dyDescent="0.25">
      <c r="A48" s="535" t="s">
        <v>324</v>
      </c>
      <c r="B48" s="724">
        <v>19.654</v>
      </c>
      <c r="C48" s="524">
        <v>38.875</v>
      </c>
      <c r="D48" s="524">
        <v>7.4420000000000002</v>
      </c>
      <c r="E48" s="702">
        <v>25.434000000000001</v>
      </c>
      <c r="F48" s="524">
        <v>42.341999999999999</v>
      </c>
      <c r="G48" s="524">
        <v>22.042999999999999</v>
      </c>
    </row>
    <row r="49" spans="1:7" ht="12.9" customHeight="1" x14ac:dyDescent="0.25">
      <c r="A49" s="535" t="s">
        <v>325</v>
      </c>
      <c r="B49" s="724">
        <v>450.57</v>
      </c>
      <c r="C49" s="730">
        <v>554.88300000000004</v>
      </c>
      <c r="D49" s="730">
        <v>468.07300000000004</v>
      </c>
      <c r="E49" s="702">
        <v>1037.807</v>
      </c>
      <c r="F49" s="524">
        <v>2136.7260000000001</v>
      </c>
      <c r="G49" s="524">
        <v>1207.039</v>
      </c>
    </row>
    <row r="50" spans="1:7" ht="12.9" customHeight="1" x14ac:dyDescent="0.25">
      <c r="A50" s="535" t="s">
        <v>326</v>
      </c>
      <c r="B50" s="724">
        <v>3260.9519999999998</v>
      </c>
      <c r="C50" s="702">
        <v>6954.9350000000004</v>
      </c>
      <c r="D50" s="702">
        <v>5467.2520000000004</v>
      </c>
      <c r="E50" s="702">
        <v>225.64300000000003</v>
      </c>
      <c r="F50" s="702">
        <v>247.893</v>
      </c>
      <c r="G50" s="702">
        <v>120.435</v>
      </c>
    </row>
    <row r="51" spans="1:7" ht="12.9" customHeight="1" x14ac:dyDescent="0.25">
      <c r="A51" s="535" t="s">
        <v>327</v>
      </c>
      <c r="B51" s="724">
        <v>4962.4000000000015</v>
      </c>
      <c r="C51" s="702">
        <v>18650.187999999987</v>
      </c>
      <c r="D51" s="702">
        <v>16252.532999999999</v>
      </c>
      <c r="E51" s="702">
        <v>323.21800000000007</v>
      </c>
      <c r="F51" s="702">
        <v>22729.299000000014</v>
      </c>
      <c r="G51" s="702">
        <v>26422.083999999988</v>
      </c>
    </row>
    <row r="52" spans="1:7" ht="6.75" customHeight="1" x14ac:dyDescent="0.25">
      <c r="A52" s="506"/>
      <c r="B52" s="506"/>
      <c r="C52" s="506"/>
      <c r="D52" s="506"/>
      <c r="E52" s="506"/>
      <c r="F52" s="506"/>
      <c r="G52" s="506"/>
    </row>
    <row r="53" spans="1:7" ht="15" customHeight="1" x14ac:dyDescent="0.25">
      <c r="A53" s="1248" t="s">
        <v>51</v>
      </c>
      <c r="B53" s="1248"/>
      <c r="C53" s="1248"/>
      <c r="D53" s="1248"/>
      <c r="E53" s="1248"/>
      <c r="F53" s="1248"/>
      <c r="G53" s="1248"/>
    </row>
    <row r="54" spans="1:7" ht="15" customHeight="1" x14ac:dyDescent="0.25">
      <c r="A54" s="523" t="s">
        <v>0</v>
      </c>
      <c r="B54" s="721">
        <v>27413.729999999992</v>
      </c>
      <c r="C54" s="700">
        <v>35023.358000000022</v>
      </c>
      <c r="D54" s="700">
        <v>27968.900999999973</v>
      </c>
      <c r="E54" s="700">
        <v>26574.766000000003</v>
      </c>
      <c r="F54" s="700">
        <v>31993.729999999989</v>
      </c>
      <c r="G54" s="700">
        <v>33258.409000000007</v>
      </c>
    </row>
    <row r="55" spans="1:7" ht="6.75" customHeight="1" x14ac:dyDescent="0.25">
      <c r="A55" s="712"/>
      <c r="B55" s="722"/>
      <c r="C55" s="697"/>
      <c r="D55" s="697"/>
      <c r="E55" s="697"/>
      <c r="F55" s="697"/>
      <c r="G55" s="697"/>
    </row>
    <row r="56" spans="1:7" ht="12.9" customHeight="1" x14ac:dyDescent="0.25">
      <c r="A56" s="694" t="s">
        <v>341</v>
      </c>
      <c r="B56" s="731">
        <v>13005.085999999998</v>
      </c>
      <c r="C56" s="697">
        <v>26880.495000000006</v>
      </c>
      <c r="D56" s="697">
        <v>22473.839999999993</v>
      </c>
      <c r="E56" s="697">
        <v>22186.478000000003</v>
      </c>
      <c r="F56" s="714">
        <v>26573.079999999984</v>
      </c>
      <c r="G56" s="714">
        <v>28971.650000000012</v>
      </c>
    </row>
    <row r="57" spans="1:7" ht="12.9" customHeight="1" x14ac:dyDescent="0.25">
      <c r="A57" s="694" t="s">
        <v>342</v>
      </c>
      <c r="B57" s="731">
        <v>8685.5469999999987</v>
      </c>
      <c r="C57" s="697">
        <v>221.13</v>
      </c>
      <c r="D57" s="697">
        <v>322.84100000000001</v>
      </c>
      <c r="E57" s="697">
        <v>460.83699999999993</v>
      </c>
      <c r="F57" s="714">
        <v>50.842999999999982</v>
      </c>
      <c r="G57" s="714">
        <v>55.850000000000009</v>
      </c>
    </row>
    <row r="58" spans="1:7" ht="12.9" customHeight="1" x14ac:dyDescent="0.25">
      <c r="A58" s="694" t="s">
        <v>321</v>
      </c>
      <c r="B58" s="732">
        <v>337.28399999999993</v>
      </c>
      <c r="C58" s="733">
        <v>595.697</v>
      </c>
      <c r="D58" s="733">
        <v>553.04099999999994</v>
      </c>
      <c r="E58" s="733">
        <v>0.27800000000000002</v>
      </c>
      <c r="F58" s="734">
        <v>0</v>
      </c>
      <c r="G58" s="734" t="s">
        <v>343</v>
      </c>
    </row>
    <row r="59" spans="1:7" ht="12.9" customHeight="1" x14ac:dyDescent="0.25">
      <c r="A59" s="694" t="s">
        <v>324</v>
      </c>
      <c r="B59" s="731">
        <v>55.461999999999996</v>
      </c>
      <c r="C59" s="697">
        <v>3.6270000000000002</v>
      </c>
      <c r="D59" s="697">
        <v>6.2640000000000002</v>
      </c>
      <c r="E59" s="714">
        <v>1216.3779999999997</v>
      </c>
      <c r="F59" s="714">
        <v>1059.8749999999998</v>
      </c>
      <c r="G59" s="714">
        <v>885.99699999999996</v>
      </c>
    </row>
    <row r="60" spans="1:7" ht="12.9" customHeight="1" x14ac:dyDescent="0.25">
      <c r="A60" s="694" t="s">
        <v>325</v>
      </c>
      <c r="B60" s="731">
        <v>258.58799999999997</v>
      </c>
      <c r="C60" s="714">
        <v>24.576000000000001</v>
      </c>
      <c r="D60" s="714">
        <v>177.322</v>
      </c>
      <c r="E60" s="714">
        <v>2059.1000000000004</v>
      </c>
      <c r="F60" s="714">
        <v>3474.05</v>
      </c>
      <c r="G60" s="714">
        <v>2394.1260000000002</v>
      </c>
    </row>
    <row r="61" spans="1:7" ht="12.9" customHeight="1" x14ac:dyDescent="0.25">
      <c r="A61" s="694" t="s">
        <v>326</v>
      </c>
      <c r="B61" s="731">
        <v>4450.6269999999995</v>
      </c>
      <c r="C61" s="697">
        <v>6255.24</v>
      </c>
      <c r="D61" s="697">
        <v>3644.6259999999997</v>
      </c>
      <c r="E61" s="697">
        <v>111.28400000000001</v>
      </c>
      <c r="F61" s="714">
        <v>104.27199999999999</v>
      </c>
      <c r="G61" s="714">
        <v>87.337000000000003</v>
      </c>
    </row>
    <row r="62" spans="1:7" ht="12.9" customHeight="1" x14ac:dyDescent="0.25">
      <c r="A62" s="694" t="s">
        <v>327</v>
      </c>
      <c r="B62" s="731">
        <v>621.13600000000008</v>
      </c>
      <c r="C62" s="697">
        <v>1042.5930000000153</v>
      </c>
      <c r="D62" s="697">
        <v>790.96699999997873</v>
      </c>
      <c r="E62" s="697">
        <v>540.41099999999983</v>
      </c>
      <c r="F62" s="714">
        <v>731.61000000000422</v>
      </c>
      <c r="G62" s="714">
        <v>863.41599999999744</v>
      </c>
    </row>
    <row r="63" spans="1:7" ht="6.75" customHeight="1" thickBot="1" x14ac:dyDescent="0.3">
      <c r="A63" s="703"/>
      <c r="B63" s="703"/>
      <c r="C63" s="703"/>
      <c r="D63" s="703"/>
      <c r="E63" s="703"/>
      <c r="F63" s="703"/>
      <c r="G63" s="537"/>
    </row>
    <row r="64" spans="1:7" ht="6.75" customHeight="1" thickTop="1" x14ac:dyDescent="0.25">
      <c r="A64" s="543"/>
      <c r="B64" s="543"/>
      <c r="C64" s="543"/>
      <c r="D64" s="543"/>
      <c r="E64" s="689"/>
      <c r="F64" s="689"/>
      <c r="G64" s="506"/>
    </row>
    <row r="65" spans="1:7" x14ac:dyDescent="0.25">
      <c r="A65" s="543" t="s">
        <v>344</v>
      </c>
      <c r="B65" s="543"/>
      <c r="C65" s="543"/>
      <c r="D65" s="543"/>
      <c r="E65" s="689"/>
      <c r="F65" s="689"/>
      <c r="G65" s="506"/>
    </row>
    <row r="66" spans="1:7" x14ac:dyDescent="0.25">
      <c r="A66" s="543" t="s">
        <v>345</v>
      </c>
      <c r="B66" s="543"/>
      <c r="C66" s="543"/>
      <c r="D66" s="543"/>
      <c r="E66" s="689"/>
      <c r="F66" s="689"/>
      <c r="G66" s="506"/>
    </row>
    <row r="67" spans="1:7" ht="21.9" customHeight="1" x14ac:dyDescent="0.25">
      <c r="A67" s="689" t="s">
        <v>333</v>
      </c>
      <c r="B67" s="689"/>
      <c r="C67" s="689"/>
      <c r="D67" s="689"/>
      <c r="E67" s="689"/>
      <c r="F67" s="689"/>
      <c r="G67" s="506"/>
    </row>
    <row r="68" spans="1:7" x14ac:dyDescent="0.25">
      <c r="A68" s="689"/>
      <c r="B68" s="689"/>
      <c r="C68" s="689"/>
      <c r="D68" s="689"/>
      <c r="E68" s="689"/>
      <c r="F68" s="689"/>
      <c r="G68" s="506"/>
    </row>
    <row r="69" spans="1:7" x14ac:dyDescent="0.25">
      <c r="A69" s="506"/>
      <c r="B69" s="506"/>
      <c r="C69" s="506"/>
      <c r="D69" s="506"/>
      <c r="E69" s="506"/>
      <c r="F69" s="506"/>
      <c r="G69" s="506"/>
    </row>
    <row r="70" spans="1:7" x14ac:dyDescent="0.25">
      <c r="A70" s="506"/>
      <c r="B70" s="506"/>
      <c r="C70" s="506"/>
      <c r="D70" s="506"/>
      <c r="E70" s="506"/>
      <c r="F70" s="506"/>
      <c r="G70" s="506"/>
    </row>
    <row r="71" spans="1:7" x14ac:dyDescent="0.25">
      <c r="A71" s="506"/>
      <c r="B71" s="506"/>
      <c r="C71" s="506"/>
      <c r="D71" s="506"/>
      <c r="E71" s="506"/>
      <c r="F71" s="506"/>
      <c r="G71" s="506"/>
    </row>
    <row r="72" spans="1:7" x14ac:dyDescent="0.25">
      <c r="A72" s="506"/>
      <c r="B72" s="506"/>
      <c r="C72" s="506"/>
      <c r="D72" s="506"/>
      <c r="E72" s="506"/>
      <c r="F72" s="506"/>
      <c r="G72" s="506"/>
    </row>
    <row r="73" spans="1:7" x14ac:dyDescent="0.25">
      <c r="A73" s="506"/>
      <c r="B73" s="506"/>
      <c r="C73" s="506"/>
      <c r="D73" s="506"/>
      <c r="E73" s="506"/>
      <c r="F73" s="506"/>
      <c r="G73" s="506"/>
    </row>
    <row r="74" spans="1:7" x14ac:dyDescent="0.25">
      <c r="A74" s="506"/>
      <c r="B74" s="506"/>
      <c r="C74" s="506"/>
      <c r="D74" s="506"/>
      <c r="E74" s="506"/>
      <c r="F74" s="506"/>
      <c r="G74" s="506"/>
    </row>
    <row r="75" spans="1:7" x14ac:dyDescent="0.25">
      <c r="A75" s="506"/>
      <c r="B75" s="506"/>
      <c r="C75" s="506"/>
      <c r="D75" s="506"/>
      <c r="E75" s="506"/>
      <c r="F75" s="506"/>
      <c r="G75" s="506"/>
    </row>
    <row r="76" spans="1:7" x14ac:dyDescent="0.25">
      <c r="A76" s="506"/>
      <c r="B76" s="506"/>
      <c r="C76" s="506"/>
      <c r="D76" s="506"/>
      <c r="E76" s="506"/>
      <c r="F76" s="506"/>
      <c r="G76" s="506"/>
    </row>
    <row r="77" spans="1:7" x14ac:dyDescent="0.25">
      <c r="A77" s="506"/>
      <c r="B77" s="506"/>
      <c r="C77" s="506"/>
      <c r="D77" s="506"/>
      <c r="E77" s="506"/>
      <c r="F77" s="506"/>
      <c r="G77" s="506"/>
    </row>
    <row r="78" spans="1:7" x14ac:dyDescent="0.25">
      <c r="A78" s="506"/>
      <c r="B78" s="506"/>
      <c r="C78" s="506"/>
      <c r="D78" s="506"/>
      <c r="E78" s="506"/>
      <c r="F78" s="506"/>
      <c r="G78" s="506"/>
    </row>
    <row r="79" spans="1:7" x14ac:dyDescent="0.25">
      <c r="A79" s="506"/>
      <c r="B79" s="506"/>
      <c r="C79" s="506"/>
      <c r="D79" s="506"/>
      <c r="E79" s="506"/>
      <c r="F79" s="506"/>
      <c r="G79" s="506"/>
    </row>
    <row r="80" spans="1:7" x14ac:dyDescent="0.25">
      <c r="A80" s="506"/>
      <c r="B80" s="506"/>
      <c r="C80" s="506"/>
      <c r="D80" s="506"/>
      <c r="E80" s="506"/>
      <c r="F80" s="506"/>
      <c r="G80" s="506"/>
    </row>
    <row r="81" spans="1:7" x14ac:dyDescent="0.25">
      <c r="A81" s="506"/>
      <c r="B81" s="506"/>
      <c r="C81" s="506"/>
      <c r="D81" s="506"/>
      <c r="E81" s="506"/>
      <c r="F81" s="506"/>
      <c r="G81" s="506"/>
    </row>
    <row r="82" spans="1:7" x14ac:dyDescent="0.25">
      <c r="A82" s="506"/>
      <c r="B82" s="506"/>
      <c r="C82" s="506"/>
      <c r="D82" s="506"/>
      <c r="E82" s="506"/>
      <c r="F82" s="506"/>
      <c r="G82" s="506"/>
    </row>
    <row r="83" spans="1:7" x14ac:dyDescent="0.25">
      <c r="A83" s="506"/>
      <c r="B83" s="506"/>
      <c r="C83" s="506"/>
      <c r="D83" s="506"/>
      <c r="E83" s="506"/>
      <c r="F83" s="506"/>
      <c r="G83" s="506"/>
    </row>
    <row r="84" spans="1:7" x14ac:dyDescent="0.25">
      <c r="A84" s="506"/>
      <c r="B84" s="506"/>
      <c r="C84" s="506"/>
      <c r="D84" s="506"/>
      <c r="E84" s="506"/>
      <c r="F84" s="506"/>
      <c r="G84" s="506"/>
    </row>
    <row r="85" spans="1:7" x14ac:dyDescent="0.25">
      <c r="A85" s="506"/>
      <c r="B85" s="506"/>
      <c r="C85" s="506"/>
      <c r="D85" s="506"/>
      <c r="E85" s="506"/>
      <c r="F85" s="506"/>
      <c r="G85" s="506"/>
    </row>
    <row r="86" spans="1:7" x14ac:dyDescent="0.25">
      <c r="A86" s="506"/>
      <c r="B86" s="506"/>
      <c r="C86" s="506"/>
      <c r="D86" s="506"/>
      <c r="E86" s="506"/>
      <c r="F86" s="506"/>
      <c r="G86" s="506"/>
    </row>
    <row r="87" spans="1:7" x14ac:dyDescent="0.25">
      <c r="A87" s="506"/>
      <c r="B87" s="506"/>
      <c r="C87" s="506"/>
      <c r="D87" s="506"/>
      <c r="E87" s="506"/>
      <c r="F87" s="506"/>
      <c r="G87" s="506"/>
    </row>
    <row r="88" spans="1:7" x14ac:dyDescent="0.25">
      <c r="A88" s="506"/>
      <c r="B88" s="506"/>
      <c r="C88" s="506"/>
      <c r="D88" s="506"/>
      <c r="E88" s="506"/>
      <c r="F88" s="506"/>
      <c r="G88" s="506"/>
    </row>
    <row r="89" spans="1:7" x14ac:dyDescent="0.25">
      <c r="A89" s="506"/>
      <c r="B89" s="506"/>
      <c r="C89" s="506"/>
      <c r="D89" s="506"/>
      <c r="E89" s="506"/>
      <c r="F89" s="506"/>
      <c r="G89" s="506"/>
    </row>
    <row r="90" spans="1:7" x14ac:dyDescent="0.25">
      <c r="A90" s="506"/>
      <c r="B90" s="506"/>
      <c r="C90" s="506"/>
      <c r="D90" s="506"/>
      <c r="E90" s="506"/>
      <c r="F90" s="506"/>
      <c r="G90" s="506"/>
    </row>
    <row r="91" spans="1:7" x14ac:dyDescent="0.25">
      <c r="A91" s="506"/>
      <c r="B91" s="506"/>
      <c r="C91" s="506"/>
      <c r="D91" s="506"/>
      <c r="E91" s="506"/>
      <c r="F91" s="506"/>
      <c r="G91" s="506"/>
    </row>
    <row r="92" spans="1:7" x14ac:dyDescent="0.25">
      <c r="A92" s="506"/>
      <c r="B92" s="506"/>
      <c r="C92" s="506"/>
      <c r="D92" s="506"/>
      <c r="E92" s="506"/>
      <c r="F92" s="506"/>
      <c r="G92" s="506"/>
    </row>
    <row r="93" spans="1:7" x14ac:dyDescent="0.25">
      <c r="A93" s="506"/>
      <c r="B93" s="506"/>
      <c r="C93" s="506"/>
      <c r="D93" s="506"/>
      <c r="E93" s="506"/>
      <c r="F93" s="506"/>
      <c r="G93" s="506"/>
    </row>
    <row r="94" spans="1:7" x14ac:dyDescent="0.25">
      <c r="A94" s="506"/>
      <c r="B94" s="506"/>
      <c r="C94" s="506"/>
      <c r="D94" s="506"/>
      <c r="E94" s="506"/>
      <c r="F94" s="506"/>
      <c r="G94" s="506"/>
    </row>
    <row r="95" spans="1:7" x14ac:dyDescent="0.25">
      <c r="A95" s="506"/>
      <c r="B95" s="506"/>
      <c r="C95" s="506"/>
      <c r="D95" s="506"/>
      <c r="E95" s="506"/>
      <c r="F95" s="506"/>
      <c r="G95" s="506"/>
    </row>
    <row r="96" spans="1:7" x14ac:dyDescent="0.25">
      <c r="A96" s="506"/>
      <c r="B96" s="506"/>
      <c r="C96" s="506"/>
      <c r="D96" s="506"/>
      <c r="E96" s="506"/>
      <c r="F96" s="506"/>
      <c r="G96" s="506"/>
    </row>
    <row r="97" spans="1:7" x14ac:dyDescent="0.25">
      <c r="A97" s="506"/>
      <c r="B97" s="506"/>
      <c r="C97" s="506"/>
      <c r="D97" s="506"/>
      <c r="E97" s="506"/>
      <c r="F97" s="506"/>
      <c r="G97" s="506"/>
    </row>
    <row r="98" spans="1:7" x14ac:dyDescent="0.25">
      <c r="A98" s="506"/>
      <c r="B98" s="506"/>
      <c r="C98" s="506"/>
      <c r="D98" s="506"/>
      <c r="E98" s="506"/>
      <c r="F98" s="506"/>
      <c r="G98" s="506"/>
    </row>
    <row r="99" spans="1:7" x14ac:dyDescent="0.25">
      <c r="A99" s="506"/>
      <c r="B99" s="506"/>
      <c r="C99" s="506"/>
      <c r="D99" s="506"/>
      <c r="E99" s="506"/>
      <c r="F99" s="506"/>
      <c r="G99" s="506"/>
    </row>
    <row r="100" spans="1:7" x14ac:dyDescent="0.25">
      <c r="A100" s="506"/>
      <c r="B100" s="506"/>
      <c r="C100" s="506"/>
      <c r="D100" s="506"/>
      <c r="E100" s="506"/>
      <c r="F100" s="506"/>
      <c r="G100" s="506"/>
    </row>
    <row r="101" spans="1:7" x14ac:dyDescent="0.25">
      <c r="A101" s="506"/>
      <c r="B101" s="506"/>
      <c r="C101" s="506"/>
      <c r="D101" s="506"/>
      <c r="E101" s="506"/>
      <c r="F101" s="506"/>
      <c r="G101" s="506"/>
    </row>
    <row r="102" spans="1:7" x14ac:dyDescent="0.25">
      <c r="A102" s="506"/>
      <c r="B102" s="506"/>
      <c r="C102" s="506"/>
      <c r="D102" s="506"/>
      <c r="E102" s="506"/>
      <c r="F102" s="506"/>
      <c r="G102" s="506"/>
    </row>
    <row r="103" spans="1:7" x14ac:dyDescent="0.25">
      <c r="A103" s="506"/>
      <c r="B103" s="506"/>
      <c r="C103" s="506"/>
      <c r="D103" s="506"/>
      <c r="E103" s="506"/>
      <c r="F103" s="506"/>
      <c r="G103" s="506"/>
    </row>
    <row r="104" spans="1:7" x14ac:dyDescent="0.25">
      <c r="A104" s="506"/>
      <c r="B104" s="506"/>
      <c r="C104" s="506"/>
      <c r="D104" s="506"/>
      <c r="E104" s="506"/>
      <c r="F104" s="506"/>
      <c r="G104" s="506"/>
    </row>
    <row r="105" spans="1:7" x14ac:dyDescent="0.25">
      <c r="A105" s="506"/>
      <c r="B105" s="506"/>
      <c r="C105" s="506"/>
      <c r="D105" s="506"/>
      <c r="E105" s="506"/>
      <c r="F105" s="506"/>
      <c r="G105" s="506"/>
    </row>
    <row r="106" spans="1:7" x14ac:dyDescent="0.25">
      <c r="A106" s="506"/>
      <c r="B106" s="506"/>
      <c r="C106" s="506"/>
      <c r="D106" s="506"/>
      <c r="E106" s="506"/>
      <c r="F106" s="506"/>
      <c r="G106" s="506"/>
    </row>
    <row r="107" spans="1:7" x14ac:dyDescent="0.25">
      <c r="A107" s="506"/>
      <c r="B107" s="506"/>
      <c r="C107" s="506"/>
      <c r="D107" s="506"/>
      <c r="E107" s="506"/>
      <c r="F107" s="506"/>
      <c r="G107" s="506"/>
    </row>
    <row r="108" spans="1:7" x14ac:dyDescent="0.25">
      <c r="A108" s="506"/>
      <c r="B108" s="506"/>
      <c r="C108" s="506"/>
      <c r="D108" s="506"/>
      <c r="E108" s="506"/>
      <c r="F108" s="506"/>
      <c r="G108" s="506"/>
    </row>
    <row r="109" spans="1:7" x14ac:dyDescent="0.25">
      <c r="A109" s="506"/>
      <c r="B109" s="506"/>
      <c r="C109" s="506"/>
      <c r="D109" s="506"/>
      <c r="E109" s="506"/>
      <c r="F109" s="506"/>
      <c r="G109" s="506"/>
    </row>
    <row r="110" spans="1:7" x14ac:dyDescent="0.25">
      <c r="A110" s="506"/>
      <c r="B110" s="506"/>
      <c r="C110" s="506"/>
      <c r="D110" s="506"/>
      <c r="E110" s="506"/>
      <c r="F110" s="506"/>
      <c r="G110" s="506"/>
    </row>
    <row r="111" spans="1:7" x14ac:dyDescent="0.25">
      <c r="A111" s="506"/>
      <c r="B111" s="506"/>
      <c r="C111" s="506"/>
      <c r="D111" s="506"/>
      <c r="E111" s="506"/>
      <c r="F111" s="506"/>
      <c r="G111" s="506"/>
    </row>
    <row r="112" spans="1:7" x14ac:dyDescent="0.25">
      <c r="A112" s="506"/>
      <c r="B112" s="506"/>
      <c r="C112" s="506"/>
      <c r="D112" s="506"/>
      <c r="E112" s="506"/>
      <c r="F112" s="506"/>
      <c r="G112" s="506"/>
    </row>
    <row r="113" spans="1:7" x14ac:dyDescent="0.25">
      <c r="A113" s="506"/>
      <c r="B113" s="506"/>
      <c r="C113" s="506"/>
      <c r="D113" s="506"/>
      <c r="E113" s="506"/>
      <c r="F113" s="506"/>
      <c r="G113" s="506"/>
    </row>
    <row r="114" spans="1:7" x14ac:dyDescent="0.25">
      <c r="A114" s="506"/>
      <c r="B114" s="506"/>
      <c r="C114" s="506"/>
      <c r="D114" s="506"/>
      <c r="E114" s="506"/>
      <c r="F114" s="506"/>
      <c r="G114" s="506"/>
    </row>
    <row r="115" spans="1:7" x14ac:dyDescent="0.25">
      <c r="A115" s="506"/>
      <c r="B115" s="506"/>
      <c r="C115" s="506"/>
      <c r="D115" s="506"/>
      <c r="E115" s="506"/>
      <c r="F115" s="506"/>
      <c r="G115" s="506"/>
    </row>
    <row r="116" spans="1:7" x14ac:dyDescent="0.25">
      <c r="A116" s="506"/>
      <c r="B116" s="506"/>
      <c r="C116" s="506"/>
      <c r="D116" s="506"/>
      <c r="E116" s="506"/>
      <c r="F116" s="506"/>
      <c r="G116" s="506"/>
    </row>
    <row r="117" spans="1:7" x14ac:dyDescent="0.25">
      <c r="A117" s="506"/>
      <c r="B117" s="506"/>
      <c r="C117" s="506"/>
      <c r="D117" s="506"/>
      <c r="E117" s="506"/>
      <c r="F117" s="506"/>
      <c r="G117" s="506"/>
    </row>
    <row r="118" spans="1:7" x14ac:dyDescent="0.25">
      <c r="A118" s="506"/>
      <c r="B118" s="506"/>
      <c r="C118" s="506"/>
      <c r="D118" s="506"/>
      <c r="E118" s="506"/>
      <c r="F118" s="506"/>
      <c r="G118" s="506"/>
    </row>
    <row r="119" spans="1:7" x14ac:dyDescent="0.25">
      <c r="A119" s="506"/>
      <c r="B119" s="506"/>
      <c r="C119" s="506"/>
      <c r="D119" s="506"/>
      <c r="E119" s="506"/>
      <c r="F119" s="506"/>
      <c r="G119" s="506"/>
    </row>
    <row r="120" spans="1:7" x14ac:dyDescent="0.25">
      <c r="A120" s="506"/>
      <c r="B120" s="506"/>
      <c r="C120" s="506"/>
      <c r="D120" s="506"/>
      <c r="E120" s="506"/>
      <c r="F120" s="506"/>
      <c r="G120" s="506"/>
    </row>
    <row r="121" spans="1:7" x14ac:dyDescent="0.25">
      <c r="A121" s="506"/>
      <c r="B121" s="506"/>
      <c r="C121" s="506"/>
      <c r="D121" s="506"/>
      <c r="E121" s="506"/>
      <c r="F121" s="506"/>
      <c r="G121" s="506"/>
    </row>
    <row r="122" spans="1:7" x14ac:dyDescent="0.25">
      <c r="A122" s="506"/>
      <c r="B122" s="506"/>
      <c r="C122" s="506"/>
      <c r="D122" s="506"/>
      <c r="E122" s="506"/>
      <c r="F122" s="506"/>
      <c r="G122" s="506"/>
    </row>
    <row r="123" spans="1:7" x14ac:dyDescent="0.25">
      <c r="A123" s="506"/>
      <c r="B123" s="506"/>
      <c r="C123" s="506"/>
      <c r="D123" s="506"/>
      <c r="E123" s="506"/>
      <c r="F123" s="506"/>
      <c r="G123" s="506"/>
    </row>
    <row r="124" spans="1:7" x14ac:dyDescent="0.25">
      <c r="A124" s="506"/>
      <c r="B124" s="506"/>
      <c r="C124" s="506"/>
      <c r="D124" s="506"/>
      <c r="E124" s="506"/>
      <c r="F124" s="506"/>
      <c r="G124" s="506"/>
    </row>
    <row r="125" spans="1:7" x14ac:dyDescent="0.25">
      <c r="A125" s="506"/>
      <c r="B125" s="506"/>
      <c r="C125" s="506"/>
      <c r="D125" s="506"/>
      <c r="E125" s="506"/>
      <c r="F125" s="506"/>
      <c r="G125" s="506"/>
    </row>
    <row r="126" spans="1:7" x14ac:dyDescent="0.25">
      <c r="A126" s="506"/>
      <c r="B126" s="506"/>
      <c r="C126" s="506"/>
      <c r="D126" s="506"/>
      <c r="E126" s="506"/>
      <c r="F126" s="506"/>
      <c r="G126" s="506"/>
    </row>
    <row r="127" spans="1:7" x14ac:dyDescent="0.25">
      <c r="A127" s="506"/>
      <c r="B127" s="506"/>
      <c r="C127" s="506"/>
      <c r="D127" s="506"/>
      <c r="E127" s="506"/>
      <c r="F127" s="506"/>
      <c r="G127" s="506"/>
    </row>
    <row r="128" spans="1:7" x14ac:dyDescent="0.25">
      <c r="A128" s="506"/>
      <c r="B128" s="506"/>
      <c r="C128" s="506"/>
      <c r="D128" s="506"/>
      <c r="E128" s="506"/>
      <c r="F128" s="506"/>
      <c r="G128" s="506"/>
    </row>
    <row r="129" spans="1:7" x14ac:dyDescent="0.25">
      <c r="A129" s="506"/>
      <c r="B129" s="506"/>
      <c r="C129" s="506"/>
      <c r="D129" s="506"/>
      <c r="E129" s="506"/>
      <c r="F129" s="506"/>
      <c r="G129" s="506"/>
    </row>
    <row r="130" spans="1:7" x14ac:dyDescent="0.25">
      <c r="A130" s="506"/>
      <c r="B130" s="506"/>
      <c r="C130" s="506"/>
      <c r="D130" s="506"/>
      <c r="E130" s="506"/>
      <c r="F130" s="506"/>
      <c r="G130" s="506"/>
    </row>
    <row r="131" spans="1:7" x14ac:dyDescent="0.25">
      <c r="A131" s="506"/>
      <c r="B131" s="506"/>
      <c r="C131" s="506"/>
      <c r="D131" s="506"/>
      <c r="E131" s="506"/>
      <c r="F131" s="506"/>
      <c r="G131" s="506"/>
    </row>
    <row r="132" spans="1:7" x14ac:dyDescent="0.25">
      <c r="A132" s="506"/>
      <c r="B132" s="506"/>
      <c r="C132" s="506"/>
      <c r="D132" s="506"/>
      <c r="E132" s="506"/>
      <c r="F132" s="506"/>
      <c r="G132" s="506"/>
    </row>
    <row r="133" spans="1:7" x14ac:dyDescent="0.25">
      <c r="A133" s="506"/>
      <c r="B133" s="506"/>
      <c r="C133" s="506"/>
      <c r="D133" s="506"/>
      <c r="E133" s="506"/>
      <c r="F133" s="506"/>
      <c r="G133" s="506"/>
    </row>
    <row r="134" spans="1:7" x14ac:dyDescent="0.25">
      <c r="A134" s="506"/>
      <c r="B134" s="506"/>
      <c r="C134" s="506"/>
      <c r="D134" s="506"/>
      <c r="E134" s="506"/>
      <c r="F134" s="506"/>
      <c r="G134" s="506"/>
    </row>
    <row r="135" spans="1:7" x14ac:dyDescent="0.25">
      <c r="A135" s="506"/>
      <c r="B135" s="506"/>
      <c r="C135" s="506"/>
      <c r="D135" s="506"/>
      <c r="E135" s="506"/>
      <c r="F135" s="506"/>
      <c r="G135" s="506"/>
    </row>
    <row r="136" spans="1:7" x14ac:dyDescent="0.25">
      <c r="A136" s="506"/>
      <c r="B136" s="506"/>
      <c r="C136" s="506"/>
      <c r="D136" s="506"/>
      <c r="E136" s="506"/>
      <c r="F136" s="506"/>
      <c r="G136" s="506"/>
    </row>
    <row r="137" spans="1:7" x14ac:dyDescent="0.25">
      <c r="A137" s="506"/>
      <c r="B137" s="506"/>
      <c r="C137" s="506"/>
      <c r="D137" s="506"/>
      <c r="E137" s="506"/>
      <c r="F137" s="506"/>
      <c r="G137" s="506"/>
    </row>
    <row r="138" spans="1:7" x14ac:dyDescent="0.25">
      <c r="A138" s="506"/>
      <c r="B138" s="506"/>
      <c r="C138" s="506"/>
      <c r="D138" s="506"/>
      <c r="E138" s="506"/>
      <c r="F138" s="506"/>
      <c r="G138" s="506"/>
    </row>
    <row r="139" spans="1:7" x14ac:dyDescent="0.25">
      <c r="A139" s="506"/>
      <c r="B139" s="506"/>
      <c r="C139" s="506"/>
      <c r="D139" s="506"/>
      <c r="E139" s="506"/>
      <c r="F139" s="506"/>
      <c r="G139" s="506"/>
    </row>
    <row r="140" spans="1:7" x14ac:dyDescent="0.25">
      <c r="A140" s="506"/>
      <c r="B140" s="506"/>
      <c r="C140" s="506"/>
      <c r="D140" s="506"/>
      <c r="E140" s="506"/>
      <c r="F140" s="506"/>
      <c r="G140" s="506"/>
    </row>
    <row r="141" spans="1:7" x14ac:dyDescent="0.25">
      <c r="A141" s="506"/>
      <c r="B141" s="506"/>
      <c r="C141" s="506"/>
      <c r="D141" s="506"/>
      <c r="E141" s="506"/>
      <c r="F141" s="506"/>
      <c r="G141" s="506"/>
    </row>
    <row r="142" spans="1:7" x14ac:dyDescent="0.25">
      <c r="A142" s="506"/>
      <c r="B142" s="506"/>
      <c r="C142" s="506"/>
      <c r="D142" s="506"/>
      <c r="E142" s="506"/>
      <c r="F142" s="506"/>
      <c r="G142" s="506"/>
    </row>
    <row r="143" spans="1:7" x14ac:dyDescent="0.25">
      <c r="A143" s="506"/>
      <c r="B143" s="506"/>
      <c r="C143" s="506"/>
      <c r="D143" s="506"/>
      <c r="E143" s="506"/>
      <c r="F143" s="506"/>
      <c r="G143" s="506"/>
    </row>
    <row r="144" spans="1:7" x14ac:dyDescent="0.25">
      <c r="A144" s="506"/>
      <c r="B144" s="506"/>
      <c r="C144" s="506"/>
      <c r="D144" s="506"/>
      <c r="E144" s="506"/>
      <c r="F144" s="506"/>
      <c r="G144" s="506"/>
    </row>
    <row r="145" spans="1:7" x14ac:dyDescent="0.25">
      <c r="A145" s="506"/>
      <c r="B145" s="506"/>
      <c r="C145" s="506"/>
      <c r="D145" s="506"/>
      <c r="E145" s="506"/>
      <c r="F145" s="506"/>
      <c r="G145" s="506"/>
    </row>
    <row r="146" spans="1:7" x14ac:dyDescent="0.25">
      <c r="A146" s="506"/>
      <c r="B146" s="506"/>
      <c r="C146" s="506"/>
      <c r="D146" s="506"/>
      <c r="E146" s="506"/>
      <c r="F146" s="506"/>
      <c r="G146" s="506"/>
    </row>
    <row r="147" spans="1:7" x14ac:dyDescent="0.25">
      <c r="A147" s="506"/>
      <c r="B147" s="506"/>
      <c r="C147" s="506"/>
      <c r="D147" s="506"/>
      <c r="E147" s="506"/>
      <c r="F147" s="506"/>
      <c r="G147" s="506"/>
    </row>
    <row r="148" spans="1:7" x14ac:dyDescent="0.25">
      <c r="A148" s="506"/>
      <c r="B148" s="506"/>
      <c r="C148" s="506"/>
      <c r="D148" s="506"/>
      <c r="E148" s="506"/>
      <c r="F148" s="506"/>
      <c r="G148" s="506"/>
    </row>
    <row r="149" spans="1:7" x14ac:dyDescent="0.25">
      <c r="A149" s="506"/>
      <c r="B149" s="506"/>
      <c r="C149" s="506"/>
      <c r="D149" s="506"/>
      <c r="E149" s="506"/>
      <c r="F149" s="506"/>
      <c r="G149" s="506"/>
    </row>
    <row r="150" spans="1:7" x14ac:dyDescent="0.25">
      <c r="A150" s="506"/>
      <c r="B150" s="506"/>
      <c r="C150" s="506"/>
      <c r="D150" s="506"/>
      <c r="E150" s="506"/>
      <c r="F150" s="506"/>
      <c r="G150" s="506"/>
    </row>
    <row r="151" spans="1:7" x14ac:dyDescent="0.25">
      <c r="A151" s="506"/>
      <c r="B151" s="506"/>
      <c r="C151" s="506"/>
      <c r="D151" s="506"/>
      <c r="E151" s="506"/>
      <c r="F151" s="506"/>
      <c r="G151" s="506"/>
    </row>
    <row r="152" spans="1:7" x14ac:dyDescent="0.25">
      <c r="A152" s="506"/>
      <c r="B152" s="506"/>
      <c r="C152" s="506"/>
      <c r="D152" s="506"/>
      <c r="E152" s="506"/>
      <c r="F152" s="506"/>
      <c r="G152" s="506"/>
    </row>
    <row r="153" spans="1:7" x14ac:dyDescent="0.25">
      <c r="A153" s="506"/>
      <c r="B153" s="506"/>
      <c r="C153" s="506"/>
      <c r="D153" s="506"/>
      <c r="E153" s="506"/>
      <c r="F153" s="506"/>
      <c r="G153" s="506"/>
    </row>
    <row r="154" spans="1:7" x14ac:dyDescent="0.25">
      <c r="A154" s="506"/>
      <c r="B154" s="506"/>
      <c r="C154" s="506"/>
      <c r="D154" s="506"/>
      <c r="E154" s="506"/>
      <c r="F154" s="506"/>
      <c r="G154" s="506"/>
    </row>
    <row r="155" spans="1:7" x14ac:dyDescent="0.25">
      <c r="A155" s="506"/>
      <c r="B155" s="506"/>
      <c r="C155" s="506"/>
      <c r="D155" s="506"/>
      <c r="E155" s="506"/>
      <c r="F155" s="506"/>
      <c r="G155" s="506"/>
    </row>
    <row r="156" spans="1:7" x14ac:dyDescent="0.25">
      <c r="A156" s="506"/>
      <c r="B156" s="506"/>
      <c r="C156" s="506"/>
      <c r="D156" s="506"/>
      <c r="E156" s="506"/>
      <c r="F156" s="506"/>
      <c r="G156" s="506"/>
    </row>
    <row r="157" spans="1:7" x14ac:dyDescent="0.25">
      <c r="A157" s="506"/>
      <c r="B157" s="506"/>
      <c r="C157" s="506"/>
      <c r="D157" s="506"/>
      <c r="E157" s="506"/>
      <c r="F157" s="506"/>
      <c r="G157" s="506"/>
    </row>
    <row r="158" spans="1:7" x14ac:dyDescent="0.25">
      <c r="A158" s="506"/>
      <c r="B158" s="506"/>
      <c r="C158" s="506"/>
      <c r="D158" s="506"/>
      <c r="E158" s="506"/>
      <c r="F158" s="506"/>
      <c r="G158" s="506"/>
    </row>
    <row r="159" spans="1:7" x14ac:dyDescent="0.25">
      <c r="A159" s="506"/>
      <c r="B159" s="506"/>
      <c r="C159" s="506"/>
      <c r="D159" s="506"/>
      <c r="E159" s="506"/>
      <c r="F159" s="506"/>
      <c r="G159" s="506"/>
    </row>
    <row r="160" spans="1:7" x14ac:dyDescent="0.25">
      <c r="A160" s="506"/>
      <c r="B160" s="506"/>
      <c r="C160" s="506"/>
      <c r="D160" s="506"/>
      <c r="E160" s="506"/>
      <c r="F160" s="506"/>
      <c r="G160" s="506"/>
    </row>
    <row r="161" spans="1:7" x14ac:dyDescent="0.25">
      <c r="A161" s="506"/>
      <c r="B161" s="506"/>
      <c r="C161" s="506"/>
      <c r="D161" s="506"/>
      <c r="E161" s="506"/>
      <c r="F161" s="506"/>
      <c r="G161" s="506"/>
    </row>
    <row r="162" spans="1:7" x14ac:dyDescent="0.25">
      <c r="A162" s="506"/>
      <c r="B162" s="506"/>
      <c r="C162" s="506"/>
      <c r="D162" s="506"/>
      <c r="E162" s="506"/>
      <c r="F162" s="506"/>
      <c r="G162" s="506"/>
    </row>
    <row r="163" spans="1:7" x14ac:dyDescent="0.25">
      <c r="A163" s="506"/>
      <c r="B163" s="506"/>
      <c r="C163" s="506"/>
      <c r="D163" s="506"/>
      <c r="E163" s="506"/>
      <c r="F163" s="506"/>
      <c r="G163" s="506"/>
    </row>
    <row r="164" spans="1:7" x14ac:dyDescent="0.25">
      <c r="A164" s="506"/>
      <c r="B164" s="506"/>
      <c r="C164" s="506"/>
      <c r="D164" s="506"/>
      <c r="E164" s="506"/>
      <c r="F164" s="506"/>
      <c r="G164" s="506"/>
    </row>
    <row r="165" spans="1:7" x14ac:dyDescent="0.25">
      <c r="A165" s="506"/>
      <c r="B165" s="506"/>
      <c r="C165" s="506"/>
      <c r="D165" s="506"/>
      <c r="E165" s="506"/>
      <c r="F165" s="506"/>
      <c r="G165" s="506"/>
    </row>
    <row r="166" spans="1:7" x14ac:dyDescent="0.25">
      <c r="A166" s="506"/>
      <c r="B166" s="506"/>
      <c r="C166" s="506"/>
      <c r="D166" s="506"/>
      <c r="E166" s="506"/>
      <c r="F166" s="506"/>
      <c r="G166" s="506"/>
    </row>
    <row r="167" spans="1:7" x14ac:dyDescent="0.25">
      <c r="A167" s="506"/>
      <c r="B167" s="506"/>
      <c r="C167" s="506"/>
      <c r="D167" s="506"/>
      <c r="E167" s="506"/>
      <c r="F167" s="506"/>
      <c r="G167" s="506"/>
    </row>
    <row r="168" spans="1:7" x14ac:dyDescent="0.25">
      <c r="A168" s="506"/>
      <c r="B168" s="506"/>
      <c r="C168" s="506"/>
      <c r="D168" s="506"/>
      <c r="E168" s="506"/>
      <c r="F168" s="506"/>
      <c r="G168" s="506"/>
    </row>
    <row r="169" spans="1:7" x14ac:dyDescent="0.25">
      <c r="A169" s="506"/>
      <c r="B169" s="506"/>
      <c r="C169" s="506"/>
      <c r="D169" s="506"/>
      <c r="E169" s="506"/>
      <c r="F169" s="506"/>
      <c r="G169" s="506"/>
    </row>
    <row r="170" spans="1:7" x14ac:dyDescent="0.25">
      <c r="A170" s="506"/>
      <c r="B170" s="506"/>
      <c r="C170" s="506"/>
      <c r="D170" s="506"/>
      <c r="E170" s="506"/>
      <c r="F170" s="506"/>
      <c r="G170" s="506"/>
    </row>
    <row r="171" spans="1:7" x14ac:dyDescent="0.25">
      <c r="A171" s="506"/>
      <c r="B171" s="506"/>
      <c r="C171" s="506"/>
      <c r="D171" s="506"/>
      <c r="E171" s="506"/>
      <c r="F171" s="506"/>
      <c r="G171" s="506"/>
    </row>
    <row r="172" spans="1:7" x14ac:dyDescent="0.25">
      <c r="A172" s="506"/>
      <c r="B172" s="506"/>
      <c r="C172" s="506"/>
      <c r="D172" s="506"/>
      <c r="E172" s="506"/>
      <c r="F172" s="506"/>
      <c r="G172" s="506"/>
    </row>
    <row r="173" spans="1:7" x14ac:dyDescent="0.25">
      <c r="A173" s="506"/>
      <c r="B173" s="506"/>
      <c r="C173" s="506"/>
      <c r="D173" s="506"/>
      <c r="E173" s="506"/>
      <c r="F173" s="506"/>
      <c r="G173" s="506"/>
    </row>
    <row r="174" spans="1:7" x14ac:dyDescent="0.25">
      <c r="A174" s="506"/>
      <c r="B174" s="506"/>
      <c r="C174" s="506"/>
      <c r="D174" s="506"/>
      <c r="E174" s="506"/>
      <c r="F174" s="506"/>
      <c r="G174" s="506"/>
    </row>
    <row r="175" spans="1:7" x14ac:dyDescent="0.25">
      <c r="A175" s="506"/>
      <c r="B175" s="506"/>
      <c r="C175" s="506"/>
      <c r="D175" s="506"/>
      <c r="E175" s="506"/>
      <c r="F175" s="506"/>
      <c r="G175" s="506"/>
    </row>
    <row r="176" spans="1:7" x14ac:dyDescent="0.25">
      <c r="A176" s="506"/>
      <c r="B176" s="506"/>
      <c r="C176" s="506"/>
      <c r="D176" s="506"/>
      <c r="E176" s="506"/>
      <c r="F176" s="506"/>
      <c r="G176" s="506"/>
    </row>
    <row r="177" spans="1:7" x14ac:dyDescent="0.25">
      <c r="A177" s="506"/>
      <c r="B177" s="506"/>
      <c r="C177" s="506"/>
      <c r="D177" s="506"/>
      <c r="E177" s="506"/>
      <c r="F177" s="506"/>
      <c r="G177" s="506"/>
    </row>
    <row r="178" spans="1:7" x14ac:dyDescent="0.25">
      <c r="A178" s="506"/>
      <c r="B178" s="506"/>
      <c r="C178" s="506"/>
      <c r="D178" s="506"/>
      <c r="E178" s="506"/>
      <c r="F178" s="506"/>
      <c r="G178" s="506"/>
    </row>
    <row r="179" spans="1:7" x14ac:dyDescent="0.25">
      <c r="A179" s="506"/>
      <c r="B179" s="506"/>
      <c r="C179" s="506"/>
      <c r="D179" s="506"/>
      <c r="E179" s="506"/>
      <c r="F179" s="506"/>
      <c r="G179" s="506"/>
    </row>
    <row r="180" spans="1:7" x14ac:dyDescent="0.25">
      <c r="A180" s="506"/>
      <c r="B180" s="506"/>
      <c r="C180" s="506"/>
      <c r="D180" s="506"/>
      <c r="E180" s="506"/>
      <c r="F180" s="506"/>
      <c r="G180" s="506"/>
    </row>
    <row r="181" spans="1:7" x14ac:dyDescent="0.25">
      <c r="A181" s="506"/>
      <c r="B181" s="506"/>
      <c r="C181" s="506"/>
      <c r="D181" s="506"/>
      <c r="E181" s="506"/>
      <c r="F181" s="506"/>
      <c r="G181" s="506"/>
    </row>
    <row r="182" spans="1:7" x14ac:dyDescent="0.25">
      <c r="A182" s="506"/>
      <c r="B182" s="506"/>
      <c r="C182" s="506"/>
      <c r="D182" s="506"/>
      <c r="E182" s="506"/>
      <c r="F182" s="506"/>
      <c r="G182" s="506"/>
    </row>
    <row r="183" spans="1:7" x14ac:dyDescent="0.25">
      <c r="A183" s="506"/>
      <c r="B183" s="506"/>
      <c r="C183" s="506"/>
      <c r="D183" s="506"/>
      <c r="E183" s="506"/>
      <c r="F183" s="506"/>
      <c r="G183" s="506"/>
    </row>
    <row r="184" spans="1:7" x14ac:dyDescent="0.25">
      <c r="A184" s="506"/>
      <c r="B184" s="506"/>
      <c r="C184" s="506"/>
      <c r="D184" s="506"/>
      <c r="E184" s="506"/>
      <c r="F184" s="506"/>
      <c r="G184" s="506"/>
    </row>
    <row r="185" spans="1:7" x14ac:dyDescent="0.25">
      <c r="A185" s="506"/>
      <c r="B185" s="506"/>
      <c r="C185" s="506"/>
      <c r="D185" s="506"/>
      <c r="E185" s="506"/>
      <c r="F185" s="506"/>
      <c r="G185" s="506"/>
    </row>
    <row r="186" spans="1:7" x14ac:dyDescent="0.25">
      <c r="A186" s="506"/>
      <c r="B186" s="506"/>
      <c r="C186" s="506"/>
      <c r="D186" s="506"/>
      <c r="E186" s="506"/>
      <c r="F186" s="506"/>
      <c r="G186" s="506"/>
    </row>
    <row r="187" spans="1:7" x14ac:dyDescent="0.25">
      <c r="A187" s="506"/>
      <c r="B187" s="506"/>
      <c r="C187" s="506"/>
      <c r="D187" s="506"/>
      <c r="E187" s="506"/>
      <c r="F187" s="506"/>
      <c r="G187" s="506"/>
    </row>
    <row r="188" spans="1:7" x14ac:dyDescent="0.25">
      <c r="A188" s="506"/>
      <c r="B188" s="506"/>
      <c r="C188" s="506"/>
      <c r="D188" s="506"/>
      <c r="E188" s="506"/>
      <c r="F188" s="506"/>
      <c r="G188" s="506"/>
    </row>
    <row r="189" spans="1:7" x14ac:dyDescent="0.25">
      <c r="A189" s="506"/>
      <c r="B189" s="506"/>
      <c r="C189" s="506"/>
      <c r="D189" s="506"/>
      <c r="E189" s="506"/>
      <c r="F189" s="506"/>
      <c r="G189" s="506"/>
    </row>
    <row r="190" spans="1:7" x14ac:dyDescent="0.25">
      <c r="A190" s="506"/>
      <c r="B190" s="506"/>
      <c r="C190" s="506"/>
      <c r="D190" s="506"/>
      <c r="E190" s="506"/>
      <c r="F190" s="506"/>
      <c r="G190" s="506"/>
    </row>
    <row r="191" spans="1:7" x14ac:dyDescent="0.25">
      <c r="A191" s="506"/>
      <c r="B191" s="506"/>
      <c r="C191" s="506"/>
      <c r="D191" s="506"/>
      <c r="E191" s="506"/>
      <c r="F191" s="506"/>
      <c r="G191" s="506"/>
    </row>
    <row r="192" spans="1:7" x14ac:dyDescent="0.25">
      <c r="A192" s="506"/>
      <c r="B192" s="506"/>
      <c r="C192" s="506"/>
      <c r="D192" s="506"/>
      <c r="E192" s="506"/>
      <c r="F192" s="506"/>
      <c r="G192" s="506"/>
    </row>
    <row r="193" spans="1:7" x14ac:dyDescent="0.25">
      <c r="A193" s="506"/>
      <c r="B193" s="506"/>
      <c r="C193" s="506"/>
      <c r="D193" s="506"/>
      <c r="E193" s="506"/>
      <c r="F193" s="506"/>
      <c r="G193" s="506"/>
    </row>
    <row r="194" spans="1:7" x14ac:dyDescent="0.25">
      <c r="A194" s="506"/>
      <c r="B194" s="506"/>
      <c r="C194" s="506"/>
      <c r="D194" s="506"/>
      <c r="E194" s="506"/>
      <c r="F194" s="506"/>
      <c r="G194" s="506"/>
    </row>
    <row r="195" spans="1:7" x14ac:dyDescent="0.25">
      <c r="A195" s="506"/>
      <c r="B195" s="506"/>
      <c r="C195" s="506"/>
      <c r="D195" s="506"/>
      <c r="E195" s="506"/>
      <c r="F195" s="506"/>
      <c r="G195" s="506"/>
    </row>
    <row r="196" spans="1:7" x14ac:dyDescent="0.25">
      <c r="A196" s="506"/>
      <c r="B196" s="506"/>
      <c r="C196" s="506"/>
      <c r="D196" s="506"/>
      <c r="E196" s="506"/>
      <c r="F196" s="506"/>
      <c r="G196" s="506"/>
    </row>
    <row r="197" spans="1:7" x14ac:dyDescent="0.25">
      <c r="A197" s="506"/>
      <c r="B197" s="506"/>
      <c r="C197" s="506"/>
      <c r="D197" s="506"/>
      <c r="E197" s="506"/>
      <c r="F197" s="506"/>
      <c r="G197" s="506"/>
    </row>
    <row r="198" spans="1:7" x14ac:dyDescent="0.25">
      <c r="A198" s="506"/>
      <c r="B198" s="506"/>
      <c r="C198" s="506"/>
      <c r="D198" s="506"/>
      <c r="E198" s="506"/>
      <c r="F198" s="506"/>
      <c r="G198" s="506"/>
    </row>
    <row r="199" spans="1:7" x14ac:dyDescent="0.25">
      <c r="A199" s="506"/>
      <c r="B199" s="506"/>
      <c r="C199" s="506"/>
      <c r="D199" s="506"/>
      <c r="E199" s="506"/>
      <c r="F199" s="506"/>
      <c r="G199" s="506"/>
    </row>
    <row r="200" spans="1:7" x14ac:dyDescent="0.25">
      <c r="A200" s="506"/>
      <c r="B200" s="506"/>
      <c r="C200" s="506"/>
      <c r="D200" s="506"/>
      <c r="E200" s="506"/>
      <c r="F200" s="506"/>
      <c r="G200" s="506"/>
    </row>
    <row r="201" spans="1:7" x14ac:dyDescent="0.25">
      <c r="A201" s="506"/>
      <c r="B201" s="506"/>
      <c r="C201" s="506"/>
      <c r="D201" s="506"/>
      <c r="E201" s="506"/>
      <c r="F201" s="506"/>
      <c r="G201" s="506"/>
    </row>
    <row r="202" spans="1:7" x14ac:dyDescent="0.25">
      <c r="A202" s="506"/>
      <c r="B202" s="506"/>
      <c r="C202" s="506"/>
      <c r="D202" s="506"/>
      <c r="E202" s="506"/>
      <c r="F202" s="506"/>
      <c r="G202" s="506"/>
    </row>
    <row r="203" spans="1:7" x14ac:dyDescent="0.25">
      <c r="A203" s="506"/>
      <c r="B203" s="506"/>
      <c r="C203" s="506"/>
      <c r="D203" s="506"/>
      <c r="E203" s="506"/>
      <c r="F203" s="506"/>
      <c r="G203" s="506"/>
    </row>
    <row r="204" spans="1:7" x14ac:dyDescent="0.25">
      <c r="A204" s="506"/>
      <c r="B204" s="506"/>
      <c r="C204" s="506"/>
      <c r="D204" s="506"/>
      <c r="E204" s="506"/>
      <c r="F204" s="506"/>
      <c r="G204" s="506"/>
    </row>
    <row r="205" spans="1:7" x14ac:dyDescent="0.25">
      <c r="A205" s="506"/>
      <c r="B205" s="506"/>
      <c r="C205" s="506"/>
      <c r="D205" s="506"/>
      <c r="E205" s="506"/>
      <c r="F205" s="506"/>
      <c r="G205" s="506"/>
    </row>
    <row r="206" spans="1:7" x14ac:dyDescent="0.25">
      <c r="A206" s="506"/>
      <c r="B206" s="506"/>
      <c r="C206" s="506"/>
      <c r="D206" s="506"/>
      <c r="E206" s="506"/>
      <c r="F206" s="506"/>
      <c r="G206" s="506"/>
    </row>
    <row r="207" spans="1:7" x14ac:dyDescent="0.25">
      <c r="A207" s="506"/>
      <c r="B207" s="506"/>
      <c r="C207" s="506"/>
      <c r="D207" s="506"/>
      <c r="E207" s="506"/>
      <c r="F207" s="506"/>
      <c r="G207" s="506"/>
    </row>
    <row r="208" spans="1:7" x14ac:dyDescent="0.25">
      <c r="A208" s="506"/>
      <c r="B208" s="506"/>
      <c r="C208" s="506"/>
      <c r="D208" s="506"/>
      <c r="E208" s="506"/>
      <c r="F208" s="506"/>
      <c r="G208" s="506"/>
    </row>
    <row r="209" spans="1:7" x14ac:dyDescent="0.25">
      <c r="A209" s="506"/>
      <c r="B209" s="506"/>
      <c r="C209" s="506"/>
      <c r="D209" s="506"/>
      <c r="E209" s="506"/>
      <c r="F209" s="506"/>
      <c r="G209" s="506"/>
    </row>
    <row r="210" spans="1:7" x14ac:dyDescent="0.25">
      <c r="A210" s="506"/>
      <c r="B210" s="506"/>
      <c r="C210" s="506"/>
      <c r="D210" s="506"/>
      <c r="E210" s="506"/>
      <c r="F210" s="506"/>
      <c r="G210" s="506"/>
    </row>
    <row r="211" spans="1:7" x14ac:dyDescent="0.25">
      <c r="A211" s="506"/>
      <c r="B211" s="506"/>
      <c r="C211" s="506"/>
      <c r="D211" s="506"/>
      <c r="E211" s="506"/>
      <c r="F211" s="506"/>
      <c r="G211" s="506"/>
    </row>
    <row r="212" spans="1:7" x14ac:dyDescent="0.25">
      <c r="A212" s="506"/>
      <c r="B212" s="506"/>
      <c r="C212" s="506"/>
      <c r="D212" s="506"/>
      <c r="E212" s="506"/>
      <c r="F212" s="506"/>
      <c r="G212" s="506"/>
    </row>
    <row r="213" spans="1:7" x14ac:dyDescent="0.25">
      <c r="A213" s="506"/>
      <c r="B213" s="506"/>
      <c r="C213" s="506"/>
      <c r="D213" s="506"/>
      <c r="E213" s="506"/>
      <c r="F213" s="506"/>
      <c r="G213" s="506"/>
    </row>
    <row r="214" spans="1:7" x14ac:dyDescent="0.25">
      <c r="A214" s="506"/>
      <c r="B214" s="506"/>
      <c r="C214" s="506"/>
      <c r="D214" s="506"/>
      <c r="E214" s="506"/>
      <c r="F214" s="506"/>
      <c r="G214" s="506"/>
    </row>
    <row r="215" spans="1:7" x14ac:dyDescent="0.25">
      <c r="A215" s="506"/>
      <c r="B215" s="506"/>
      <c r="C215" s="506"/>
      <c r="D215" s="506"/>
      <c r="E215" s="506"/>
      <c r="F215" s="506"/>
      <c r="G215" s="506"/>
    </row>
    <row r="216" spans="1:7" x14ac:dyDescent="0.25">
      <c r="A216" s="506"/>
      <c r="B216" s="506"/>
      <c r="C216" s="506"/>
      <c r="D216" s="506"/>
      <c r="E216" s="506"/>
      <c r="F216" s="506"/>
      <c r="G216" s="506"/>
    </row>
    <row r="217" spans="1:7" x14ac:dyDescent="0.25">
      <c r="A217" s="506"/>
      <c r="B217" s="506"/>
      <c r="C217" s="506"/>
      <c r="D217" s="506"/>
      <c r="E217" s="506"/>
      <c r="F217" s="506"/>
      <c r="G217" s="506"/>
    </row>
    <row r="218" spans="1:7" x14ac:dyDescent="0.25">
      <c r="A218" s="506"/>
      <c r="B218" s="506"/>
      <c r="C218" s="506"/>
      <c r="D218" s="506"/>
      <c r="E218" s="506"/>
      <c r="F218" s="506"/>
      <c r="G218" s="506"/>
    </row>
    <row r="219" spans="1:7" x14ac:dyDescent="0.25">
      <c r="A219" s="506"/>
      <c r="B219" s="506"/>
      <c r="C219" s="506"/>
      <c r="D219" s="506"/>
      <c r="E219" s="506"/>
      <c r="F219" s="506"/>
      <c r="G219" s="506"/>
    </row>
    <row r="220" spans="1:7" x14ac:dyDescent="0.25">
      <c r="A220" s="506"/>
      <c r="B220" s="506"/>
      <c r="C220" s="506"/>
      <c r="D220" s="506"/>
      <c r="E220" s="506"/>
      <c r="F220" s="506"/>
      <c r="G220" s="506"/>
    </row>
    <row r="221" spans="1:7" x14ac:dyDescent="0.25">
      <c r="A221" s="506"/>
      <c r="B221" s="506"/>
      <c r="C221" s="506"/>
      <c r="D221" s="506"/>
      <c r="E221" s="506"/>
      <c r="F221" s="506"/>
      <c r="G221" s="506"/>
    </row>
    <row r="222" spans="1:7" x14ac:dyDescent="0.25">
      <c r="A222" s="506"/>
      <c r="B222" s="506"/>
      <c r="C222" s="506"/>
      <c r="D222" s="506"/>
      <c r="E222" s="506"/>
      <c r="F222" s="506"/>
      <c r="G222" s="506"/>
    </row>
    <row r="223" spans="1:7" x14ac:dyDescent="0.25">
      <c r="A223" s="506"/>
      <c r="B223" s="506"/>
      <c r="C223" s="506"/>
      <c r="D223" s="506"/>
      <c r="E223" s="506"/>
      <c r="F223" s="506"/>
      <c r="G223" s="506"/>
    </row>
    <row r="224" spans="1:7" x14ac:dyDescent="0.25">
      <c r="A224" s="506"/>
      <c r="B224" s="506"/>
      <c r="C224" s="506"/>
      <c r="D224" s="506"/>
      <c r="E224" s="506"/>
      <c r="F224" s="506"/>
      <c r="G224" s="506"/>
    </row>
    <row r="225" spans="1:7" x14ac:dyDescent="0.25">
      <c r="A225" s="506"/>
      <c r="B225" s="506"/>
      <c r="C225" s="506"/>
      <c r="D225" s="506"/>
      <c r="E225" s="506"/>
      <c r="F225" s="506"/>
      <c r="G225" s="506"/>
    </row>
    <row r="226" spans="1:7" x14ac:dyDescent="0.25">
      <c r="A226" s="506"/>
      <c r="B226" s="506"/>
      <c r="C226" s="506"/>
      <c r="D226" s="506"/>
      <c r="E226" s="506"/>
      <c r="F226" s="506"/>
      <c r="G226" s="506"/>
    </row>
    <row r="227" spans="1:7" x14ac:dyDescent="0.25">
      <c r="A227" s="506"/>
      <c r="B227" s="506"/>
      <c r="C227" s="506"/>
      <c r="D227" s="506"/>
      <c r="E227" s="506"/>
      <c r="F227" s="506"/>
      <c r="G227" s="506"/>
    </row>
    <row r="228" spans="1:7" x14ac:dyDescent="0.25">
      <c r="A228" s="506"/>
      <c r="B228" s="506"/>
      <c r="C228" s="506"/>
      <c r="D228" s="506"/>
      <c r="E228" s="506"/>
      <c r="F228" s="506"/>
      <c r="G228" s="506"/>
    </row>
    <row r="229" spans="1:7" x14ac:dyDescent="0.25">
      <c r="A229" s="506"/>
      <c r="B229" s="506"/>
      <c r="C229" s="506"/>
      <c r="D229" s="506"/>
      <c r="E229" s="506"/>
      <c r="F229" s="506"/>
      <c r="G229" s="506"/>
    </row>
    <row r="230" spans="1:7" x14ac:dyDescent="0.25">
      <c r="A230" s="506"/>
      <c r="B230" s="506"/>
      <c r="C230" s="506"/>
      <c r="D230" s="506"/>
      <c r="E230" s="506"/>
      <c r="F230" s="506"/>
      <c r="G230" s="506"/>
    </row>
    <row r="231" spans="1:7" x14ac:dyDescent="0.25">
      <c r="A231" s="506"/>
      <c r="B231" s="506"/>
      <c r="C231" s="506"/>
      <c r="D231" s="506"/>
      <c r="E231" s="506"/>
      <c r="F231" s="506"/>
      <c r="G231" s="506"/>
    </row>
    <row r="232" spans="1:7" x14ac:dyDescent="0.25">
      <c r="A232" s="506"/>
      <c r="B232" s="506"/>
      <c r="C232" s="506"/>
      <c r="D232" s="506"/>
      <c r="E232" s="506"/>
      <c r="F232" s="506"/>
      <c r="G232" s="506"/>
    </row>
    <row r="233" spans="1:7" x14ac:dyDescent="0.25">
      <c r="A233" s="506"/>
      <c r="B233" s="506"/>
      <c r="C233" s="506"/>
      <c r="D233" s="506"/>
      <c r="E233" s="506"/>
      <c r="F233" s="506"/>
      <c r="G233" s="506"/>
    </row>
    <row r="234" spans="1:7" x14ac:dyDescent="0.25">
      <c r="A234" s="506"/>
      <c r="B234" s="506"/>
      <c r="C234" s="506"/>
      <c r="D234" s="506"/>
      <c r="E234" s="506"/>
      <c r="F234" s="506"/>
      <c r="G234" s="506"/>
    </row>
    <row r="235" spans="1:7" x14ac:dyDescent="0.25">
      <c r="A235" s="506"/>
      <c r="B235" s="506"/>
      <c r="C235" s="506"/>
      <c r="D235" s="506"/>
      <c r="E235" s="506"/>
      <c r="F235" s="506"/>
      <c r="G235" s="506"/>
    </row>
    <row r="236" spans="1:7" x14ac:dyDescent="0.25">
      <c r="A236" s="506"/>
      <c r="B236" s="506"/>
      <c r="C236" s="506"/>
      <c r="D236" s="506"/>
      <c r="E236" s="506"/>
      <c r="F236" s="506"/>
      <c r="G236" s="506"/>
    </row>
    <row r="237" spans="1:7" x14ac:dyDescent="0.25">
      <c r="A237" s="506"/>
      <c r="B237" s="506"/>
      <c r="C237" s="506"/>
      <c r="D237" s="506"/>
      <c r="E237" s="506"/>
      <c r="F237" s="506"/>
      <c r="G237" s="506"/>
    </row>
    <row r="238" spans="1:7" x14ac:dyDescent="0.25">
      <c r="A238" s="506"/>
      <c r="B238" s="506"/>
      <c r="C238" s="506"/>
      <c r="D238" s="506"/>
      <c r="E238" s="506"/>
      <c r="F238" s="506"/>
      <c r="G238" s="506"/>
    </row>
    <row r="239" spans="1:7" x14ac:dyDescent="0.25">
      <c r="A239" s="506"/>
      <c r="B239" s="506"/>
      <c r="C239" s="506"/>
      <c r="D239" s="506"/>
      <c r="E239" s="506"/>
      <c r="F239" s="506"/>
      <c r="G239" s="506"/>
    </row>
    <row r="240" spans="1:7" x14ac:dyDescent="0.25">
      <c r="A240" s="506"/>
      <c r="B240" s="506"/>
      <c r="C240" s="506"/>
      <c r="D240" s="506"/>
      <c r="E240" s="506"/>
      <c r="F240" s="506"/>
      <c r="G240" s="506"/>
    </row>
    <row r="241" spans="1:7" x14ac:dyDescent="0.25">
      <c r="A241" s="506"/>
      <c r="B241" s="506"/>
      <c r="C241" s="506"/>
      <c r="D241" s="506"/>
      <c r="E241" s="506"/>
      <c r="F241" s="506"/>
      <c r="G241" s="506"/>
    </row>
    <row r="242" spans="1:7" x14ac:dyDescent="0.25">
      <c r="A242" s="506"/>
      <c r="B242" s="506"/>
      <c r="C242" s="506"/>
      <c r="D242" s="506"/>
      <c r="E242" s="506"/>
      <c r="F242" s="506"/>
      <c r="G242" s="506"/>
    </row>
    <row r="243" spans="1:7" x14ac:dyDescent="0.25">
      <c r="A243" s="506"/>
      <c r="B243" s="506"/>
      <c r="C243" s="506"/>
      <c r="D243" s="506"/>
      <c r="E243" s="506"/>
      <c r="F243" s="506"/>
      <c r="G243" s="506"/>
    </row>
    <row r="244" spans="1:7" x14ac:dyDescent="0.25">
      <c r="A244" s="506"/>
      <c r="B244" s="506"/>
      <c r="C244" s="506"/>
      <c r="D244" s="506"/>
      <c r="E244" s="506"/>
      <c r="F244" s="506"/>
      <c r="G244" s="506"/>
    </row>
    <row r="245" spans="1:7" x14ac:dyDescent="0.25">
      <c r="A245" s="506"/>
      <c r="B245" s="506"/>
      <c r="C245" s="506"/>
      <c r="D245" s="506"/>
      <c r="E245" s="506"/>
      <c r="F245" s="506"/>
      <c r="G245" s="506"/>
    </row>
    <row r="246" spans="1:7" x14ac:dyDescent="0.25">
      <c r="A246" s="506"/>
      <c r="B246" s="506"/>
      <c r="C246" s="506"/>
      <c r="D246" s="506"/>
      <c r="E246" s="506"/>
      <c r="F246" s="506"/>
      <c r="G246" s="506"/>
    </row>
    <row r="247" spans="1:7" x14ac:dyDescent="0.25">
      <c r="A247" s="506"/>
      <c r="B247" s="506"/>
      <c r="C247" s="506"/>
      <c r="D247" s="506"/>
      <c r="E247" s="506"/>
      <c r="F247" s="506"/>
      <c r="G247" s="506"/>
    </row>
    <row r="248" spans="1:7" x14ac:dyDescent="0.25">
      <c r="A248" s="506"/>
      <c r="B248" s="506"/>
      <c r="C248" s="506"/>
      <c r="D248" s="506"/>
      <c r="E248" s="506"/>
      <c r="F248" s="506"/>
      <c r="G248" s="506"/>
    </row>
    <row r="249" spans="1:7" x14ac:dyDescent="0.25">
      <c r="A249" s="506"/>
      <c r="B249" s="506"/>
      <c r="C249" s="506"/>
      <c r="D249" s="506"/>
      <c r="E249" s="506"/>
      <c r="F249" s="506"/>
      <c r="G249" s="506"/>
    </row>
    <row r="250" spans="1:7" x14ac:dyDescent="0.25">
      <c r="A250" s="506"/>
      <c r="B250" s="506"/>
      <c r="C250" s="506"/>
      <c r="D250" s="506"/>
      <c r="E250" s="506"/>
      <c r="F250" s="506"/>
      <c r="G250" s="506"/>
    </row>
    <row r="251" spans="1:7" x14ac:dyDescent="0.25">
      <c r="A251" s="506"/>
      <c r="B251" s="506"/>
      <c r="C251" s="506"/>
      <c r="D251" s="506"/>
      <c r="E251" s="506"/>
      <c r="F251" s="506"/>
      <c r="G251" s="506"/>
    </row>
    <row r="252" spans="1:7" x14ac:dyDescent="0.25">
      <c r="A252" s="506"/>
      <c r="B252" s="506"/>
      <c r="C252" s="506"/>
      <c r="D252" s="506"/>
      <c r="E252" s="506"/>
      <c r="F252" s="506"/>
      <c r="G252" s="506"/>
    </row>
    <row r="253" spans="1:7" x14ac:dyDescent="0.25">
      <c r="A253" s="506"/>
      <c r="B253" s="506"/>
      <c r="C253" s="506"/>
      <c r="D253" s="506"/>
      <c r="E253" s="506"/>
      <c r="F253" s="506"/>
      <c r="G253" s="506"/>
    </row>
    <row r="254" spans="1:7" x14ac:dyDescent="0.25">
      <c r="A254" s="506"/>
      <c r="B254" s="506"/>
      <c r="C254" s="506"/>
      <c r="D254" s="506"/>
      <c r="E254" s="506"/>
      <c r="F254" s="506"/>
      <c r="G254" s="506"/>
    </row>
    <row r="255" spans="1:7" x14ac:dyDescent="0.25">
      <c r="A255" s="506"/>
      <c r="B255" s="506"/>
      <c r="C255" s="506"/>
      <c r="D255" s="506"/>
      <c r="E255" s="506"/>
      <c r="F255" s="506"/>
      <c r="G255" s="506"/>
    </row>
    <row r="256" spans="1:7" x14ac:dyDescent="0.25">
      <c r="A256" s="506"/>
      <c r="B256" s="506"/>
      <c r="C256" s="506"/>
      <c r="D256" s="506"/>
      <c r="E256" s="506"/>
      <c r="F256" s="506"/>
      <c r="G256" s="506"/>
    </row>
    <row r="257" spans="1:7" x14ac:dyDescent="0.25">
      <c r="A257" s="506"/>
      <c r="B257" s="506"/>
      <c r="C257" s="506"/>
      <c r="D257" s="506"/>
      <c r="E257" s="506"/>
      <c r="F257" s="506"/>
      <c r="G257" s="506"/>
    </row>
    <row r="258" spans="1:7" x14ac:dyDescent="0.25">
      <c r="A258" s="506"/>
      <c r="B258" s="506"/>
      <c r="C258" s="506"/>
      <c r="D258" s="506"/>
      <c r="E258" s="506"/>
      <c r="F258" s="506"/>
      <c r="G258" s="506"/>
    </row>
    <row r="259" spans="1:7" x14ac:dyDescent="0.25">
      <c r="A259" s="506"/>
      <c r="B259" s="506"/>
      <c r="C259" s="506"/>
      <c r="D259" s="506"/>
      <c r="E259" s="506"/>
      <c r="F259" s="506"/>
      <c r="G259" s="506"/>
    </row>
    <row r="260" spans="1:7" x14ac:dyDescent="0.25">
      <c r="A260" s="506"/>
      <c r="B260" s="506"/>
      <c r="C260" s="506"/>
      <c r="D260" s="506"/>
      <c r="E260" s="506"/>
      <c r="F260" s="506"/>
      <c r="G260" s="506"/>
    </row>
    <row r="261" spans="1:7" x14ac:dyDescent="0.25">
      <c r="A261" s="506"/>
      <c r="B261" s="506"/>
      <c r="C261" s="506"/>
      <c r="D261" s="506"/>
      <c r="E261" s="506"/>
      <c r="F261" s="506"/>
      <c r="G261" s="506"/>
    </row>
    <row r="262" spans="1:7" x14ac:dyDescent="0.25">
      <c r="A262" s="506"/>
      <c r="B262" s="506"/>
      <c r="C262" s="506"/>
      <c r="D262" s="506"/>
      <c r="E262" s="506"/>
      <c r="F262" s="506"/>
      <c r="G262" s="506"/>
    </row>
    <row r="263" spans="1:7" x14ac:dyDescent="0.25">
      <c r="A263" s="506"/>
      <c r="B263" s="506"/>
      <c r="C263" s="506"/>
      <c r="D263" s="506"/>
      <c r="E263" s="506"/>
      <c r="F263" s="506"/>
      <c r="G263" s="506"/>
    </row>
    <row r="264" spans="1:7" x14ac:dyDescent="0.25">
      <c r="A264" s="506"/>
      <c r="B264" s="506"/>
      <c r="C264" s="506"/>
      <c r="D264" s="506"/>
      <c r="E264" s="506"/>
      <c r="F264" s="506"/>
      <c r="G264" s="506"/>
    </row>
    <row r="265" spans="1:7" x14ac:dyDescent="0.25">
      <c r="A265" s="506"/>
      <c r="B265" s="506"/>
      <c r="C265" s="506"/>
      <c r="D265" s="506"/>
      <c r="E265" s="506"/>
      <c r="F265" s="506"/>
      <c r="G265" s="506"/>
    </row>
    <row r="266" spans="1:7" x14ac:dyDescent="0.25">
      <c r="A266" s="506"/>
      <c r="B266" s="506"/>
      <c r="C266" s="506"/>
      <c r="D266" s="506"/>
      <c r="E266" s="506"/>
      <c r="F266" s="506"/>
      <c r="G266" s="506"/>
    </row>
    <row r="267" spans="1:7" x14ac:dyDescent="0.25">
      <c r="A267" s="506"/>
      <c r="B267" s="506"/>
      <c r="C267" s="506"/>
      <c r="D267" s="506"/>
      <c r="E267" s="506"/>
      <c r="F267" s="506"/>
      <c r="G267" s="506"/>
    </row>
    <row r="268" spans="1:7" x14ac:dyDescent="0.25">
      <c r="A268" s="506"/>
      <c r="B268" s="506"/>
      <c r="C268" s="506"/>
      <c r="D268" s="506"/>
      <c r="E268" s="506"/>
      <c r="F268" s="506"/>
      <c r="G268" s="506"/>
    </row>
    <row r="269" spans="1:7" x14ac:dyDescent="0.25">
      <c r="A269" s="506"/>
      <c r="B269" s="506"/>
      <c r="C269" s="506"/>
      <c r="D269" s="506"/>
      <c r="E269" s="506"/>
      <c r="F269" s="506"/>
      <c r="G269" s="506"/>
    </row>
    <row r="270" spans="1:7" x14ac:dyDescent="0.25">
      <c r="A270" s="506"/>
      <c r="B270" s="506"/>
      <c r="C270" s="506"/>
      <c r="D270" s="506"/>
      <c r="E270" s="506"/>
      <c r="F270" s="506"/>
      <c r="G270" s="506"/>
    </row>
    <row r="271" spans="1:7" x14ac:dyDescent="0.25">
      <c r="A271" s="506"/>
      <c r="B271" s="506"/>
      <c r="C271" s="506"/>
      <c r="D271" s="506"/>
      <c r="E271" s="506"/>
      <c r="F271" s="506"/>
      <c r="G271" s="506"/>
    </row>
    <row r="272" spans="1:7" x14ac:dyDescent="0.25">
      <c r="A272" s="506"/>
      <c r="B272" s="506"/>
      <c r="C272" s="506"/>
      <c r="D272" s="506"/>
      <c r="E272" s="506"/>
      <c r="F272" s="506"/>
      <c r="G272" s="506"/>
    </row>
    <row r="273" spans="1:7" x14ac:dyDescent="0.25">
      <c r="A273" s="506"/>
      <c r="B273" s="506"/>
      <c r="C273" s="506"/>
      <c r="D273" s="506"/>
      <c r="E273" s="506"/>
      <c r="F273" s="506"/>
      <c r="G273" s="506"/>
    </row>
    <row r="274" spans="1:7" x14ac:dyDescent="0.25">
      <c r="A274" s="506"/>
      <c r="B274" s="506"/>
      <c r="C274" s="506"/>
      <c r="D274" s="506"/>
      <c r="E274" s="506"/>
      <c r="F274" s="506"/>
      <c r="G274" s="506"/>
    </row>
    <row r="275" spans="1:7" x14ac:dyDescent="0.25">
      <c r="A275" s="506"/>
      <c r="B275" s="506"/>
      <c r="C275" s="506"/>
      <c r="D275" s="506"/>
      <c r="E275" s="506"/>
      <c r="F275" s="506"/>
      <c r="G275" s="506"/>
    </row>
    <row r="276" spans="1:7" x14ac:dyDescent="0.25">
      <c r="A276" s="506"/>
      <c r="B276" s="506"/>
      <c r="C276" s="506"/>
      <c r="D276" s="506"/>
      <c r="E276" s="506"/>
      <c r="F276" s="506"/>
      <c r="G276" s="506"/>
    </row>
    <row r="277" spans="1:7" x14ac:dyDescent="0.25">
      <c r="A277" s="506"/>
      <c r="B277" s="506"/>
      <c r="C277" s="506"/>
      <c r="D277" s="506"/>
      <c r="E277" s="506"/>
      <c r="F277" s="506"/>
      <c r="G277" s="506"/>
    </row>
    <row r="278" spans="1:7" x14ac:dyDescent="0.25">
      <c r="A278" s="506"/>
      <c r="B278" s="506"/>
      <c r="C278" s="506"/>
      <c r="D278" s="506"/>
      <c r="E278" s="506"/>
      <c r="F278" s="506"/>
      <c r="G278" s="506"/>
    </row>
    <row r="279" spans="1:7" x14ac:dyDescent="0.25">
      <c r="A279" s="506"/>
      <c r="B279" s="506"/>
      <c r="C279" s="506"/>
      <c r="D279" s="506"/>
      <c r="E279" s="506"/>
      <c r="F279" s="506"/>
      <c r="G279" s="506"/>
    </row>
    <row r="280" spans="1:7" x14ac:dyDescent="0.25">
      <c r="A280" s="506"/>
      <c r="B280" s="506"/>
      <c r="C280" s="506"/>
      <c r="D280" s="506"/>
      <c r="E280" s="506"/>
      <c r="F280" s="506"/>
      <c r="G280" s="506"/>
    </row>
    <row r="281" spans="1:7" x14ac:dyDescent="0.25">
      <c r="A281" s="506"/>
      <c r="B281" s="506"/>
      <c r="C281" s="506"/>
      <c r="D281" s="506"/>
      <c r="E281" s="506"/>
      <c r="F281" s="506"/>
      <c r="G281" s="506"/>
    </row>
    <row r="282" spans="1:7" x14ac:dyDescent="0.25">
      <c r="A282" s="506"/>
      <c r="B282" s="506"/>
      <c r="C282" s="506"/>
      <c r="D282" s="506"/>
      <c r="E282" s="506"/>
      <c r="F282" s="506"/>
      <c r="G282" s="506"/>
    </row>
    <row r="283" spans="1:7" x14ac:dyDescent="0.25">
      <c r="A283" s="506"/>
      <c r="B283" s="506"/>
      <c r="C283" s="506"/>
      <c r="D283" s="506"/>
      <c r="E283" s="506"/>
      <c r="F283" s="506"/>
      <c r="G283" s="506"/>
    </row>
    <row r="284" spans="1:7" x14ac:dyDescent="0.25">
      <c r="A284" s="506"/>
      <c r="B284" s="506"/>
      <c r="C284" s="506"/>
      <c r="D284" s="506"/>
      <c r="E284" s="506"/>
      <c r="F284" s="506"/>
      <c r="G284" s="506"/>
    </row>
    <row r="285" spans="1:7" x14ac:dyDescent="0.25">
      <c r="A285" s="506"/>
      <c r="B285" s="506"/>
      <c r="C285" s="506"/>
      <c r="D285" s="506"/>
      <c r="E285" s="506"/>
      <c r="F285" s="506"/>
      <c r="G285" s="506"/>
    </row>
    <row r="286" spans="1:7" x14ac:dyDescent="0.25">
      <c r="A286" s="506"/>
      <c r="B286" s="506"/>
      <c r="C286" s="506"/>
      <c r="D286" s="506"/>
      <c r="E286" s="506"/>
      <c r="F286" s="506"/>
      <c r="G286" s="506"/>
    </row>
    <row r="287" spans="1:7" x14ac:dyDescent="0.25">
      <c r="A287" s="506"/>
      <c r="B287" s="506"/>
      <c r="C287" s="506"/>
      <c r="D287" s="506"/>
      <c r="E287" s="506"/>
      <c r="F287" s="506"/>
      <c r="G287" s="506"/>
    </row>
    <row r="288" spans="1:7" x14ac:dyDescent="0.25">
      <c r="A288" s="506"/>
      <c r="B288" s="506"/>
      <c r="C288" s="506"/>
      <c r="D288" s="506"/>
      <c r="E288" s="506"/>
      <c r="F288" s="506"/>
      <c r="G288" s="506"/>
    </row>
    <row r="289" spans="1:7" x14ac:dyDescent="0.25">
      <c r="A289" s="506"/>
      <c r="B289" s="506"/>
      <c r="C289" s="506"/>
      <c r="D289" s="506"/>
      <c r="E289" s="506"/>
      <c r="F289" s="506"/>
      <c r="G289" s="506"/>
    </row>
    <row r="290" spans="1:7" x14ac:dyDescent="0.25">
      <c r="A290" s="506"/>
      <c r="B290" s="506"/>
      <c r="C290" s="506"/>
      <c r="D290" s="506"/>
      <c r="E290" s="506"/>
      <c r="F290" s="506"/>
      <c r="G290" s="506"/>
    </row>
    <row r="291" spans="1:7" x14ac:dyDescent="0.25">
      <c r="A291" s="506"/>
      <c r="B291" s="506"/>
      <c r="C291" s="506"/>
      <c r="D291" s="506"/>
      <c r="E291" s="506"/>
      <c r="F291" s="506"/>
      <c r="G291" s="506"/>
    </row>
    <row r="292" spans="1:7" x14ac:dyDescent="0.25">
      <c r="A292" s="506"/>
      <c r="B292" s="506"/>
      <c r="C292" s="506"/>
      <c r="D292" s="506"/>
      <c r="E292" s="506"/>
      <c r="F292" s="506"/>
      <c r="G292" s="506"/>
    </row>
    <row r="293" spans="1:7" x14ac:dyDescent="0.25">
      <c r="A293" s="506"/>
      <c r="B293" s="506"/>
      <c r="C293" s="506"/>
      <c r="D293" s="506"/>
      <c r="E293" s="506"/>
      <c r="F293" s="506"/>
      <c r="G293" s="506"/>
    </row>
    <row r="294" spans="1:7" x14ac:dyDescent="0.25">
      <c r="A294" s="506"/>
      <c r="B294" s="506"/>
      <c r="C294" s="506"/>
      <c r="D294" s="506"/>
      <c r="E294" s="506"/>
      <c r="F294" s="506"/>
      <c r="G294" s="506"/>
    </row>
    <row r="295" spans="1:7" x14ac:dyDescent="0.25">
      <c r="A295" s="506"/>
      <c r="B295" s="506"/>
      <c r="C295" s="506"/>
      <c r="D295" s="506"/>
      <c r="E295" s="506"/>
      <c r="F295" s="506"/>
      <c r="G295" s="506"/>
    </row>
    <row r="296" spans="1:7" x14ac:dyDescent="0.25">
      <c r="A296" s="506"/>
      <c r="B296" s="506"/>
      <c r="C296" s="506"/>
      <c r="D296" s="506"/>
      <c r="E296" s="506"/>
      <c r="F296" s="506"/>
      <c r="G296" s="506"/>
    </row>
    <row r="297" spans="1:7" x14ac:dyDescent="0.25">
      <c r="A297" s="506"/>
      <c r="B297" s="506"/>
      <c r="C297" s="506"/>
      <c r="D297" s="506"/>
      <c r="E297" s="506"/>
      <c r="F297" s="506"/>
      <c r="G297" s="506"/>
    </row>
    <row r="298" spans="1:7" x14ac:dyDescent="0.25">
      <c r="A298" s="506"/>
      <c r="B298" s="506"/>
      <c r="C298" s="506"/>
      <c r="D298" s="506"/>
      <c r="E298" s="506"/>
      <c r="F298" s="506"/>
      <c r="G298" s="506"/>
    </row>
    <row r="299" spans="1:7" x14ac:dyDescent="0.25">
      <c r="A299" s="506"/>
      <c r="B299" s="506"/>
      <c r="C299" s="506"/>
      <c r="D299" s="506"/>
      <c r="E299" s="506"/>
      <c r="F299" s="506"/>
      <c r="G299" s="506"/>
    </row>
    <row r="300" spans="1:7" x14ac:dyDescent="0.25">
      <c r="A300" s="506"/>
      <c r="B300" s="506"/>
      <c r="C300" s="506"/>
      <c r="D300" s="506"/>
      <c r="E300" s="506"/>
      <c r="F300" s="506"/>
      <c r="G300" s="506"/>
    </row>
    <row r="301" spans="1:7" x14ac:dyDescent="0.25">
      <c r="A301" s="506"/>
      <c r="B301" s="506"/>
      <c r="C301" s="506"/>
      <c r="D301" s="506"/>
      <c r="E301" s="506"/>
      <c r="F301" s="506"/>
      <c r="G301" s="506"/>
    </row>
    <row r="302" spans="1:7" x14ac:dyDescent="0.25">
      <c r="A302" s="506"/>
      <c r="B302" s="506"/>
      <c r="C302" s="506"/>
      <c r="D302" s="506"/>
      <c r="E302" s="506"/>
      <c r="F302" s="506"/>
      <c r="G302" s="506"/>
    </row>
    <row r="303" spans="1:7" x14ac:dyDescent="0.25">
      <c r="A303" s="506"/>
      <c r="B303" s="506"/>
      <c r="C303" s="506"/>
      <c r="D303" s="506"/>
      <c r="E303" s="506"/>
      <c r="F303" s="506"/>
      <c r="G303" s="506"/>
    </row>
    <row r="304" spans="1:7" x14ac:dyDescent="0.25">
      <c r="A304" s="506"/>
      <c r="B304" s="506"/>
      <c r="C304" s="506"/>
      <c r="D304" s="506"/>
      <c r="E304" s="506"/>
      <c r="F304" s="506"/>
      <c r="G304" s="506"/>
    </row>
    <row r="305" spans="1:7" x14ac:dyDescent="0.25">
      <c r="A305" s="506"/>
      <c r="B305" s="506"/>
      <c r="C305" s="506"/>
      <c r="D305" s="506"/>
      <c r="E305" s="506"/>
      <c r="F305" s="506"/>
      <c r="G305" s="506"/>
    </row>
    <row r="306" spans="1:7" x14ac:dyDescent="0.25">
      <c r="A306" s="506"/>
      <c r="B306" s="506"/>
      <c r="C306" s="506"/>
      <c r="D306" s="506"/>
      <c r="E306" s="506"/>
      <c r="F306" s="506"/>
      <c r="G306" s="506"/>
    </row>
    <row r="307" spans="1:7" x14ac:dyDescent="0.25">
      <c r="A307" s="506"/>
      <c r="B307" s="506"/>
      <c r="C307" s="506"/>
      <c r="D307" s="506"/>
      <c r="E307" s="506"/>
      <c r="F307" s="506"/>
      <c r="G307" s="506"/>
    </row>
    <row r="308" spans="1:7" x14ac:dyDescent="0.25">
      <c r="A308" s="506"/>
      <c r="B308" s="506"/>
      <c r="C308" s="506"/>
      <c r="D308" s="506"/>
      <c r="E308" s="506"/>
      <c r="F308" s="506"/>
      <c r="G308" s="506"/>
    </row>
    <row r="309" spans="1:7" x14ac:dyDescent="0.25">
      <c r="A309" s="506"/>
      <c r="B309" s="506"/>
      <c r="C309" s="506"/>
      <c r="D309" s="506"/>
      <c r="E309" s="506"/>
      <c r="F309" s="506"/>
      <c r="G309" s="506"/>
    </row>
    <row r="310" spans="1:7" x14ac:dyDescent="0.25">
      <c r="A310" s="506"/>
      <c r="B310" s="506"/>
      <c r="C310" s="506"/>
      <c r="D310" s="506"/>
      <c r="E310" s="506"/>
      <c r="F310" s="506"/>
      <c r="G310" s="506"/>
    </row>
    <row r="311" spans="1:7" x14ac:dyDescent="0.25">
      <c r="A311" s="506"/>
      <c r="B311" s="506"/>
      <c r="C311" s="506"/>
      <c r="D311" s="506"/>
      <c r="E311" s="506"/>
      <c r="F311" s="506"/>
      <c r="G311" s="506"/>
    </row>
    <row r="312" spans="1:7" x14ac:dyDescent="0.25">
      <c r="A312" s="506"/>
      <c r="B312" s="506"/>
      <c r="C312" s="506"/>
      <c r="D312" s="506"/>
      <c r="E312" s="506"/>
      <c r="F312" s="506"/>
      <c r="G312" s="506"/>
    </row>
    <row r="313" spans="1:7" x14ac:dyDescent="0.25">
      <c r="A313" s="506"/>
      <c r="B313" s="506"/>
      <c r="C313" s="506"/>
      <c r="D313" s="506"/>
      <c r="E313" s="506"/>
      <c r="F313" s="506"/>
      <c r="G313" s="506"/>
    </row>
    <row r="314" spans="1:7" x14ac:dyDescent="0.25">
      <c r="A314" s="506"/>
      <c r="B314" s="506"/>
      <c r="C314" s="506"/>
      <c r="D314" s="506"/>
      <c r="E314" s="506"/>
      <c r="F314" s="506"/>
      <c r="G314" s="506"/>
    </row>
    <row r="315" spans="1:7" x14ac:dyDescent="0.25">
      <c r="A315" s="506"/>
      <c r="B315" s="506"/>
      <c r="C315" s="506"/>
      <c r="D315" s="506"/>
      <c r="E315" s="506"/>
      <c r="F315" s="506"/>
      <c r="G315" s="506"/>
    </row>
    <row r="316" spans="1:7" x14ac:dyDescent="0.25">
      <c r="A316" s="506"/>
      <c r="B316" s="506"/>
      <c r="C316" s="506"/>
      <c r="D316" s="506"/>
      <c r="E316" s="506"/>
      <c r="F316" s="506"/>
      <c r="G316" s="506"/>
    </row>
  </sheetData>
  <mergeCells count="10">
    <mergeCell ref="A20:G20"/>
    <mergeCell ref="A31:G31"/>
    <mergeCell ref="A42:G42"/>
    <mergeCell ref="A53:G53"/>
    <mergeCell ref="A2:G2"/>
    <mergeCell ref="A3:G3"/>
    <mergeCell ref="A5:A6"/>
    <mergeCell ref="B5:D5"/>
    <mergeCell ref="E5:G5"/>
    <mergeCell ref="A9:G9"/>
  </mergeCells>
  <conditionalFormatting sqref="F36:G36">
    <cfRule type="cellIs" dxfId="0" priority="1" stopIfTrue="1" operator="between">
      <formula>0.001</formula>
      <formula>0.499</formula>
    </cfRule>
  </conditionalFormatting>
  <hyperlinks>
    <hyperlink ref="A1" location="Índice!A1" display="Voltar ao índice" xr:uid="{C48FF997-82EF-4068-89EF-88F616A32AEB}"/>
  </hyperlinks>
  <pageMargins left="0.78740157480314965" right="0.31496062992125984" top="0.43307086614173229" bottom="0.43307086614173229" header="0" footer="0"/>
  <pageSetup paperSize="9" scale="93" orientation="portrait" verticalDpi="24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8D57E-874D-448A-AC71-B6C998F49161}">
  <sheetPr>
    <pageSetUpPr fitToPage="1"/>
  </sheetPr>
  <dimension ref="A1:AC42"/>
  <sheetViews>
    <sheetView workbookViewId="0"/>
  </sheetViews>
  <sheetFormatPr defaultColWidth="9.08984375" defaultRowHeight="14.5" x14ac:dyDescent="0.35"/>
  <cols>
    <col min="1" max="1" width="7.6328125" style="747" customWidth="1"/>
    <col min="2" max="2" width="30.453125" style="747" customWidth="1"/>
    <col min="3" max="4" width="7.90625" style="747" customWidth="1"/>
    <col min="5" max="12" width="8.54296875" style="747" customWidth="1"/>
    <col min="13" max="16384" width="9.08984375" style="747"/>
  </cols>
  <sheetData>
    <row r="1" spans="1:29" s="743" customFormat="1" x14ac:dyDescent="0.35">
      <c r="A1" s="436" t="s">
        <v>189</v>
      </c>
    </row>
    <row r="2" spans="1:29" x14ac:dyDescent="0.35">
      <c r="A2" s="1252" t="s">
        <v>349</v>
      </c>
      <c r="B2" s="1252"/>
      <c r="C2" s="744"/>
      <c r="D2" s="744"/>
      <c r="E2" s="745"/>
      <c r="F2" s="745"/>
      <c r="G2" s="743"/>
      <c r="H2" s="743"/>
      <c r="I2" s="743"/>
      <c r="J2" s="743"/>
      <c r="K2" s="743"/>
      <c r="L2" s="743"/>
      <c r="M2" s="743"/>
      <c r="N2" s="746"/>
      <c r="O2" s="746"/>
      <c r="P2" s="746"/>
      <c r="Q2" s="746"/>
      <c r="R2" s="746"/>
      <c r="S2" s="746"/>
      <c r="T2" s="746"/>
      <c r="U2" s="746"/>
      <c r="V2" s="746"/>
      <c r="W2" s="746"/>
      <c r="X2" s="746"/>
      <c r="Y2" s="746"/>
      <c r="Z2" s="746"/>
      <c r="AA2" s="746"/>
      <c r="AB2" s="743"/>
      <c r="AC2" s="743"/>
    </row>
    <row r="3" spans="1:29" s="751" customFormat="1" ht="15" customHeight="1" x14ac:dyDescent="0.3">
      <c r="A3" s="748"/>
      <c r="B3" s="1253" t="s">
        <v>350</v>
      </c>
      <c r="C3" s="1253"/>
      <c r="D3" s="1253"/>
      <c r="E3" s="1253"/>
      <c r="F3" s="1253"/>
      <c r="G3" s="1253"/>
      <c r="H3" s="1253"/>
      <c r="I3" s="1253"/>
      <c r="J3" s="1253"/>
      <c r="K3" s="1253"/>
      <c r="L3" s="1253"/>
      <c r="M3" s="749"/>
      <c r="N3" s="750"/>
      <c r="O3" s="750"/>
      <c r="P3" s="750"/>
      <c r="Q3" s="750"/>
      <c r="R3" s="750"/>
      <c r="S3" s="750"/>
      <c r="T3" s="750"/>
      <c r="U3" s="750"/>
      <c r="V3" s="750"/>
      <c r="W3" s="750"/>
      <c r="X3" s="750"/>
      <c r="Y3" s="750"/>
      <c r="Z3" s="750"/>
      <c r="AA3" s="750"/>
      <c r="AB3" s="749"/>
      <c r="AC3" s="749"/>
    </row>
    <row r="4" spans="1:29" x14ac:dyDescent="0.35">
      <c r="A4" s="743"/>
      <c r="B4" s="743"/>
      <c r="C4" s="743"/>
      <c r="D4" s="743"/>
      <c r="E4" s="743"/>
      <c r="F4" s="743"/>
      <c r="G4" s="743"/>
      <c r="H4" s="743"/>
      <c r="I4" s="743"/>
      <c r="J4" s="743"/>
      <c r="K4" s="743"/>
      <c r="L4" s="752" t="s">
        <v>351</v>
      </c>
      <c r="M4" s="743"/>
      <c r="N4" s="746"/>
      <c r="O4" s="746"/>
      <c r="P4" s="746"/>
      <c r="Q4" s="746"/>
      <c r="R4" s="746"/>
      <c r="S4" s="746"/>
      <c r="T4" s="746"/>
      <c r="U4" s="746"/>
      <c r="V4" s="746"/>
      <c r="W4" s="746"/>
      <c r="X4" s="746"/>
      <c r="Y4" s="746"/>
      <c r="Z4" s="746"/>
      <c r="AA4" s="746"/>
      <c r="AB4" s="743"/>
      <c r="AC4" s="743"/>
    </row>
    <row r="5" spans="1:29" ht="27.75" customHeight="1" x14ac:dyDescent="0.35">
      <c r="A5" s="753" t="s">
        <v>352</v>
      </c>
      <c r="B5" s="754" t="s">
        <v>353</v>
      </c>
      <c r="C5" s="754">
        <v>2021</v>
      </c>
      <c r="D5" s="754">
        <v>2020</v>
      </c>
      <c r="E5" s="754">
        <v>2019</v>
      </c>
      <c r="F5" s="754">
        <v>2018</v>
      </c>
      <c r="G5" s="754">
        <v>2017</v>
      </c>
      <c r="H5" s="754">
        <v>2016</v>
      </c>
      <c r="I5" s="754">
        <v>2015</v>
      </c>
      <c r="J5" s="754">
        <v>2014</v>
      </c>
      <c r="K5" s="754">
        <v>2013</v>
      </c>
      <c r="L5" s="755">
        <v>2012</v>
      </c>
      <c r="M5" s="743"/>
      <c r="N5" s="746"/>
      <c r="O5" s="746"/>
      <c r="P5" s="746"/>
      <c r="Q5" s="746"/>
      <c r="R5" s="746"/>
      <c r="S5" s="746"/>
      <c r="T5" s="746"/>
      <c r="U5" s="746"/>
      <c r="V5" s="746"/>
      <c r="W5" s="746"/>
      <c r="X5" s="746"/>
      <c r="Y5" s="746"/>
      <c r="Z5" s="746"/>
      <c r="AA5" s="746"/>
      <c r="AB5" s="743"/>
      <c r="AC5" s="743"/>
    </row>
    <row r="6" spans="1:29" ht="7.5" customHeight="1" x14ac:dyDescent="0.35">
      <c r="A6" s="743"/>
      <c r="B6" s="756"/>
      <c r="C6" s="756"/>
      <c r="D6" s="756"/>
      <c r="E6" s="756"/>
      <c r="F6" s="756"/>
      <c r="G6" s="757"/>
      <c r="H6" s="757"/>
      <c r="I6" s="757"/>
      <c r="J6" s="757"/>
      <c r="K6" s="757"/>
      <c r="L6" s="757"/>
      <c r="M6" s="743"/>
      <c r="N6" s="746"/>
      <c r="O6" s="746"/>
      <c r="P6" s="746"/>
      <c r="Q6" s="746"/>
      <c r="R6" s="746"/>
      <c r="S6" s="746"/>
      <c r="T6" s="746"/>
      <c r="U6" s="746"/>
      <c r="V6" s="746"/>
      <c r="W6" s="746"/>
      <c r="X6" s="746"/>
      <c r="Y6" s="746"/>
      <c r="Z6" s="746"/>
      <c r="AA6" s="746"/>
      <c r="AB6" s="743"/>
      <c r="AC6" s="743"/>
    </row>
    <row r="7" spans="1:29" ht="18" customHeight="1" x14ac:dyDescent="0.35">
      <c r="A7" s="758" t="s">
        <v>354</v>
      </c>
      <c r="B7" s="759" t="s">
        <v>17</v>
      </c>
      <c r="C7" s="760">
        <v>86.677999999999997</v>
      </c>
      <c r="D7" s="760">
        <v>82.927999999999997</v>
      </c>
      <c r="E7" s="760">
        <v>84.495999999999995</v>
      </c>
      <c r="F7" s="760">
        <v>89.286000000000001</v>
      </c>
      <c r="G7" s="761">
        <v>93.72</v>
      </c>
      <c r="H7" s="761">
        <v>95.507999999999996</v>
      </c>
      <c r="I7" s="761">
        <v>95.81</v>
      </c>
      <c r="J7" s="761">
        <v>95.144000000000005</v>
      </c>
      <c r="K7" s="761">
        <v>98.340999999999994</v>
      </c>
      <c r="L7" s="762">
        <v>100</v>
      </c>
      <c r="M7" s="743"/>
      <c r="N7" s="763"/>
      <c r="O7" s="763"/>
      <c r="P7" s="763"/>
      <c r="Q7" s="763"/>
      <c r="R7" s="763"/>
      <c r="S7" s="763"/>
      <c r="T7" s="746"/>
      <c r="U7" s="746"/>
      <c r="V7" s="746"/>
      <c r="W7" s="746"/>
      <c r="X7" s="746"/>
      <c r="Y7" s="746"/>
      <c r="Z7" s="746"/>
      <c r="AA7" s="746"/>
      <c r="AB7" s="743"/>
      <c r="AC7" s="743"/>
    </row>
    <row r="8" spans="1:29" ht="18" customHeight="1" x14ac:dyDescent="0.35">
      <c r="A8" s="759" t="s">
        <v>355</v>
      </c>
      <c r="B8" s="759" t="s">
        <v>356</v>
      </c>
      <c r="C8" s="760">
        <v>48.103999999999999</v>
      </c>
      <c r="D8" s="760">
        <v>49.216999999999999</v>
      </c>
      <c r="E8" s="760">
        <v>54.881</v>
      </c>
      <c r="F8" s="760">
        <v>65.293000000000006</v>
      </c>
      <c r="G8" s="761">
        <v>75.552999999999997</v>
      </c>
      <c r="H8" s="761">
        <v>76.316999999999993</v>
      </c>
      <c r="I8" s="761">
        <v>78.152000000000001</v>
      </c>
      <c r="J8" s="761">
        <v>80.903999999999996</v>
      </c>
      <c r="K8" s="761">
        <v>93.863</v>
      </c>
      <c r="L8" s="762">
        <v>100</v>
      </c>
      <c r="M8" s="743"/>
      <c r="N8" s="763"/>
      <c r="O8" s="763"/>
      <c r="P8" s="763"/>
      <c r="Q8" s="763"/>
      <c r="R8" s="763"/>
      <c r="S8" s="763"/>
      <c r="T8" s="746"/>
      <c r="U8" s="746"/>
      <c r="V8" s="746"/>
      <c r="W8" s="746"/>
      <c r="X8" s="746"/>
      <c r="Y8" s="746"/>
      <c r="Z8" s="746"/>
      <c r="AA8" s="746"/>
      <c r="AB8" s="743"/>
      <c r="AC8" s="743"/>
    </row>
    <row r="9" spans="1:29" ht="18" customHeight="1" x14ac:dyDescent="0.35">
      <c r="A9" s="759" t="s">
        <v>357</v>
      </c>
      <c r="B9" s="759" t="s">
        <v>358</v>
      </c>
      <c r="C9" s="760">
        <v>126.134</v>
      </c>
      <c r="D9" s="760">
        <v>135.19200000000001</v>
      </c>
      <c r="E9" s="760">
        <v>120.968</v>
      </c>
      <c r="F9" s="760">
        <v>116.22</v>
      </c>
      <c r="G9" s="761">
        <v>113.70699999999999</v>
      </c>
      <c r="H9" s="761">
        <v>108.66800000000001</v>
      </c>
      <c r="I9" s="761">
        <v>99.814999999999998</v>
      </c>
      <c r="J9" s="761">
        <v>96.394000000000005</v>
      </c>
      <c r="K9" s="761">
        <v>97.26</v>
      </c>
      <c r="L9" s="762">
        <v>100</v>
      </c>
      <c r="M9" s="743"/>
      <c r="N9" s="763"/>
      <c r="O9" s="763"/>
      <c r="P9" s="763"/>
      <c r="Q9" s="763"/>
      <c r="R9" s="763"/>
      <c r="S9" s="763"/>
      <c r="T9" s="746"/>
      <c r="U9" s="746"/>
      <c r="V9" s="746"/>
      <c r="W9" s="746"/>
      <c r="X9" s="746"/>
      <c r="Y9" s="746"/>
      <c r="Z9" s="746"/>
      <c r="AA9" s="746"/>
      <c r="AB9" s="743"/>
      <c r="AC9" s="743"/>
    </row>
    <row r="10" spans="1:29" ht="18" customHeight="1" x14ac:dyDescent="0.35">
      <c r="A10" s="759" t="s">
        <v>359</v>
      </c>
      <c r="B10" s="759" t="s">
        <v>360</v>
      </c>
      <c r="C10" s="760">
        <v>99.156000000000006</v>
      </c>
      <c r="D10" s="760">
        <v>98.116</v>
      </c>
      <c r="E10" s="760">
        <v>97.784000000000006</v>
      </c>
      <c r="F10" s="760">
        <v>97.117999999999995</v>
      </c>
      <c r="G10" s="761">
        <v>96.36</v>
      </c>
      <c r="H10" s="761">
        <v>95.706000000000003</v>
      </c>
      <c r="I10" s="761">
        <v>96.373999999999995</v>
      </c>
      <c r="J10" s="761">
        <v>96.174000000000007</v>
      </c>
      <c r="K10" s="761">
        <v>98.753</v>
      </c>
      <c r="L10" s="762">
        <v>100</v>
      </c>
      <c r="M10" s="743"/>
      <c r="N10" s="763"/>
      <c r="O10" s="763"/>
      <c r="P10" s="763"/>
      <c r="Q10" s="763"/>
      <c r="R10" s="763"/>
      <c r="S10" s="763"/>
      <c r="T10" s="746"/>
      <c r="U10" s="746"/>
      <c r="V10" s="746"/>
      <c r="W10" s="746"/>
      <c r="X10" s="746"/>
      <c r="Y10" s="746"/>
      <c r="Z10" s="746"/>
      <c r="AA10" s="746"/>
      <c r="AB10" s="743"/>
      <c r="AC10" s="743"/>
    </row>
    <row r="11" spans="1:29" ht="7.5" customHeight="1" thickBot="1" x14ac:dyDescent="0.4">
      <c r="A11" s="764"/>
      <c r="B11" s="764"/>
      <c r="C11" s="764"/>
      <c r="D11" s="764"/>
      <c r="E11" s="764"/>
      <c r="F11" s="764"/>
      <c r="G11" s="764"/>
      <c r="H11" s="764"/>
      <c r="I11" s="764"/>
      <c r="J11" s="764"/>
      <c r="K11" s="764"/>
      <c r="L11" s="764"/>
      <c r="M11" s="743"/>
      <c r="N11" s="746"/>
      <c r="O11" s="746"/>
      <c r="P11" s="746"/>
      <c r="Q11" s="746"/>
      <c r="R11" s="746"/>
      <c r="S11" s="746"/>
      <c r="T11" s="746"/>
      <c r="U11" s="746"/>
      <c r="V11" s="746"/>
      <c r="W11" s="746"/>
      <c r="X11" s="746"/>
      <c r="Y11" s="746"/>
      <c r="Z11" s="746"/>
      <c r="AA11" s="746"/>
      <c r="AB11" s="743"/>
      <c r="AC11" s="743"/>
    </row>
    <row r="12" spans="1:29" ht="12.75" customHeight="1" thickTop="1" x14ac:dyDescent="0.35">
      <c r="A12" s="765" t="s">
        <v>361</v>
      </c>
      <c r="B12" s="743"/>
      <c r="C12" s="743"/>
      <c r="D12" s="743"/>
      <c r="E12" s="743"/>
      <c r="F12" s="743"/>
      <c r="G12" s="743"/>
      <c r="H12" s="743"/>
      <c r="I12" s="743"/>
      <c r="J12" s="743"/>
      <c r="K12" s="743"/>
      <c r="L12" s="743"/>
      <c r="M12" s="743"/>
      <c r="N12" s="746"/>
      <c r="O12" s="746"/>
      <c r="P12" s="746"/>
      <c r="Q12" s="746"/>
      <c r="R12" s="746"/>
      <c r="S12" s="746"/>
      <c r="T12" s="746"/>
      <c r="U12" s="746"/>
      <c r="V12" s="746"/>
      <c r="W12" s="746"/>
      <c r="X12" s="746"/>
      <c r="Y12" s="746"/>
      <c r="Z12" s="746"/>
      <c r="AA12" s="746"/>
      <c r="AB12" s="743"/>
      <c r="AC12" s="743"/>
    </row>
    <row r="13" spans="1:29" x14ac:dyDescent="0.35">
      <c r="A13" s="766" t="s">
        <v>362</v>
      </c>
      <c r="B13" s="743"/>
      <c r="C13" s="743"/>
      <c r="D13" s="743"/>
      <c r="E13" s="766"/>
      <c r="F13" s="766"/>
      <c r="G13" s="743"/>
      <c r="H13" s="743"/>
      <c r="I13" s="743"/>
      <c r="J13" s="743"/>
      <c r="K13" s="743"/>
      <c r="L13" s="743"/>
      <c r="M13" s="743"/>
      <c r="N13" s="746"/>
      <c r="O13" s="746"/>
      <c r="P13" s="746"/>
      <c r="Q13" s="746"/>
      <c r="R13" s="746"/>
      <c r="S13" s="746"/>
      <c r="T13" s="746"/>
      <c r="U13" s="746"/>
      <c r="V13" s="746"/>
      <c r="W13" s="746"/>
      <c r="X13" s="746"/>
      <c r="Y13" s="746"/>
      <c r="Z13" s="746"/>
      <c r="AA13" s="746"/>
      <c r="AB13" s="743"/>
      <c r="AC13" s="743"/>
    </row>
    <row r="14" spans="1:29" x14ac:dyDescent="0.35">
      <c r="A14" s="743"/>
      <c r="B14" s="743"/>
      <c r="C14" s="743"/>
      <c r="D14" s="743"/>
      <c r="E14" s="743"/>
      <c r="F14" s="743"/>
      <c r="G14" s="743"/>
      <c r="H14" s="743"/>
      <c r="I14" s="743"/>
      <c r="J14" s="743"/>
      <c r="K14" s="743"/>
      <c r="L14" s="743"/>
      <c r="M14" s="743"/>
      <c r="N14" s="746"/>
      <c r="O14" s="746"/>
      <c r="P14" s="746"/>
      <c r="Q14" s="746"/>
      <c r="R14" s="746"/>
      <c r="S14" s="746"/>
      <c r="T14" s="746"/>
      <c r="U14" s="746"/>
      <c r="V14" s="746"/>
      <c r="W14" s="746"/>
      <c r="X14" s="746"/>
      <c r="Y14" s="746"/>
      <c r="Z14" s="746"/>
      <c r="AA14" s="746"/>
      <c r="AB14" s="743"/>
      <c r="AC14" s="743"/>
    </row>
    <row r="15" spans="1:29" x14ac:dyDescent="0.35">
      <c r="A15" s="743"/>
      <c r="B15" s="743"/>
      <c r="C15" s="743"/>
      <c r="D15" s="743"/>
      <c r="E15" s="743"/>
      <c r="F15" s="743"/>
      <c r="G15" s="743"/>
      <c r="H15" s="743"/>
      <c r="I15" s="743"/>
      <c r="J15" s="743"/>
      <c r="K15" s="743"/>
      <c r="L15" s="743"/>
      <c r="M15" s="743"/>
      <c r="N15" s="746"/>
      <c r="O15" s="746"/>
      <c r="P15" s="746"/>
      <c r="Q15" s="746"/>
      <c r="R15" s="746"/>
      <c r="S15" s="746"/>
      <c r="T15" s="746"/>
      <c r="U15" s="746"/>
      <c r="V15" s="746"/>
      <c r="W15" s="746"/>
      <c r="X15" s="746"/>
      <c r="Y15" s="746"/>
      <c r="Z15" s="746"/>
      <c r="AA15" s="746"/>
      <c r="AB15" s="743"/>
      <c r="AC15" s="743"/>
    </row>
    <row r="16" spans="1:29" x14ac:dyDescent="0.35">
      <c r="A16" s="743"/>
      <c r="B16" s="743"/>
      <c r="C16" s="743"/>
      <c r="D16" s="743"/>
      <c r="E16" s="743"/>
      <c r="F16" s="743"/>
      <c r="G16" s="743"/>
      <c r="H16" s="743"/>
      <c r="I16" s="743"/>
      <c r="J16" s="743"/>
      <c r="K16" s="743"/>
      <c r="L16" s="743"/>
      <c r="M16" s="743"/>
      <c r="N16" s="746"/>
      <c r="O16" s="746"/>
      <c r="P16" s="746"/>
      <c r="Q16" s="746"/>
      <c r="R16" s="746"/>
      <c r="S16" s="746"/>
      <c r="T16" s="746"/>
      <c r="U16" s="746"/>
      <c r="V16" s="746"/>
      <c r="W16" s="746"/>
      <c r="X16" s="746"/>
      <c r="Y16" s="746"/>
      <c r="Z16" s="746"/>
      <c r="AA16" s="746"/>
      <c r="AB16" s="743"/>
      <c r="AC16" s="743"/>
    </row>
    <row r="17" spans="1:29" x14ac:dyDescent="0.35">
      <c r="A17" s="743"/>
      <c r="B17" s="743"/>
      <c r="C17" s="743"/>
      <c r="D17" s="743"/>
      <c r="E17" s="743"/>
      <c r="F17" s="743"/>
      <c r="G17" s="743"/>
      <c r="H17" s="743"/>
      <c r="I17" s="743"/>
      <c r="J17" s="743"/>
      <c r="K17" s="743"/>
      <c r="L17" s="743"/>
      <c r="M17" s="743"/>
      <c r="N17" s="746"/>
      <c r="O17" s="746"/>
      <c r="P17" s="746"/>
      <c r="Q17" s="746"/>
      <c r="R17" s="746"/>
      <c r="S17" s="746"/>
      <c r="T17" s="746"/>
      <c r="U17" s="746"/>
      <c r="V17" s="746"/>
      <c r="W17" s="746"/>
      <c r="X17" s="746"/>
      <c r="Y17" s="746"/>
      <c r="Z17" s="746"/>
      <c r="AA17" s="746"/>
      <c r="AB17" s="743"/>
      <c r="AC17" s="743"/>
    </row>
    <row r="18" spans="1:29" x14ac:dyDescent="0.35">
      <c r="A18" s="743"/>
      <c r="B18" s="743"/>
      <c r="C18" s="743"/>
      <c r="D18" s="743"/>
      <c r="E18" s="743"/>
      <c r="F18" s="743"/>
      <c r="G18" s="743"/>
      <c r="H18" s="743"/>
      <c r="I18" s="743"/>
      <c r="J18" s="743"/>
      <c r="K18" s="743"/>
      <c r="L18" s="743"/>
      <c r="M18" s="743"/>
      <c r="N18" s="746"/>
      <c r="O18" s="746"/>
      <c r="P18" s="746"/>
      <c r="Q18" s="746"/>
      <c r="R18" s="746"/>
      <c r="S18" s="746"/>
      <c r="T18" s="746"/>
      <c r="U18" s="746"/>
      <c r="V18" s="746"/>
      <c r="W18" s="746"/>
      <c r="X18" s="746"/>
      <c r="Y18" s="746"/>
      <c r="Z18" s="746"/>
      <c r="AA18" s="746"/>
      <c r="AB18" s="743"/>
      <c r="AC18" s="743"/>
    </row>
    <row r="19" spans="1:29" x14ac:dyDescent="0.35">
      <c r="A19" s="743"/>
      <c r="B19" s="743"/>
      <c r="C19" s="743"/>
      <c r="D19" s="743"/>
      <c r="E19" s="743"/>
      <c r="F19" s="743"/>
      <c r="G19" s="743"/>
      <c r="H19" s="743"/>
      <c r="I19" s="743"/>
      <c r="J19" s="743"/>
      <c r="K19" s="743"/>
      <c r="L19" s="743"/>
      <c r="M19" s="743"/>
      <c r="N19" s="746"/>
      <c r="O19" s="746"/>
      <c r="P19" s="746"/>
      <c r="Q19" s="746"/>
      <c r="R19" s="746"/>
      <c r="S19" s="746"/>
      <c r="T19" s="746"/>
      <c r="U19" s="746"/>
      <c r="V19" s="746"/>
      <c r="W19" s="746"/>
      <c r="X19" s="746"/>
      <c r="Y19" s="746"/>
      <c r="Z19" s="746"/>
      <c r="AA19" s="746"/>
      <c r="AB19" s="743"/>
      <c r="AC19" s="743"/>
    </row>
    <row r="20" spans="1:29" x14ac:dyDescent="0.35">
      <c r="A20" s="743"/>
      <c r="B20" s="743"/>
      <c r="C20" s="743"/>
      <c r="D20" s="743"/>
      <c r="E20" s="743"/>
      <c r="F20" s="743"/>
      <c r="G20" s="743"/>
      <c r="H20" s="743"/>
      <c r="I20" s="743"/>
      <c r="J20" s="743"/>
      <c r="K20" s="743"/>
      <c r="L20" s="743"/>
      <c r="M20" s="743"/>
      <c r="N20" s="746"/>
      <c r="O20" s="746"/>
      <c r="P20" s="746"/>
      <c r="Q20" s="746"/>
      <c r="R20" s="746"/>
      <c r="S20" s="746"/>
      <c r="T20" s="746"/>
      <c r="U20" s="746"/>
      <c r="V20" s="746"/>
      <c r="W20" s="746"/>
      <c r="X20" s="746"/>
      <c r="Y20" s="746"/>
      <c r="Z20" s="746"/>
      <c r="AA20" s="746"/>
      <c r="AB20" s="743"/>
      <c r="AC20" s="743"/>
    </row>
    <row r="21" spans="1:29" x14ac:dyDescent="0.35">
      <c r="A21" s="743"/>
      <c r="B21" s="743"/>
      <c r="C21" s="743"/>
      <c r="D21" s="743"/>
      <c r="E21" s="743"/>
      <c r="F21" s="743"/>
      <c r="G21" s="743"/>
      <c r="H21" s="743"/>
      <c r="I21" s="743"/>
      <c r="J21" s="743"/>
      <c r="K21" s="743"/>
      <c r="L21" s="743"/>
      <c r="M21" s="743"/>
      <c r="N21" s="746"/>
      <c r="O21" s="767"/>
      <c r="P21" s="746"/>
      <c r="Q21" s="767"/>
      <c r="R21" s="746"/>
      <c r="S21" s="746"/>
      <c r="T21" s="746"/>
      <c r="U21" s="746"/>
      <c r="V21" s="746"/>
      <c r="W21" s="746"/>
      <c r="X21" s="746"/>
      <c r="Y21" s="746"/>
      <c r="Z21" s="746"/>
      <c r="AA21" s="746"/>
      <c r="AB21" s="743"/>
      <c r="AC21" s="743"/>
    </row>
    <row r="22" spans="1:29" x14ac:dyDescent="0.35">
      <c r="A22" s="743"/>
      <c r="B22" s="743"/>
      <c r="C22" s="743"/>
      <c r="D22" s="743"/>
      <c r="E22" s="743"/>
      <c r="F22" s="743"/>
      <c r="G22" s="743"/>
      <c r="H22" s="743"/>
      <c r="I22" s="743"/>
      <c r="J22" s="743"/>
      <c r="K22" s="768"/>
      <c r="L22" s="743"/>
      <c r="M22" s="743"/>
      <c r="N22" s="746"/>
      <c r="O22" s="767"/>
      <c r="P22" s="746"/>
      <c r="Q22" s="767"/>
      <c r="R22" s="746"/>
      <c r="S22" s="746"/>
      <c r="T22" s="746"/>
      <c r="U22" s="746"/>
      <c r="V22" s="746"/>
      <c r="W22" s="746"/>
      <c r="X22" s="746"/>
      <c r="Y22" s="746"/>
      <c r="Z22" s="746"/>
      <c r="AA22" s="746"/>
      <c r="AB22" s="743"/>
      <c r="AC22" s="743"/>
    </row>
    <row r="23" spans="1:29" x14ac:dyDescent="0.35">
      <c r="A23" s="743"/>
      <c r="B23" s="743"/>
      <c r="C23" s="743"/>
      <c r="D23" s="743"/>
      <c r="E23" s="743"/>
      <c r="F23" s="743"/>
      <c r="G23" s="743"/>
      <c r="H23" s="743"/>
      <c r="I23" s="743"/>
      <c r="J23" s="743"/>
      <c r="K23" s="743"/>
      <c r="L23" s="743"/>
      <c r="M23" s="743"/>
      <c r="N23" s="763"/>
      <c r="O23" s="767"/>
      <c r="P23" s="746"/>
      <c r="Q23" s="767"/>
      <c r="R23" s="746"/>
      <c r="S23" s="746"/>
      <c r="T23" s="746"/>
      <c r="U23" s="746"/>
      <c r="V23" s="746"/>
      <c r="W23" s="746"/>
      <c r="X23" s="746"/>
      <c r="Y23" s="746"/>
      <c r="Z23" s="746"/>
      <c r="AA23" s="746"/>
      <c r="AB23" s="743"/>
      <c r="AC23" s="743"/>
    </row>
    <row r="24" spans="1:29" x14ac:dyDescent="0.35">
      <c r="A24" s="743"/>
      <c r="B24" s="743"/>
      <c r="C24" s="743"/>
      <c r="D24" s="743"/>
      <c r="E24" s="743"/>
      <c r="F24" s="743"/>
      <c r="G24" s="743"/>
      <c r="H24" s="743"/>
      <c r="I24" s="743"/>
      <c r="J24" s="743"/>
      <c r="K24" s="743"/>
      <c r="L24" s="743"/>
      <c r="M24" s="743"/>
      <c r="N24" s="746"/>
      <c r="O24" s="767"/>
      <c r="P24" s="746"/>
      <c r="Q24" s="767"/>
      <c r="R24" s="746"/>
      <c r="S24" s="746"/>
      <c r="T24" s="746"/>
      <c r="U24" s="746"/>
      <c r="V24" s="746"/>
      <c r="W24" s="746"/>
      <c r="X24" s="746"/>
      <c r="Y24" s="746"/>
      <c r="Z24" s="746"/>
      <c r="AA24" s="746"/>
      <c r="AB24" s="743"/>
      <c r="AC24" s="743"/>
    </row>
    <row r="25" spans="1:29" x14ac:dyDescent="0.35">
      <c r="A25" s="743"/>
      <c r="B25" s="743"/>
      <c r="C25" s="743"/>
      <c r="D25" s="743"/>
      <c r="E25" s="743"/>
      <c r="F25" s="743"/>
      <c r="G25" s="743"/>
      <c r="H25" s="743"/>
      <c r="I25" s="743"/>
      <c r="J25" s="743"/>
      <c r="K25" s="743"/>
      <c r="L25" s="743"/>
      <c r="M25" s="743"/>
      <c r="N25" s="746"/>
      <c r="O25" s="746"/>
      <c r="P25" s="746"/>
      <c r="Q25" s="746"/>
      <c r="R25" s="746"/>
      <c r="S25" s="746"/>
      <c r="T25" s="746"/>
      <c r="U25" s="746"/>
      <c r="V25" s="746"/>
      <c r="W25" s="746"/>
      <c r="X25" s="746"/>
      <c r="Y25" s="746"/>
      <c r="Z25" s="746"/>
      <c r="AA25" s="746"/>
      <c r="AB25" s="743"/>
      <c r="AC25" s="743"/>
    </row>
    <row r="26" spans="1:29" x14ac:dyDescent="0.35">
      <c r="A26" s="743"/>
      <c r="B26" s="743"/>
      <c r="C26" s="743"/>
      <c r="D26" s="743"/>
      <c r="E26" s="743"/>
      <c r="F26" s="743"/>
      <c r="G26" s="743"/>
      <c r="H26" s="743"/>
      <c r="I26" s="743"/>
      <c r="J26" s="743"/>
      <c r="K26" s="743"/>
      <c r="L26" s="743"/>
      <c r="M26" s="743"/>
      <c r="N26" s="746"/>
      <c r="O26" s="746"/>
      <c r="P26" s="746"/>
      <c r="Q26" s="746"/>
      <c r="R26" s="746"/>
      <c r="S26" s="746"/>
      <c r="T26" s="746"/>
      <c r="U26" s="746"/>
      <c r="V26" s="746"/>
      <c r="W26" s="746"/>
      <c r="X26" s="746"/>
      <c r="Y26" s="746"/>
      <c r="Z26" s="746"/>
      <c r="AA26" s="746"/>
      <c r="AB26" s="743"/>
      <c r="AC26" s="743"/>
    </row>
    <row r="27" spans="1:29" x14ac:dyDescent="0.35">
      <c r="A27" s="743"/>
      <c r="B27" s="743"/>
      <c r="C27" s="743"/>
      <c r="D27" s="743"/>
      <c r="E27" s="743"/>
      <c r="F27" s="743"/>
      <c r="G27" s="743"/>
      <c r="H27" s="743"/>
      <c r="I27" s="743"/>
      <c r="J27" s="743"/>
      <c r="K27" s="743"/>
      <c r="L27" s="743"/>
      <c r="M27" s="743"/>
      <c r="N27" s="746"/>
      <c r="O27" s="746"/>
      <c r="P27" s="746"/>
      <c r="Q27" s="746"/>
      <c r="R27" s="746"/>
      <c r="S27" s="746"/>
      <c r="T27" s="746"/>
      <c r="U27" s="746"/>
      <c r="V27" s="746"/>
      <c r="W27" s="746"/>
      <c r="X27" s="746"/>
      <c r="Y27" s="746"/>
      <c r="Z27" s="746"/>
      <c r="AA27" s="746"/>
      <c r="AB27" s="743"/>
      <c r="AC27" s="743"/>
    </row>
    <row r="28" spans="1:29" x14ac:dyDescent="0.35">
      <c r="A28" s="743"/>
      <c r="B28" s="743"/>
      <c r="C28" s="743"/>
      <c r="D28" s="743"/>
      <c r="E28" s="743"/>
      <c r="F28" s="743"/>
      <c r="G28" s="743"/>
      <c r="H28" s="743"/>
      <c r="I28" s="743"/>
      <c r="J28" s="743"/>
      <c r="K28" s="743"/>
      <c r="L28" s="743"/>
      <c r="M28" s="743"/>
      <c r="N28" s="746"/>
      <c r="O28" s="746"/>
      <c r="P28" s="746"/>
      <c r="Q28" s="746"/>
      <c r="R28" s="746"/>
      <c r="S28" s="746"/>
      <c r="T28" s="746"/>
      <c r="U28" s="746"/>
      <c r="V28" s="746"/>
      <c r="W28" s="746"/>
      <c r="X28" s="746"/>
      <c r="Y28" s="746"/>
      <c r="Z28" s="746"/>
      <c r="AA28" s="746"/>
      <c r="AB28" s="743"/>
      <c r="AC28" s="743"/>
    </row>
    <row r="29" spans="1:29" x14ac:dyDescent="0.35">
      <c r="A29" s="743"/>
      <c r="B29" s="743"/>
      <c r="C29" s="743"/>
      <c r="D29" s="743"/>
      <c r="E29" s="743"/>
      <c r="F29" s="743"/>
      <c r="G29" s="743"/>
      <c r="H29" s="743"/>
      <c r="I29" s="743"/>
      <c r="J29" s="743"/>
      <c r="K29" s="743"/>
      <c r="L29" s="743"/>
      <c r="M29" s="743"/>
      <c r="N29" s="746"/>
      <c r="O29" s="746"/>
      <c r="P29" s="746"/>
      <c r="Q29" s="746"/>
      <c r="R29" s="746"/>
      <c r="S29" s="746"/>
      <c r="T29" s="746"/>
      <c r="U29" s="746"/>
      <c r="V29" s="746"/>
      <c r="W29" s="746"/>
      <c r="X29" s="746"/>
      <c r="Y29" s="746"/>
      <c r="Z29" s="746"/>
      <c r="AA29" s="746"/>
      <c r="AB29" s="743"/>
      <c r="AC29" s="743"/>
    </row>
    <row r="30" spans="1:29" x14ac:dyDescent="0.35">
      <c r="A30" s="743"/>
      <c r="B30" s="743"/>
      <c r="C30" s="743"/>
      <c r="D30" s="743"/>
      <c r="E30" s="743"/>
      <c r="F30" s="743"/>
      <c r="G30" s="743"/>
      <c r="H30" s="743"/>
      <c r="I30" s="743"/>
      <c r="J30" s="743"/>
      <c r="K30" s="743"/>
      <c r="L30" s="743"/>
      <c r="M30" s="743"/>
      <c r="N30" s="746"/>
      <c r="O30" s="746"/>
      <c r="P30" s="746"/>
      <c r="Q30" s="746"/>
      <c r="R30" s="746"/>
      <c r="S30" s="746"/>
      <c r="T30" s="746"/>
      <c r="U30" s="746"/>
      <c r="V30" s="746"/>
      <c r="W30" s="746"/>
      <c r="X30" s="746"/>
      <c r="Y30" s="746"/>
      <c r="Z30" s="746"/>
      <c r="AA30" s="746"/>
      <c r="AB30" s="743"/>
      <c r="AC30" s="743"/>
    </row>
    <row r="31" spans="1:29" x14ac:dyDescent="0.35">
      <c r="A31" s="743"/>
      <c r="B31" s="743"/>
      <c r="C31" s="743"/>
      <c r="D31" s="743"/>
      <c r="E31" s="743"/>
      <c r="F31" s="743"/>
      <c r="G31" s="743"/>
      <c r="H31" s="743"/>
      <c r="I31" s="743"/>
      <c r="J31" s="743"/>
      <c r="K31" s="743"/>
      <c r="L31" s="743"/>
      <c r="M31" s="743"/>
      <c r="N31" s="746"/>
      <c r="O31" s="746"/>
      <c r="P31" s="746"/>
      <c r="Q31" s="746"/>
      <c r="R31" s="746"/>
      <c r="S31" s="746"/>
      <c r="T31" s="746"/>
      <c r="U31" s="746"/>
      <c r="V31" s="746"/>
      <c r="W31" s="746"/>
      <c r="X31" s="746"/>
      <c r="Y31" s="746"/>
      <c r="Z31" s="746"/>
      <c r="AA31" s="746"/>
      <c r="AB31" s="743"/>
      <c r="AC31" s="743"/>
    </row>
    <row r="32" spans="1:29" x14ac:dyDescent="0.35">
      <c r="A32" s="743"/>
      <c r="B32" s="743"/>
      <c r="C32" s="743"/>
      <c r="D32" s="743"/>
      <c r="E32" s="743"/>
      <c r="F32" s="743"/>
      <c r="G32" s="743"/>
      <c r="H32" s="743"/>
      <c r="I32" s="743"/>
      <c r="J32" s="743"/>
      <c r="K32" s="743"/>
      <c r="L32" s="743"/>
      <c r="M32" s="743"/>
      <c r="N32" s="746"/>
      <c r="O32" s="746"/>
      <c r="P32" s="746"/>
      <c r="Q32" s="746"/>
      <c r="R32" s="746"/>
      <c r="S32" s="746"/>
      <c r="T32" s="746"/>
      <c r="U32" s="746"/>
      <c r="V32" s="746"/>
      <c r="W32" s="746"/>
      <c r="X32" s="746"/>
      <c r="Y32" s="746"/>
      <c r="Z32" s="746"/>
      <c r="AA32" s="746"/>
      <c r="AB32" s="743"/>
      <c r="AC32" s="743"/>
    </row>
    <row r="33" spans="1:29" x14ac:dyDescent="0.35">
      <c r="A33" s="743"/>
      <c r="B33" s="743"/>
      <c r="C33" s="743"/>
      <c r="D33" s="743"/>
      <c r="E33" s="743"/>
      <c r="F33" s="743"/>
      <c r="G33" s="743"/>
      <c r="H33" s="743"/>
      <c r="I33" s="743"/>
      <c r="J33" s="743"/>
      <c r="K33" s="743"/>
      <c r="L33" s="743"/>
      <c r="M33" s="743"/>
      <c r="N33" s="746"/>
      <c r="O33" s="746"/>
      <c r="P33" s="746"/>
      <c r="Q33" s="746"/>
      <c r="R33" s="746"/>
      <c r="S33" s="746"/>
      <c r="T33" s="746"/>
      <c r="U33" s="746"/>
      <c r="V33" s="746"/>
      <c r="W33" s="746"/>
      <c r="X33" s="746"/>
      <c r="Y33" s="746"/>
      <c r="Z33" s="746"/>
      <c r="AA33" s="746"/>
      <c r="AB33" s="743"/>
      <c r="AC33" s="743"/>
    </row>
    <row r="34" spans="1:29" x14ac:dyDescent="0.35">
      <c r="A34" s="743"/>
      <c r="B34" s="743"/>
      <c r="C34" s="743"/>
      <c r="D34" s="743"/>
      <c r="E34" s="743"/>
      <c r="F34" s="743"/>
      <c r="G34" s="743"/>
      <c r="H34" s="743"/>
      <c r="I34" s="743"/>
      <c r="J34" s="743"/>
      <c r="K34" s="743"/>
      <c r="L34" s="743"/>
      <c r="M34" s="743"/>
      <c r="N34" s="746"/>
      <c r="O34" s="746"/>
      <c r="P34" s="746"/>
      <c r="Q34" s="746"/>
      <c r="R34" s="746"/>
      <c r="S34" s="746"/>
      <c r="T34" s="746"/>
      <c r="U34" s="746"/>
      <c r="V34" s="746"/>
      <c r="W34" s="746"/>
      <c r="X34" s="746"/>
      <c r="Y34" s="746"/>
      <c r="Z34" s="746"/>
      <c r="AA34" s="746"/>
      <c r="AB34" s="743"/>
      <c r="AC34" s="743"/>
    </row>
    <row r="35" spans="1:29" x14ac:dyDescent="0.35">
      <c r="A35" s="743"/>
      <c r="B35" s="743"/>
      <c r="C35" s="743"/>
      <c r="D35" s="743"/>
      <c r="E35" s="743"/>
      <c r="F35" s="743"/>
      <c r="G35" s="743"/>
      <c r="H35" s="743"/>
      <c r="I35" s="743"/>
      <c r="J35" s="743"/>
      <c r="K35" s="743"/>
      <c r="L35" s="743"/>
      <c r="M35" s="743"/>
      <c r="N35" s="746"/>
      <c r="O35" s="746"/>
      <c r="P35" s="746"/>
      <c r="Q35" s="746"/>
      <c r="R35" s="746"/>
      <c r="S35" s="746"/>
      <c r="T35" s="746"/>
      <c r="U35" s="746"/>
      <c r="V35" s="746"/>
      <c r="W35" s="746"/>
      <c r="X35" s="746"/>
      <c r="Y35" s="746"/>
      <c r="Z35" s="746"/>
      <c r="AA35" s="746"/>
      <c r="AB35" s="743"/>
      <c r="AC35" s="743"/>
    </row>
    <row r="36" spans="1:29" x14ac:dyDescent="0.35">
      <c r="A36" s="743"/>
      <c r="B36" s="743"/>
      <c r="C36" s="743"/>
      <c r="D36" s="743"/>
      <c r="E36" s="743"/>
      <c r="F36" s="743"/>
      <c r="G36" s="743"/>
      <c r="H36" s="743"/>
      <c r="I36" s="743"/>
      <c r="J36" s="743"/>
      <c r="K36" s="743"/>
      <c r="L36" s="743"/>
      <c r="M36" s="743"/>
      <c r="N36" s="746"/>
      <c r="O36" s="746"/>
      <c r="P36" s="746"/>
      <c r="Q36" s="746"/>
      <c r="R36" s="746"/>
      <c r="S36" s="746"/>
      <c r="T36" s="746"/>
      <c r="U36" s="746"/>
      <c r="V36" s="746"/>
      <c r="W36" s="746"/>
      <c r="X36" s="746"/>
      <c r="Y36" s="746"/>
      <c r="Z36" s="746"/>
      <c r="AA36" s="746"/>
      <c r="AB36" s="743"/>
      <c r="AC36" s="743"/>
    </row>
    <row r="37" spans="1:29" x14ac:dyDescent="0.35">
      <c r="A37" s="743"/>
      <c r="B37" s="743"/>
      <c r="C37" s="743"/>
      <c r="D37" s="743"/>
      <c r="E37" s="743"/>
      <c r="F37" s="743"/>
      <c r="G37" s="743"/>
      <c r="H37" s="743"/>
      <c r="I37" s="743"/>
      <c r="J37" s="743"/>
      <c r="K37" s="743"/>
      <c r="L37" s="743"/>
      <c r="M37" s="743"/>
      <c r="N37" s="746"/>
      <c r="O37" s="746"/>
      <c r="P37" s="746"/>
      <c r="Q37" s="746"/>
      <c r="R37" s="746"/>
      <c r="S37" s="746"/>
      <c r="T37" s="746"/>
      <c r="U37" s="746"/>
      <c r="V37" s="746"/>
      <c r="W37" s="746"/>
      <c r="X37" s="746"/>
      <c r="Y37" s="746"/>
      <c r="Z37" s="746"/>
      <c r="AA37" s="746"/>
      <c r="AB37" s="743"/>
      <c r="AC37" s="743"/>
    </row>
    <row r="38" spans="1:29" x14ac:dyDescent="0.35">
      <c r="A38" s="743"/>
      <c r="B38" s="743"/>
      <c r="C38" s="743"/>
      <c r="D38" s="743"/>
      <c r="E38" s="743"/>
      <c r="F38" s="743"/>
      <c r="G38" s="743"/>
      <c r="H38" s="743"/>
      <c r="I38" s="743"/>
      <c r="J38" s="743"/>
      <c r="K38" s="743"/>
      <c r="L38" s="743"/>
      <c r="M38" s="743"/>
      <c r="N38" s="746"/>
      <c r="O38" s="746"/>
      <c r="P38" s="746"/>
      <c r="Q38" s="746"/>
      <c r="R38" s="746"/>
      <c r="S38" s="746"/>
      <c r="T38" s="746"/>
      <c r="U38" s="746"/>
      <c r="V38" s="746"/>
      <c r="W38" s="746"/>
      <c r="X38" s="746"/>
      <c r="Y38" s="746"/>
      <c r="Z38" s="746"/>
      <c r="AA38" s="746"/>
      <c r="AB38" s="743"/>
      <c r="AC38" s="743"/>
    </row>
    <row r="39" spans="1:29" x14ac:dyDescent="0.35">
      <c r="A39" s="743"/>
      <c r="B39" s="743"/>
      <c r="C39" s="743"/>
      <c r="D39" s="743"/>
      <c r="E39" s="743"/>
      <c r="F39" s="743"/>
      <c r="G39" s="743"/>
      <c r="H39" s="743"/>
      <c r="I39" s="743"/>
      <c r="J39" s="743"/>
      <c r="K39" s="743"/>
      <c r="L39" s="743"/>
      <c r="M39" s="743"/>
      <c r="N39" s="746"/>
      <c r="O39" s="746"/>
      <c r="P39" s="746"/>
      <c r="Q39" s="746"/>
      <c r="R39" s="746"/>
      <c r="S39" s="746"/>
      <c r="T39" s="746"/>
      <c r="U39" s="746"/>
      <c r="V39" s="746"/>
      <c r="W39" s="746"/>
      <c r="X39" s="746"/>
      <c r="Y39" s="746"/>
      <c r="Z39" s="746"/>
      <c r="AA39" s="746"/>
      <c r="AB39" s="743"/>
      <c r="AC39" s="743"/>
    </row>
    <row r="40" spans="1:29" x14ac:dyDescent="0.35">
      <c r="A40" s="743"/>
      <c r="B40" s="743"/>
      <c r="C40" s="743"/>
      <c r="D40" s="743"/>
      <c r="E40" s="743"/>
      <c r="F40" s="743"/>
      <c r="G40" s="743"/>
      <c r="H40" s="743"/>
      <c r="I40" s="743"/>
      <c r="J40" s="743"/>
      <c r="K40" s="743"/>
      <c r="L40" s="743"/>
      <c r="M40" s="743"/>
      <c r="N40" s="746"/>
      <c r="O40" s="746"/>
      <c r="P40" s="746"/>
      <c r="Q40" s="746"/>
      <c r="R40" s="746"/>
      <c r="S40" s="746"/>
      <c r="T40" s="746"/>
      <c r="U40" s="746"/>
      <c r="V40" s="746"/>
      <c r="W40" s="746"/>
      <c r="X40" s="746"/>
      <c r="Y40" s="746"/>
      <c r="Z40" s="746"/>
      <c r="AA40" s="746"/>
      <c r="AB40" s="743"/>
      <c r="AC40" s="743"/>
    </row>
    <row r="41" spans="1:29" x14ac:dyDescent="0.35">
      <c r="A41" s="743"/>
      <c r="B41" s="743"/>
      <c r="C41" s="743"/>
      <c r="D41" s="743"/>
      <c r="E41" s="743"/>
      <c r="F41" s="743"/>
      <c r="G41" s="743"/>
      <c r="H41" s="743"/>
      <c r="I41" s="743"/>
      <c r="J41" s="743"/>
      <c r="K41" s="743"/>
      <c r="L41" s="743"/>
      <c r="M41" s="743"/>
      <c r="N41" s="743"/>
      <c r="O41" s="743"/>
      <c r="P41" s="743"/>
      <c r="Q41" s="743"/>
      <c r="R41" s="743"/>
      <c r="S41" s="743"/>
      <c r="T41" s="743"/>
      <c r="U41" s="743"/>
      <c r="V41" s="743"/>
      <c r="W41" s="743"/>
      <c r="X41" s="743"/>
      <c r="Y41" s="743"/>
      <c r="Z41" s="743"/>
      <c r="AA41" s="743"/>
      <c r="AB41" s="743"/>
      <c r="AC41" s="743"/>
    </row>
    <row r="42" spans="1:29" x14ac:dyDescent="0.35">
      <c r="A42" s="743"/>
      <c r="B42" s="743"/>
      <c r="C42" s="743"/>
      <c r="D42" s="743"/>
      <c r="E42" s="743"/>
      <c r="F42" s="743"/>
      <c r="G42" s="743"/>
      <c r="H42" s="743"/>
      <c r="I42" s="743"/>
      <c r="J42" s="743"/>
      <c r="K42" s="743"/>
      <c r="L42" s="743"/>
      <c r="M42" s="743"/>
      <c r="N42" s="743"/>
      <c r="O42" s="743"/>
      <c r="P42" s="743"/>
      <c r="Q42" s="743"/>
      <c r="R42" s="743"/>
      <c r="S42" s="743"/>
      <c r="T42" s="743"/>
      <c r="U42" s="743"/>
      <c r="V42" s="743"/>
      <c r="W42" s="743"/>
      <c r="X42" s="743"/>
      <c r="Y42" s="743"/>
      <c r="Z42" s="743"/>
      <c r="AA42" s="743"/>
      <c r="AB42" s="743"/>
      <c r="AC42" s="743"/>
    </row>
  </sheetData>
  <mergeCells count="2">
    <mergeCell ref="A2:B2"/>
    <mergeCell ref="B3:L3"/>
  </mergeCells>
  <hyperlinks>
    <hyperlink ref="A1" location="Índice!A1" display="Voltar ao índice" xr:uid="{2000D7BB-8401-422E-97F4-B9A702E67E30}"/>
  </hyperlinks>
  <pageMargins left="0.46" right="0.2" top="1.1811023622047245" bottom="0.78740157480314965" header="0.19685039370078741" footer="0"/>
  <pageSetup paperSize="9" scale="8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51268-0880-4007-869A-70FCEB2535D8}">
  <sheetPr>
    <pageSetUpPr fitToPage="1"/>
  </sheetPr>
  <dimension ref="A1:G20"/>
  <sheetViews>
    <sheetView showGridLines="0" zoomScaleNormal="100" workbookViewId="0"/>
  </sheetViews>
  <sheetFormatPr defaultRowHeight="10" x14ac:dyDescent="0.2"/>
  <cols>
    <col min="1" max="1" width="39.90625" style="769" customWidth="1"/>
    <col min="2" max="6" width="10.6328125" style="769" customWidth="1"/>
    <col min="7" max="245" width="9.08984375" style="769"/>
    <col min="246" max="246" width="21.6328125" style="769" customWidth="1"/>
    <col min="247" max="247" width="10.90625" style="769" customWidth="1"/>
    <col min="248" max="248" width="10.08984375" style="769" customWidth="1"/>
    <col min="249" max="249" width="10.6328125" style="769" customWidth="1"/>
    <col min="250" max="250" width="14.6328125" style="769" customWidth="1"/>
    <col min="251" max="251" width="12.54296875" style="769" customWidth="1"/>
    <col min="252" max="252" width="8.6328125" style="769" customWidth="1"/>
    <col min="253" max="501" width="9.08984375" style="769"/>
    <col min="502" max="502" width="21.6328125" style="769" customWidth="1"/>
    <col min="503" max="503" width="10.90625" style="769" customWidth="1"/>
    <col min="504" max="504" width="10.08984375" style="769" customWidth="1"/>
    <col min="505" max="505" width="10.6328125" style="769" customWidth="1"/>
    <col min="506" max="506" width="14.6328125" style="769" customWidth="1"/>
    <col min="507" max="507" width="12.54296875" style="769" customWidth="1"/>
    <col min="508" max="508" width="8.6328125" style="769" customWidth="1"/>
    <col min="509" max="757" width="9.08984375" style="769"/>
    <col min="758" max="758" width="21.6328125" style="769" customWidth="1"/>
    <col min="759" max="759" width="10.90625" style="769" customWidth="1"/>
    <col min="760" max="760" width="10.08984375" style="769" customWidth="1"/>
    <col min="761" max="761" width="10.6328125" style="769" customWidth="1"/>
    <col min="762" max="762" width="14.6328125" style="769" customWidth="1"/>
    <col min="763" max="763" width="12.54296875" style="769" customWidth="1"/>
    <col min="764" max="764" width="8.6328125" style="769" customWidth="1"/>
    <col min="765" max="1013" width="9.08984375" style="769"/>
    <col min="1014" max="1014" width="21.6328125" style="769" customWidth="1"/>
    <col min="1015" max="1015" width="10.90625" style="769" customWidth="1"/>
    <col min="1016" max="1016" width="10.08984375" style="769" customWidth="1"/>
    <col min="1017" max="1017" width="10.6328125" style="769" customWidth="1"/>
    <col min="1018" max="1018" width="14.6328125" style="769" customWidth="1"/>
    <col min="1019" max="1019" width="12.54296875" style="769" customWidth="1"/>
    <col min="1020" max="1020" width="8.6328125" style="769" customWidth="1"/>
    <col min="1021" max="1269" width="9.08984375" style="769"/>
    <col min="1270" max="1270" width="21.6328125" style="769" customWidth="1"/>
    <col min="1271" max="1271" width="10.90625" style="769" customWidth="1"/>
    <col min="1272" max="1272" width="10.08984375" style="769" customWidth="1"/>
    <col min="1273" max="1273" width="10.6328125" style="769" customWidth="1"/>
    <col min="1274" max="1274" width="14.6328125" style="769" customWidth="1"/>
    <col min="1275" max="1275" width="12.54296875" style="769" customWidth="1"/>
    <col min="1276" max="1276" width="8.6328125" style="769" customWidth="1"/>
    <col min="1277" max="1525" width="9.08984375" style="769"/>
    <col min="1526" max="1526" width="21.6328125" style="769" customWidth="1"/>
    <col min="1527" max="1527" width="10.90625" style="769" customWidth="1"/>
    <col min="1528" max="1528" width="10.08984375" style="769" customWidth="1"/>
    <col min="1529" max="1529" width="10.6328125" style="769" customWidth="1"/>
    <col min="1530" max="1530" width="14.6328125" style="769" customWidth="1"/>
    <col min="1531" max="1531" width="12.54296875" style="769" customWidth="1"/>
    <col min="1532" max="1532" width="8.6328125" style="769" customWidth="1"/>
    <col min="1533" max="1781" width="9.08984375" style="769"/>
    <col min="1782" max="1782" width="21.6328125" style="769" customWidth="1"/>
    <col min="1783" max="1783" width="10.90625" style="769" customWidth="1"/>
    <col min="1784" max="1784" width="10.08984375" style="769" customWidth="1"/>
    <col min="1785" max="1785" width="10.6328125" style="769" customWidth="1"/>
    <col min="1786" max="1786" width="14.6328125" style="769" customWidth="1"/>
    <col min="1787" max="1787" width="12.54296875" style="769" customWidth="1"/>
    <col min="1788" max="1788" width="8.6328125" style="769" customWidth="1"/>
    <col min="1789" max="2037" width="9.08984375" style="769"/>
    <col min="2038" max="2038" width="21.6328125" style="769" customWidth="1"/>
    <col min="2039" max="2039" width="10.90625" style="769" customWidth="1"/>
    <col min="2040" max="2040" width="10.08984375" style="769" customWidth="1"/>
    <col min="2041" max="2041" width="10.6328125" style="769" customWidth="1"/>
    <col min="2042" max="2042" width="14.6328125" style="769" customWidth="1"/>
    <col min="2043" max="2043" width="12.54296875" style="769" customWidth="1"/>
    <col min="2044" max="2044" width="8.6328125" style="769" customWidth="1"/>
    <col min="2045" max="2293" width="9.08984375" style="769"/>
    <col min="2294" max="2294" width="21.6328125" style="769" customWidth="1"/>
    <col min="2295" max="2295" width="10.90625" style="769" customWidth="1"/>
    <col min="2296" max="2296" width="10.08984375" style="769" customWidth="1"/>
    <col min="2297" max="2297" width="10.6328125" style="769" customWidth="1"/>
    <col min="2298" max="2298" width="14.6328125" style="769" customWidth="1"/>
    <col min="2299" max="2299" width="12.54296875" style="769" customWidth="1"/>
    <col min="2300" max="2300" width="8.6328125" style="769" customWidth="1"/>
    <col min="2301" max="2549" width="9.08984375" style="769"/>
    <col min="2550" max="2550" width="21.6328125" style="769" customWidth="1"/>
    <col min="2551" max="2551" width="10.90625" style="769" customWidth="1"/>
    <col min="2552" max="2552" width="10.08984375" style="769" customWidth="1"/>
    <col min="2553" max="2553" width="10.6328125" style="769" customWidth="1"/>
    <col min="2554" max="2554" width="14.6328125" style="769" customWidth="1"/>
    <col min="2555" max="2555" width="12.54296875" style="769" customWidth="1"/>
    <col min="2556" max="2556" width="8.6328125" style="769" customWidth="1"/>
    <col min="2557" max="2805" width="9.08984375" style="769"/>
    <col min="2806" max="2806" width="21.6328125" style="769" customWidth="1"/>
    <col min="2807" max="2807" width="10.90625" style="769" customWidth="1"/>
    <col min="2808" max="2808" width="10.08984375" style="769" customWidth="1"/>
    <col min="2809" max="2809" width="10.6328125" style="769" customWidth="1"/>
    <col min="2810" max="2810" width="14.6328125" style="769" customWidth="1"/>
    <col min="2811" max="2811" width="12.54296875" style="769" customWidth="1"/>
    <col min="2812" max="2812" width="8.6328125" style="769" customWidth="1"/>
    <col min="2813" max="3061" width="9.08984375" style="769"/>
    <col min="3062" max="3062" width="21.6328125" style="769" customWidth="1"/>
    <col min="3063" max="3063" width="10.90625" style="769" customWidth="1"/>
    <col min="3064" max="3064" width="10.08984375" style="769" customWidth="1"/>
    <col min="3065" max="3065" width="10.6328125" style="769" customWidth="1"/>
    <col min="3066" max="3066" width="14.6328125" style="769" customWidth="1"/>
    <col min="3067" max="3067" width="12.54296875" style="769" customWidth="1"/>
    <col min="3068" max="3068" width="8.6328125" style="769" customWidth="1"/>
    <col min="3069" max="3317" width="9.08984375" style="769"/>
    <col min="3318" max="3318" width="21.6328125" style="769" customWidth="1"/>
    <col min="3319" max="3319" width="10.90625" style="769" customWidth="1"/>
    <col min="3320" max="3320" width="10.08984375" style="769" customWidth="1"/>
    <col min="3321" max="3321" width="10.6328125" style="769" customWidth="1"/>
    <col min="3322" max="3322" width="14.6328125" style="769" customWidth="1"/>
    <col min="3323" max="3323" width="12.54296875" style="769" customWidth="1"/>
    <col min="3324" max="3324" width="8.6328125" style="769" customWidth="1"/>
    <col min="3325" max="3573" width="9.08984375" style="769"/>
    <col min="3574" max="3574" width="21.6328125" style="769" customWidth="1"/>
    <col min="3575" max="3575" width="10.90625" style="769" customWidth="1"/>
    <col min="3576" max="3576" width="10.08984375" style="769" customWidth="1"/>
    <col min="3577" max="3577" width="10.6328125" style="769" customWidth="1"/>
    <col min="3578" max="3578" width="14.6328125" style="769" customWidth="1"/>
    <col min="3579" max="3579" width="12.54296875" style="769" customWidth="1"/>
    <col min="3580" max="3580" width="8.6328125" style="769" customWidth="1"/>
    <col min="3581" max="3829" width="9.08984375" style="769"/>
    <col min="3830" max="3830" width="21.6328125" style="769" customWidth="1"/>
    <col min="3831" max="3831" width="10.90625" style="769" customWidth="1"/>
    <col min="3832" max="3832" width="10.08984375" style="769" customWidth="1"/>
    <col min="3833" max="3833" width="10.6328125" style="769" customWidth="1"/>
    <col min="3834" max="3834" width="14.6328125" style="769" customWidth="1"/>
    <col min="3835" max="3835" width="12.54296875" style="769" customWidth="1"/>
    <col min="3836" max="3836" width="8.6328125" style="769" customWidth="1"/>
    <col min="3837" max="4085" width="9.08984375" style="769"/>
    <col min="4086" max="4086" width="21.6328125" style="769" customWidth="1"/>
    <col min="4087" max="4087" width="10.90625" style="769" customWidth="1"/>
    <col min="4088" max="4088" width="10.08984375" style="769" customWidth="1"/>
    <col min="4089" max="4089" width="10.6328125" style="769" customWidth="1"/>
    <col min="4090" max="4090" width="14.6328125" style="769" customWidth="1"/>
    <col min="4091" max="4091" width="12.54296875" style="769" customWidth="1"/>
    <col min="4092" max="4092" width="8.6328125" style="769" customWidth="1"/>
    <col min="4093" max="4341" width="9.08984375" style="769"/>
    <col min="4342" max="4342" width="21.6328125" style="769" customWidth="1"/>
    <col min="4343" max="4343" width="10.90625" style="769" customWidth="1"/>
    <col min="4344" max="4344" width="10.08984375" style="769" customWidth="1"/>
    <col min="4345" max="4345" width="10.6328125" style="769" customWidth="1"/>
    <col min="4346" max="4346" width="14.6328125" style="769" customWidth="1"/>
    <col min="4347" max="4347" width="12.54296875" style="769" customWidth="1"/>
    <col min="4348" max="4348" width="8.6328125" style="769" customWidth="1"/>
    <col min="4349" max="4597" width="9.08984375" style="769"/>
    <col min="4598" max="4598" width="21.6328125" style="769" customWidth="1"/>
    <col min="4599" max="4599" width="10.90625" style="769" customWidth="1"/>
    <col min="4600" max="4600" width="10.08984375" style="769" customWidth="1"/>
    <col min="4601" max="4601" width="10.6328125" style="769" customWidth="1"/>
    <col min="4602" max="4602" width="14.6328125" style="769" customWidth="1"/>
    <col min="4603" max="4603" width="12.54296875" style="769" customWidth="1"/>
    <col min="4604" max="4604" width="8.6328125" style="769" customWidth="1"/>
    <col min="4605" max="4853" width="9.08984375" style="769"/>
    <col min="4854" max="4854" width="21.6328125" style="769" customWidth="1"/>
    <col min="4855" max="4855" width="10.90625" style="769" customWidth="1"/>
    <col min="4856" max="4856" width="10.08984375" style="769" customWidth="1"/>
    <col min="4857" max="4857" width="10.6328125" style="769" customWidth="1"/>
    <col min="4858" max="4858" width="14.6328125" style="769" customWidth="1"/>
    <col min="4859" max="4859" width="12.54296875" style="769" customWidth="1"/>
    <col min="4860" max="4860" width="8.6328125" style="769" customWidth="1"/>
    <col min="4861" max="5109" width="9.08984375" style="769"/>
    <col min="5110" max="5110" width="21.6328125" style="769" customWidth="1"/>
    <col min="5111" max="5111" width="10.90625" style="769" customWidth="1"/>
    <col min="5112" max="5112" width="10.08984375" style="769" customWidth="1"/>
    <col min="5113" max="5113" width="10.6328125" style="769" customWidth="1"/>
    <col min="5114" max="5114" width="14.6328125" style="769" customWidth="1"/>
    <col min="5115" max="5115" width="12.54296875" style="769" customWidth="1"/>
    <col min="5116" max="5116" width="8.6328125" style="769" customWidth="1"/>
    <col min="5117" max="5365" width="9.08984375" style="769"/>
    <col min="5366" max="5366" width="21.6328125" style="769" customWidth="1"/>
    <col min="5367" max="5367" width="10.90625" style="769" customWidth="1"/>
    <col min="5368" max="5368" width="10.08984375" style="769" customWidth="1"/>
    <col min="5369" max="5369" width="10.6328125" style="769" customWidth="1"/>
    <col min="5370" max="5370" width="14.6328125" style="769" customWidth="1"/>
    <col min="5371" max="5371" width="12.54296875" style="769" customWidth="1"/>
    <col min="5372" max="5372" width="8.6328125" style="769" customWidth="1"/>
    <col min="5373" max="5621" width="9.08984375" style="769"/>
    <col min="5622" max="5622" width="21.6328125" style="769" customWidth="1"/>
    <col min="5623" max="5623" width="10.90625" style="769" customWidth="1"/>
    <col min="5624" max="5624" width="10.08984375" style="769" customWidth="1"/>
    <col min="5625" max="5625" width="10.6328125" style="769" customWidth="1"/>
    <col min="5626" max="5626" width="14.6328125" style="769" customWidth="1"/>
    <col min="5627" max="5627" width="12.54296875" style="769" customWidth="1"/>
    <col min="5628" max="5628" width="8.6328125" style="769" customWidth="1"/>
    <col min="5629" max="5877" width="9.08984375" style="769"/>
    <col min="5878" max="5878" width="21.6328125" style="769" customWidth="1"/>
    <col min="5879" max="5879" width="10.90625" style="769" customWidth="1"/>
    <col min="5880" max="5880" width="10.08984375" style="769" customWidth="1"/>
    <col min="5881" max="5881" width="10.6328125" style="769" customWidth="1"/>
    <col min="5882" max="5882" width="14.6328125" style="769" customWidth="1"/>
    <col min="5883" max="5883" width="12.54296875" style="769" customWidth="1"/>
    <col min="5884" max="5884" width="8.6328125" style="769" customWidth="1"/>
    <col min="5885" max="6133" width="9.08984375" style="769"/>
    <col min="6134" max="6134" width="21.6328125" style="769" customWidth="1"/>
    <col min="6135" max="6135" width="10.90625" style="769" customWidth="1"/>
    <col min="6136" max="6136" width="10.08984375" style="769" customWidth="1"/>
    <col min="6137" max="6137" width="10.6328125" style="769" customWidth="1"/>
    <col min="6138" max="6138" width="14.6328125" style="769" customWidth="1"/>
    <col min="6139" max="6139" width="12.54296875" style="769" customWidth="1"/>
    <col min="6140" max="6140" width="8.6328125" style="769" customWidth="1"/>
    <col min="6141" max="6389" width="9.08984375" style="769"/>
    <col min="6390" max="6390" width="21.6328125" style="769" customWidth="1"/>
    <col min="6391" max="6391" width="10.90625" style="769" customWidth="1"/>
    <col min="6392" max="6392" width="10.08984375" style="769" customWidth="1"/>
    <col min="6393" max="6393" width="10.6328125" style="769" customWidth="1"/>
    <col min="6394" max="6394" width="14.6328125" style="769" customWidth="1"/>
    <col min="6395" max="6395" width="12.54296875" style="769" customWidth="1"/>
    <col min="6396" max="6396" width="8.6328125" style="769" customWidth="1"/>
    <col min="6397" max="6645" width="9.08984375" style="769"/>
    <col min="6646" max="6646" width="21.6328125" style="769" customWidth="1"/>
    <col min="6647" max="6647" width="10.90625" style="769" customWidth="1"/>
    <col min="6648" max="6648" width="10.08984375" style="769" customWidth="1"/>
    <col min="6649" max="6649" width="10.6328125" style="769" customWidth="1"/>
    <col min="6650" max="6650" width="14.6328125" style="769" customWidth="1"/>
    <col min="6651" max="6651" width="12.54296875" style="769" customWidth="1"/>
    <col min="6652" max="6652" width="8.6328125" style="769" customWidth="1"/>
    <col min="6653" max="6901" width="9.08984375" style="769"/>
    <col min="6902" max="6902" width="21.6328125" style="769" customWidth="1"/>
    <col min="6903" max="6903" width="10.90625" style="769" customWidth="1"/>
    <col min="6904" max="6904" width="10.08984375" style="769" customWidth="1"/>
    <col min="6905" max="6905" width="10.6328125" style="769" customWidth="1"/>
    <col min="6906" max="6906" width="14.6328125" style="769" customWidth="1"/>
    <col min="6907" max="6907" width="12.54296875" style="769" customWidth="1"/>
    <col min="6908" max="6908" width="8.6328125" style="769" customWidth="1"/>
    <col min="6909" max="7157" width="9.08984375" style="769"/>
    <col min="7158" max="7158" width="21.6328125" style="769" customWidth="1"/>
    <col min="7159" max="7159" width="10.90625" style="769" customWidth="1"/>
    <col min="7160" max="7160" width="10.08984375" style="769" customWidth="1"/>
    <col min="7161" max="7161" width="10.6328125" style="769" customWidth="1"/>
    <col min="7162" max="7162" width="14.6328125" style="769" customWidth="1"/>
    <col min="7163" max="7163" width="12.54296875" style="769" customWidth="1"/>
    <col min="7164" max="7164" width="8.6328125" style="769" customWidth="1"/>
    <col min="7165" max="7413" width="9.08984375" style="769"/>
    <col min="7414" max="7414" width="21.6328125" style="769" customWidth="1"/>
    <col min="7415" max="7415" width="10.90625" style="769" customWidth="1"/>
    <col min="7416" max="7416" width="10.08984375" style="769" customWidth="1"/>
    <col min="7417" max="7417" width="10.6328125" style="769" customWidth="1"/>
    <col min="7418" max="7418" width="14.6328125" style="769" customWidth="1"/>
    <col min="7419" max="7419" width="12.54296875" style="769" customWidth="1"/>
    <col min="7420" max="7420" width="8.6328125" style="769" customWidth="1"/>
    <col min="7421" max="7669" width="9.08984375" style="769"/>
    <col min="7670" max="7670" width="21.6328125" style="769" customWidth="1"/>
    <col min="7671" max="7671" width="10.90625" style="769" customWidth="1"/>
    <col min="7672" max="7672" width="10.08984375" style="769" customWidth="1"/>
    <col min="7673" max="7673" width="10.6328125" style="769" customWidth="1"/>
    <col min="7674" max="7674" width="14.6328125" style="769" customWidth="1"/>
    <col min="7675" max="7675" width="12.54296875" style="769" customWidth="1"/>
    <col min="7676" max="7676" width="8.6328125" style="769" customWidth="1"/>
    <col min="7677" max="7925" width="9.08984375" style="769"/>
    <col min="7926" max="7926" width="21.6328125" style="769" customWidth="1"/>
    <col min="7927" max="7927" width="10.90625" style="769" customWidth="1"/>
    <col min="7928" max="7928" width="10.08984375" style="769" customWidth="1"/>
    <col min="7929" max="7929" width="10.6328125" style="769" customWidth="1"/>
    <col min="7930" max="7930" width="14.6328125" style="769" customWidth="1"/>
    <col min="7931" max="7931" width="12.54296875" style="769" customWidth="1"/>
    <col min="7932" max="7932" width="8.6328125" style="769" customWidth="1"/>
    <col min="7933" max="8181" width="9.08984375" style="769"/>
    <col min="8182" max="8182" width="21.6328125" style="769" customWidth="1"/>
    <col min="8183" max="8183" width="10.90625" style="769" customWidth="1"/>
    <col min="8184" max="8184" width="10.08984375" style="769" customWidth="1"/>
    <col min="8185" max="8185" width="10.6328125" style="769" customWidth="1"/>
    <col min="8186" max="8186" width="14.6328125" style="769" customWidth="1"/>
    <col min="8187" max="8187" width="12.54296875" style="769" customWidth="1"/>
    <col min="8188" max="8188" width="8.6328125" style="769" customWidth="1"/>
    <col min="8189" max="8437" width="9.08984375" style="769"/>
    <col min="8438" max="8438" width="21.6328125" style="769" customWidth="1"/>
    <col min="8439" max="8439" width="10.90625" style="769" customWidth="1"/>
    <col min="8440" max="8440" width="10.08984375" style="769" customWidth="1"/>
    <col min="8441" max="8441" width="10.6328125" style="769" customWidth="1"/>
    <col min="8442" max="8442" width="14.6328125" style="769" customWidth="1"/>
    <col min="8443" max="8443" width="12.54296875" style="769" customWidth="1"/>
    <col min="8444" max="8444" width="8.6328125" style="769" customWidth="1"/>
    <col min="8445" max="8693" width="9.08984375" style="769"/>
    <col min="8694" max="8694" width="21.6328125" style="769" customWidth="1"/>
    <col min="8695" max="8695" width="10.90625" style="769" customWidth="1"/>
    <col min="8696" max="8696" width="10.08984375" style="769" customWidth="1"/>
    <col min="8697" max="8697" width="10.6328125" style="769" customWidth="1"/>
    <col min="8698" max="8698" width="14.6328125" style="769" customWidth="1"/>
    <col min="8699" max="8699" width="12.54296875" style="769" customWidth="1"/>
    <col min="8700" max="8700" width="8.6328125" style="769" customWidth="1"/>
    <col min="8701" max="8949" width="9.08984375" style="769"/>
    <col min="8950" max="8950" width="21.6328125" style="769" customWidth="1"/>
    <col min="8951" max="8951" width="10.90625" style="769" customWidth="1"/>
    <col min="8952" max="8952" width="10.08984375" style="769" customWidth="1"/>
    <col min="8953" max="8953" width="10.6328125" style="769" customWidth="1"/>
    <col min="8954" max="8954" width="14.6328125" style="769" customWidth="1"/>
    <col min="8955" max="8955" width="12.54296875" style="769" customWidth="1"/>
    <col min="8956" max="8956" width="8.6328125" style="769" customWidth="1"/>
    <col min="8957" max="9205" width="9.08984375" style="769"/>
    <col min="9206" max="9206" width="21.6328125" style="769" customWidth="1"/>
    <col min="9207" max="9207" width="10.90625" style="769" customWidth="1"/>
    <col min="9208" max="9208" width="10.08984375" style="769" customWidth="1"/>
    <col min="9209" max="9209" width="10.6328125" style="769" customWidth="1"/>
    <col min="9210" max="9210" width="14.6328125" style="769" customWidth="1"/>
    <col min="9211" max="9211" width="12.54296875" style="769" customWidth="1"/>
    <col min="9212" max="9212" width="8.6328125" style="769" customWidth="1"/>
    <col min="9213" max="9461" width="9.08984375" style="769"/>
    <col min="9462" max="9462" width="21.6328125" style="769" customWidth="1"/>
    <col min="9463" max="9463" width="10.90625" style="769" customWidth="1"/>
    <col min="9464" max="9464" width="10.08984375" style="769" customWidth="1"/>
    <col min="9465" max="9465" width="10.6328125" style="769" customWidth="1"/>
    <col min="9466" max="9466" width="14.6328125" style="769" customWidth="1"/>
    <col min="9467" max="9467" width="12.54296875" style="769" customWidth="1"/>
    <col min="9468" max="9468" width="8.6328125" style="769" customWidth="1"/>
    <col min="9469" max="9717" width="9.08984375" style="769"/>
    <col min="9718" max="9718" width="21.6328125" style="769" customWidth="1"/>
    <col min="9719" max="9719" width="10.90625" style="769" customWidth="1"/>
    <col min="9720" max="9720" width="10.08984375" style="769" customWidth="1"/>
    <col min="9721" max="9721" width="10.6328125" style="769" customWidth="1"/>
    <col min="9722" max="9722" width="14.6328125" style="769" customWidth="1"/>
    <col min="9723" max="9723" width="12.54296875" style="769" customWidth="1"/>
    <col min="9724" max="9724" width="8.6328125" style="769" customWidth="1"/>
    <col min="9725" max="9973" width="9.08984375" style="769"/>
    <col min="9974" max="9974" width="21.6328125" style="769" customWidth="1"/>
    <col min="9975" max="9975" width="10.90625" style="769" customWidth="1"/>
    <col min="9976" max="9976" width="10.08984375" style="769" customWidth="1"/>
    <col min="9977" max="9977" width="10.6328125" style="769" customWidth="1"/>
    <col min="9978" max="9978" width="14.6328125" style="769" customWidth="1"/>
    <col min="9979" max="9979" width="12.54296875" style="769" customWidth="1"/>
    <col min="9980" max="9980" width="8.6328125" style="769" customWidth="1"/>
    <col min="9981" max="10229" width="9.08984375" style="769"/>
    <col min="10230" max="10230" width="21.6328125" style="769" customWidth="1"/>
    <col min="10231" max="10231" width="10.90625" style="769" customWidth="1"/>
    <col min="10232" max="10232" width="10.08984375" style="769" customWidth="1"/>
    <col min="10233" max="10233" width="10.6328125" style="769" customWidth="1"/>
    <col min="10234" max="10234" width="14.6328125" style="769" customWidth="1"/>
    <col min="10235" max="10235" width="12.54296875" style="769" customWidth="1"/>
    <col min="10236" max="10236" width="8.6328125" style="769" customWidth="1"/>
    <col min="10237" max="10485" width="9.08984375" style="769"/>
    <col min="10486" max="10486" width="21.6328125" style="769" customWidth="1"/>
    <col min="10487" max="10487" width="10.90625" style="769" customWidth="1"/>
    <col min="10488" max="10488" width="10.08984375" style="769" customWidth="1"/>
    <col min="10489" max="10489" width="10.6328125" style="769" customWidth="1"/>
    <col min="10490" max="10490" width="14.6328125" style="769" customWidth="1"/>
    <col min="10491" max="10491" width="12.54296875" style="769" customWidth="1"/>
    <col min="10492" max="10492" width="8.6328125" style="769" customWidth="1"/>
    <col min="10493" max="10741" width="9.08984375" style="769"/>
    <col min="10742" max="10742" width="21.6328125" style="769" customWidth="1"/>
    <col min="10743" max="10743" width="10.90625" style="769" customWidth="1"/>
    <col min="10744" max="10744" width="10.08984375" style="769" customWidth="1"/>
    <col min="10745" max="10745" width="10.6328125" style="769" customWidth="1"/>
    <col min="10746" max="10746" width="14.6328125" style="769" customWidth="1"/>
    <col min="10747" max="10747" width="12.54296875" style="769" customWidth="1"/>
    <col min="10748" max="10748" width="8.6328125" style="769" customWidth="1"/>
    <col min="10749" max="10997" width="9.08984375" style="769"/>
    <col min="10998" max="10998" width="21.6328125" style="769" customWidth="1"/>
    <col min="10999" max="10999" width="10.90625" style="769" customWidth="1"/>
    <col min="11000" max="11000" width="10.08984375" style="769" customWidth="1"/>
    <col min="11001" max="11001" width="10.6328125" style="769" customWidth="1"/>
    <col min="11002" max="11002" width="14.6328125" style="769" customWidth="1"/>
    <col min="11003" max="11003" width="12.54296875" style="769" customWidth="1"/>
    <col min="11004" max="11004" width="8.6328125" style="769" customWidth="1"/>
    <col min="11005" max="11253" width="9.08984375" style="769"/>
    <col min="11254" max="11254" width="21.6328125" style="769" customWidth="1"/>
    <col min="11255" max="11255" width="10.90625" style="769" customWidth="1"/>
    <col min="11256" max="11256" width="10.08984375" style="769" customWidth="1"/>
    <col min="11257" max="11257" width="10.6328125" style="769" customWidth="1"/>
    <col min="11258" max="11258" width="14.6328125" style="769" customWidth="1"/>
    <col min="11259" max="11259" width="12.54296875" style="769" customWidth="1"/>
    <col min="11260" max="11260" width="8.6328125" style="769" customWidth="1"/>
    <col min="11261" max="11509" width="9.08984375" style="769"/>
    <col min="11510" max="11510" width="21.6328125" style="769" customWidth="1"/>
    <col min="11511" max="11511" width="10.90625" style="769" customWidth="1"/>
    <col min="11512" max="11512" width="10.08984375" style="769" customWidth="1"/>
    <col min="11513" max="11513" width="10.6328125" style="769" customWidth="1"/>
    <col min="11514" max="11514" width="14.6328125" style="769" customWidth="1"/>
    <col min="11515" max="11515" width="12.54296875" style="769" customWidth="1"/>
    <col min="11516" max="11516" width="8.6328125" style="769" customWidth="1"/>
    <col min="11517" max="11765" width="9.08984375" style="769"/>
    <col min="11766" max="11766" width="21.6328125" style="769" customWidth="1"/>
    <col min="11767" max="11767" width="10.90625" style="769" customWidth="1"/>
    <col min="11768" max="11768" width="10.08984375" style="769" customWidth="1"/>
    <col min="11769" max="11769" width="10.6328125" style="769" customWidth="1"/>
    <col min="11770" max="11770" width="14.6328125" style="769" customWidth="1"/>
    <col min="11771" max="11771" width="12.54296875" style="769" customWidth="1"/>
    <col min="11772" max="11772" width="8.6328125" style="769" customWidth="1"/>
    <col min="11773" max="12021" width="9.08984375" style="769"/>
    <col min="12022" max="12022" width="21.6328125" style="769" customWidth="1"/>
    <col min="12023" max="12023" width="10.90625" style="769" customWidth="1"/>
    <col min="12024" max="12024" width="10.08984375" style="769" customWidth="1"/>
    <col min="12025" max="12025" width="10.6328125" style="769" customWidth="1"/>
    <col min="12026" max="12026" width="14.6328125" style="769" customWidth="1"/>
    <col min="12027" max="12027" width="12.54296875" style="769" customWidth="1"/>
    <col min="12028" max="12028" width="8.6328125" style="769" customWidth="1"/>
    <col min="12029" max="12277" width="9.08984375" style="769"/>
    <col min="12278" max="12278" width="21.6328125" style="769" customWidth="1"/>
    <col min="12279" max="12279" width="10.90625" style="769" customWidth="1"/>
    <col min="12280" max="12280" width="10.08984375" style="769" customWidth="1"/>
    <col min="12281" max="12281" width="10.6328125" style="769" customWidth="1"/>
    <col min="12282" max="12282" width="14.6328125" style="769" customWidth="1"/>
    <col min="12283" max="12283" width="12.54296875" style="769" customWidth="1"/>
    <col min="12284" max="12284" width="8.6328125" style="769" customWidth="1"/>
    <col min="12285" max="12533" width="9.08984375" style="769"/>
    <col min="12534" max="12534" width="21.6328125" style="769" customWidth="1"/>
    <col min="12535" max="12535" width="10.90625" style="769" customWidth="1"/>
    <col min="12536" max="12536" width="10.08984375" style="769" customWidth="1"/>
    <col min="12537" max="12537" width="10.6328125" style="769" customWidth="1"/>
    <col min="12538" max="12538" width="14.6328125" style="769" customWidth="1"/>
    <col min="12539" max="12539" width="12.54296875" style="769" customWidth="1"/>
    <col min="12540" max="12540" width="8.6328125" style="769" customWidth="1"/>
    <col min="12541" max="12789" width="9.08984375" style="769"/>
    <col min="12790" max="12790" width="21.6328125" style="769" customWidth="1"/>
    <col min="12791" max="12791" width="10.90625" style="769" customWidth="1"/>
    <col min="12792" max="12792" width="10.08984375" style="769" customWidth="1"/>
    <col min="12793" max="12793" width="10.6328125" style="769" customWidth="1"/>
    <col min="12794" max="12794" width="14.6328125" style="769" customWidth="1"/>
    <col min="12795" max="12795" width="12.54296875" style="769" customWidth="1"/>
    <col min="12796" max="12796" width="8.6328125" style="769" customWidth="1"/>
    <col min="12797" max="13045" width="9.08984375" style="769"/>
    <col min="13046" max="13046" width="21.6328125" style="769" customWidth="1"/>
    <col min="13047" max="13047" width="10.90625" style="769" customWidth="1"/>
    <col min="13048" max="13048" width="10.08984375" style="769" customWidth="1"/>
    <col min="13049" max="13049" width="10.6328125" style="769" customWidth="1"/>
    <col min="13050" max="13050" width="14.6328125" style="769" customWidth="1"/>
    <col min="13051" max="13051" width="12.54296875" style="769" customWidth="1"/>
    <col min="13052" max="13052" width="8.6328125" style="769" customWidth="1"/>
    <col min="13053" max="13301" width="9.08984375" style="769"/>
    <col min="13302" max="13302" width="21.6328125" style="769" customWidth="1"/>
    <col min="13303" max="13303" width="10.90625" style="769" customWidth="1"/>
    <col min="13304" max="13304" width="10.08984375" style="769" customWidth="1"/>
    <col min="13305" max="13305" width="10.6328125" style="769" customWidth="1"/>
    <col min="13306" max="13306" width="14.6328125" style="769" customWidth="1"/>
    <col min="13307" max="13307" width="12.54296875" style="769" customWidth="1"/>
    <col min="13308" max="13308" width="8.6328125" style="769" customWidth="1"/>
    <col min="13309" max="13557" width="9.08984375" style="769"/>
    <col min="13558" max="13558" width="21.6328125" style="769" customWidth="1"/>
    <col min="13559" max="13559" width="10.90625" style="769" customWidth="1"/>
    <col min="13560" max="13560" width="10.08984375" style="769" customWidth="1"/>
    <col min="13561" max="13561" width="10.6328125" style="769" customWidth="1"/>
    <col min="13562" max="13562" width="14.6328125" style="769" customWidth="1"/>
    <col min="13563" max="13563" width="12.54296875" style="769" customWidth="1"/>
    <col min="13564" max="13564" width="8.6328125" style="769" customWidth="1"/>
    <col min="13565" max="13813" width="9.08984375" style="769"/>
    <col min="13814" max="13814" width="21.6328125" style="769" customWidth="1"/>
    <col min="13815" max="13815" width="10.90625" style="769" customWidth="1"/>
    <col min="13816" max="13816" width="10.08984375" style="769" customWidth="1"/>
    <col min="13817" max="13817" width="10.6328125" style="769" customWidth="1"/>
    <col min="13818" max="13818" width="14.6328125" style="769" customWidth="1"/>
    <col min="13819" max="13819" width="12.54296875" style="769" customWidth="1"/>
    <col min="13820" max="13820" width="8.6328125" style="769" customWidth="1"/>
    <col min="13821" max="14069" width="9.08984375" style="769"/>
    <col min="14070" max="14070" width="21.6328125" style="769" customWidth="1"/>
    <col min="14071" max="14071" width="10.90625" style="769" customWidth="1"/>
    <col min="14072" max="14072" width="10.08984375" style="769" customWidth="1"/>
    <col min="14073" max="14073" width="10.6328125" style="769" customWidth="1"/>
    <col min="14074" max="14074" width="14.6328125" style="769" customWidth="1"/>
    <col min="14075" max="14075" width="12.54296875" style="769" customWidth="1"/>
    <col min="14076" max="14076" width="8.6328125" style="769" customWidth="1"/>
    <col min="14077" max="14325" width="9.08984375" style="769"/>
    <col min="14326" max="14326" width="21.6328125" style="769" customWidth="1"/>
    <col min="14327" max="14327" width="10.90625" style="769" customWidth="1"/>
    <col min="14328" max="14328" width="10.08984375" style="769" customWidth="1"/>
    <col min="14329" max="14329" width="10.6328125" style="769" customWidth="1"/>
    <col min="14330" max="14330" width="14.6328125" style="769" customWidth="1"/>
    <col min="14331" max="14331" width="12.54296875" style="769" customWidth="1"/>
    <col min="14332" max="14332" width="8.6328125" style="769" customWidth="1"/>
    <col min="14333" max="14581" width="9.08984375" style="769"/>
    <col min="14582" max="14582" width="21.6328125" style="769" customWidth="1"/>
    <col min="14583" max="14583" width="10.90625" style="769" customWidth="1"/>
    <col min="14584" max="14584" width="10.08984375" style="769" customWidth="1"/>
    <col min="14585" max="14585" width="10.6328125" style="769" customWidth="1"/>
    <col min="14586" max="14586" width="14.6328125" style="769" customWidth="1"/>
    <col min="14587" max="14587" width="12.54296875" style="769" customWidth="1"/>
    <col min="14588" max="14588" width="8.6328125" style="769" customWidth="1"/>
    <col min="14589" max="14837" width="9.08984375" style="769"/>
    <col min="14838" max="14838" width="21.6328125" style="769" customWidth="1"/>
    <col min="14839" max="14839" width="10.90625" style="769" customWidth="1"/>
    <col min="14840" max="14840" width="10.08984375" style="769" customWidth="1"/>
    <col min="14841" max="14841" width="10.6328125" style="769" customWidth="1"/>
    <col min="14842" max="14842" width="14.6328125" style="769" customWidth="1"/>
    <col min="14843" max="14843" width="12.54296875" style="769" customWidth="1"/>
    <col min="14844" max="14844" width="8.6328125" style="769" customWidth="1"/>
    <col min="14845" max="15093" width="9.08984375" style="769"/>
    <col min="15094" max="15094" width="21.6328125" style="769" customWidth="1"/>
    <col min="15095" max="15095" width="10.90625" style="769" customWidth="1"/>
    <col min="15096" max="15096" width="10.08984375" style="769" customWidth="1"/>
    <col min="15097" max="15097" width="10.6328125" style="769" customWidth="1"/>
    <col min="15098" max="15098" width="14.6328125" style="769" customWidth="1"/>
    <col min="15099" max="15099" width="12.54296875" style="769" customWidth="1"/>
    <col min="15100" max="15100" width="8.6328125" style="769" customWidth="1"/>
    <col min="15101" max="15349" width="9.08984375" style="769"/>
    <col min="15350" max="15350" width="21.6328125" style="769" customWidth="1"/>
    <col min="15351" max="15351" width="10.90625" style="769" customWidth="1"/>
    <col min="15352" max="15352" width="10.08984375" style="769" customWidth="1"/>
    <col min="15353" max="15353" width="10.6328125" style="769" customWidth="1"/>
    <col min="15354" max="15354" width="14.6328125" style="769" customWidth="1"/>
    <col min="15355" max="15355" width="12.54296875" style="769" customWidth="1"/>
    <col min="15356" max="15356" width="8.6328125" style="769" customWidth="1"/>
    <col min="15357" max="15605" width="9.08984375" style="769"/>
    <col min="15606" max="15606" width="21.6328125" style="769" customWidth="1"/>
    <col min="15607" max="15607" width="10.90625" style="769" customWidth="1"/>
    <col min="15608" max="15608" width="10.08984375" style="769" customWidth="1"/>
    <col min="15609" max="15609" width="10.6328125" style="769" customWidth="1"/>
    <col min="15610" max="15610" width="14.6328125" style="769" customWidth="1"/>
    <col min="15611" max="15611" width="12.54296875" style="769" customWidth="1"/>
    <col min="15612" max="15612" width="8.6328125" style="769" customWidth="1"/>
    <col min="15613" max="15861" width="9.08984375" style="769"/>
    <col min="15862" max="15862" width="21.6328125" style="769" customWidth="1"/>
    <col min="15863" max="15863" width="10.90625" style="769" customWidth="1"/>
    <col min="15864" max="15864" width="10.08984375" style="769" customWidth="1"/>
    <col min="15865" max="15865" width="10.6328125" style="769" customWidth="1"/>
    <col min="15866" max="15866" width="14.6328125" style="769" customWidth="1"/>
    <col min="15867" max="15867" width="12.54296875" style="769" customWidth="1"/>
    <col min="15868" max="15868" width="8.6328125" style="769" customWidth="1"/>
    <col min="15869" max="16117" width="9.08984375" style="769"/>
    <col min="16118" max="16118" width="21.6328125" style="769" customWidth="1"/>
    <col min="16119" max="16119" width="10.90625" style="769" customWidth="1"/>
    <col min="16120" max="16120" width="10.08984375" style="769" customWidth="1"/>
    <col min="16121" max="16121" width="10.6328125" style="769" customWidth="1"/>
    <col min="16122" max="16122" width="14.6328125" style="769" customWidth="1"/>
    <col min="16123" max="16123" width="12.54296875" style="769" customWidth="1"/>
    <col min="16124" max="16124" width="8.6328125" style="769" customWidth="1"/>
    <col min="16125" max="16384" width="9.08984375" style="769"/>
  </cols>
  <sheetData>
    <row r="1" spans="1:7" ht="12.5" x14ac:dyDescent="0.25">
      <c r="A1" s="436" t="s">
        <v>189</v>
      </c>
    </row>
    <row r="2" spans="1:7" ht="10.5" x14ac:dyDescent="0.25">
      <c r="A2" s="1254" t="s">
        <v>364</v>
      </c>
      <c r="B2" s="1254"/>
      <c r="C2" s="1254"/>
      <c r="D2" s="1254"/>
      <c r="E2" s="1254"/>
      <c r="F2" s="1254"/>
    </row>
    <row r="3" spans="1:7" ht="15" customHeight="1" x14ac:dyDescent="0.2">
      <c r="A3" s="1255" t="s">
        <v>365</v>
      </c>
      <c r="B3" s="1255"/>
      <c r="C3" s="1255"/>
      <c r="D3" s="1255"/>
      <c r="E3" s="1255"/>
      <c r="F3" s="1255"/>
    </row>
    <row r="4" spans="1:7" s="771" customFormat="1" ht="10.5" x14ac:dyDescent="0.25">
      <c r="A4" s="889"/>
      <c r="B4" s="889"/>
      <c r="C4" s="890"/>
      <c r="D4" s="890"/>
      <c r="E4" s="891"/>
      <c r="F4" s="892" t="s">
        <v>314</v>
      </c>
    </row>
    <row r="5" spans="1:7" s="772" customFormat="1" ht="12" customHeight="1" x14ac:dyDescent="0.2">
      <c r="A5" s="1256" t="s">
        <v>366</v>
      </c>
      <c r="B5" s="1257" t="s">
        <v>367</v>
      </c>
      <c r="C5" s="1257"/>
      <c r="D5" s="1257"/>
      <c r="E5" s="1257"/>
      <c r="F5" s="1257"/>
    </row>
    <row r="6" spans="1:7" s="772" customFormat="1" ht="12" customHeight="1" x14ac:dyDescent="0.2">
      <c r="A6" s="1256"/>
      <c r="B6" s="1257"/>
      <c r="C6" s="1257"/>
      <c r="D6" s="1257"/>
      <c r="E6" s="1257"/>
      <c r="F6" s="1257"/>
    </row>
    <row r="7" spans="1:7" s="772" customFormat="1" ht="10.5" x14ac:dyDescent="0.2">
      <c r="A7" s="1256"/>
      <c r="B7" s="895">
        <v>2020</v>
      </c>
      <c r="C7" s="895">
        <v>2019</v>
      </c>
      <c r="D7" s="895">
        <v>2018</v>
      </c>
      <c r="E7" s="895">
        <v>2017</v>
      </c>
      <c r="F7" s="895">
        <v>2016</v>
      </c>
    </row>
    <row r="8" spans="1:7" s="772" customFormat="1" ht="8.25" customHeight="1" x14ac:dyDescent="0.2">
      <c r="A8" s="893"/>
      <c r="B8" s="893"/>
      <c r="C8" s="894"/>
      <c r="D8" s="894"/>
      <c r="E8" s="894"/>
      <c r="F8" s="894"/>
    </row>
    <row r="9" spans="1:7" s="772" customFormat="1" ht="15" customHeight="1" x14ac:dyDescent="0.2">
      <c r="A9" s="773" t="s">
        <v>11</v>
      </c>
      <c r="B9" s="774">
        <f>SUM(B11:B15)</f>
        <v>301008</v>
      </c>
      <c r="C9" s="774">
        <f>SUM(C11:C15)</f>
        <v>320287</v>
      </c>
      <c r="D9" s="774">
        <f t="shared" ref="D9:F9" si="0">SUM(D11:D15)</f>
        <v>290719</v>
      </c>
      <c r="E9" s="774">
        <f t="shared" si="0"/>
        <v>296265</v>
      </c>
      <c r="F9" s="774">
        <f t="shared" si="0"/>
        <v>261169</v>
      </c>
      <c r="G9" s="775"/>
    </row>
    <row r="10" spans="1:7" s="772" customFormat="1" ht="8.25" customHeight="1" x14ac:dyDescent="0.25">
      <c r="A10" s="776"/>
      <c r="B10" s="771"/>
      <c r="C10" s="771"/>
      <c r="D10" s="771"/>
      <c r="E10" s="777"/>
      <c r="F10" s="777"/>
    </row>
    <row r="11" spans="1:7" s="781" customFormat="1" ht="12.9" customHeight="1" x14ac:dyDescent="0.25">
      <c r="A11" s="779" t="s">
        <v>148</v>
      </c>
      <c r="B11" s="780">
        <v>91641</v>
      </c>
      <c r="C11" s="780">
        <v>114259</v>
      </c>
      <c r="D11" s="780">
        <v>101300</v>
      </c>
      <c r="E11" s="780">
        <v>86164</v>
      </c>
      <c r="F11" s="780">
        <v>83639</v>
      </c>
    </row>
    <row r="12" spans="1:7" ht="12.9" customHeight="1" x14ac:dyDescent="0.2">
      <c r="A12" s="782" t="s">
        <v>149</v>
      </c>
      <c r="B12" s="780">
        <v>73023</v>
      </c>
      <c r="C12" s="780">
        <v>79017</v>
      </c>
      <c r="D12" s="780">
        <v>75016</v>
      </c>
      <c r="E12" s="780">
        <v>73157</v>
      </c>
      <c r="F12" s="780">
        <v>62048</v>
      </c>
    </row>
    <row r="13" spans="1:7" ht="26.25" customHeight="1" x14ac:dyDescent="0.2">
      <c r="A13" s="783" t="s">
        <v>368</v>
      </c>
      <c r="B13" s="780">
        <v>75978</v>
      </c>
      <c r="C13" s="780">
        <v>74240</v>
      </c>
      <c r="D13" s="780">
        <v>61309</v>
      </c>
      <c r="E13" s="780">
        <v>73422</v>
      </c>
      <c r="F13" s="780">
        <v>58199</v>
      </c>
    </row>
    <row r="14" spans="1:7" ht="28.5" customHeight="1" x14ac:dyDescent="0.2">
      <c r="A14" s="783" t="s">
        <v>369</v>
      </c>
      <c r="B14" s="780">
        <v>39566</v>
      </c>
      <c r="C14" s="780">
        <v>35657</v>
      </c>
      <c r="D14" s="780">
        <v>37872</v>
      </c>
      <c r="E14" s="780">
        <v>41514</v>
      </c>
      <c r="F14" s="780">
        <v>38321</v>
      </c>
    </row>
    <row r="15" spans="1:7" ht="12.9" customHeight="1" x14ac:dyDescent="0.2">
      <c r="A15" s="783" t="s">
        <v>152</v>
      </c>
      <c r="B15" s="780">
        <v>20800</v>
      </c>
      <c r="C15" s="780">
        <v>17114</v>
      </c>
      <c r="D15" s="780">
        <v>15222</v>
      </c>
      <c r="E15" s="780">
        <v>22008</v>
      </c>
      <c r="F15" s="780">
        <v>18962</v>
      </c>
    </row>
    <row r="16" spans="1:7" ht="8.25" customHeight="1" thickBot="1" x14ac:dyDescent="0.3">
      <c r="A16" s="784"/>
      <c r="B16" s="784"/>
      <c r="C16" s="785"/>
      <c r="D16" s="785"/>
      <c r="E16" s="786"/>
      <c r="F16" s="786"/>
    </row>
    <row r="17" spans="1:6" ht="17.25" customHeight="1" thickTop="1" x14ac:dyDescent="0.25">
      <c r="A17" s="787" t="s">
        <v>123</v>
      </c>
      <c r="B17" s="787"/>
    </row>
    <row r="18" spans="1:6" ht="8.25" customHeight="1" x14ac:dyDescent="0.2"/>
    <row r="19" spans="1:6" x14ac:dyDescent="0.2">
      <c r="A19" s="769" t="s">
        <v>370</v>
      </c>
    </row>
    <row r="20" spans="1:6" ht="28.5" customHeight="1" x14ac:dyDescent="0.2">
      <c r="A20" s="1258" t="s">
        <v>371</v>
      </c>
      <c r="B20" s="1258"/>
      <c r="C20" s="1258"/>
      <c r="D20" s="1258"/>
      <c r="E20" s="1258"/>
      <c r="F20" s="1258"/>
    </row>
  </sheetData>
  <mergeCells count="5">
    <mergeCell ref="A2:F2"/>
    <mergeCell ref="A3:F3"/>
    <mergeCell ref="A5:A7"/>
    <mergeCell ref="B5:F6"/>
    <mergeCell ref="A20:F20"/>
  </mergeCells>
  <hyperlinks>
    <hyperlink ref="A20" r:id="rId1" xr:uid="{7F7E1F31-21F9-444E-83D4-2DA24DB8FCF4}"/>
    <hyperlink ref="A1" location="Índice!A1" display="Voltar ao índice" xr:uid="{65E01FC8-1D42-4DE7-8978-08635DED7328}"/>
  </hyperlinks>
  <pageMargins left="0.78740157480314965" right="0.78740157480314965" top="1.1811023622047245" bottom="0.78740157480314965" header="0" footer="0"/>
  <pageSetup paperSize="9" scale="93" orientation="portrait" horizontalDpi="300" verticalDpi="300" r:id="rId2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5B9F4-367C-49B6-8DD9-0B03EB615D9B}">
  <dimension ref="A1:F25"/>
  <sheetViews>
    <sheetView workbookViewId="0"/>
  </sheetViews>
  <sheetFormatPr defaultColWidth="9.08984375" defaultRowHeight="12.5" x14ac:dyDescent="0.25"/>
  <cols>
    <col min="1" max="1" width="24.453125" style="788" customWidth="1"/>
    <col min="2" max="6" width="10.6328125" style="788" customWidth="1"/>
    <col min="7" max="16384" width="9.08984375" style="788"/>
  </cols>
  <sheetData>
    <row r="1" spans="1:6" x14ac:dyDescent="0.25">
      <c r="A1" s="436" t="s">
        <v>189</v>
      </c>
    </row>
    <row r="2" spans="1:6" x14ac:dyDescent="0.25">
      <c r="A2" s="1259" t="s">
        <v>372</v>
      </c>
      <c r="B2" s="1259"/>
      <c r="C2" s="1259"/>
      <c r="D2" s="1259"/>
      <c r="E2" s="1259"/>
      <c r="F2" s="1259"/>
    </row>
    <row r="3" spans="1:6" ht="24" customHeight="1" x14ac:dyDescent="0.25">
      <c r="A3" s="1255" t="s">
        <v>373</v>
      </c>
      <c r="B3" s="1255"/>
      <c r="C3" s="1255"/>
      <c r="D3" s="1255"/>
      <c r="E3" s="1255"/>
      <c r="F3" s="1255"/>
    </row>
    <row r="4" spans="1:6" x14ac:dyDescent="0.25">
      <c r="A4" s="896"/>
      <c r="B4" s="896"/>
      <c r="C4" s="897"/>
      <c r="D4" s="897"/>
      <c r="E4" s="898"/>
      <c r="F4" s="899" t="s">
        <v>374</v>
      </c>
    </row>
    <row r="5" spans="1:6" x14ac:dyDescent="0.25">
      <c r="A5" s="1256" t="s">
        <v>249</v>
      </c>
      <c r="B5" s="1257" t="s">
        <v>375</v>
      </c>
      <c r="C5" s="1257"/>
      <c r="D5" s="1257"/>
      <c r="E5" s="1257"/>
      <c r="F5" s="1257"/>
    </row>
    <row r="6" spans="1:6" x14ac:dyDescent="0.25">
      <c r="A6" s="1256"/>
      <c r="B6" s="1257"/>
      <c r="C6" s="1257"/>
      <c r="D6" s="1257"/>
      <c r="E6" s="1257"/>
      <c r="F6" s="1257"/>
    </row>
    <row r="7" spans="1:6" x14ac:dyDescent="0.25">
      <c r="A7" s="1256"/>
      <c r="B7" s="895">
        <v>2020</v>
      </c>
      <c r="C7" s="895">
        <v>2019</v>
      </c>
      <c r="D7" s="895">
        <v>2018</v>
      </c>
      <c r="E7" s="895">
        <v>2017</v>
      </c>
      <c r="F7" s="895">
        <v>2016</v>
      </c>
    </row>
    <row r="8" spans="1:6" ht="6.75" customHeight="1" x14ac:dyDescent="0.25">
      <c r="A8" s="1124"/>
      <c r="B8" s="1124"/>
      <c r="C8" s="1125"/>
      <c r="D8" s="1125"/>
      <c r="E8" s="1125"/>
      <c r="F8" s="1125"/>
    </row>
    <row r="9" spans="1:6" ht="15" customHeight="1" x14ac:dyDescent="0.25">
      <c r="A9" s="1123" t="s">
        <v>250</v>
      </c>
      <c r="B9" s="900">
        <v>29.2</v>
      </c>
      <c r="C9" s="900">
        <v>31.1</v>
      </c>
      <c r="D9" s="900">
        <v>27.8</v>
      </c>
      <c r="E9" s="900">
        <v>28.8</v>
      </c>
      <c r="F9" s="900">
        <v>25.3</v>
      </c>
    </row>
    <row r="10" spans="1:6" ht="6.75" customHeight="1" x14ac:dyDescent="0.25">
      <c r="A10" s="789"/>
      <c r="B10" s="790"/>
      <c r="C10" s="900"/>
      <c r="D10" s="900"/>
      <c r="E10" s="900"/>
      <c r="F10" s="900"/>
    </row>
    <row r="11" spans="1:6" ht="15" customHeight="1" x14ac:dyDescent="0.25">
      <c r="A11" s="791" t="s">
        <v>251</v>
      </c>
      <c r="B11" s="792">
        <v>29.8</v>
      </c>
      <c r="C11" s="900">
        <v>31.9</v>
      </c>
      <c r="D11" s="900">
        <v>28.4</v>
      </c>
      <c r="E11" s="900">
        <v>29.5</v>
      </c>
      <c r="F11" s="900">
        <v>26.1</v>
      </c>
    </row>
    <row r="12" spans="1:6" ht="6.75" customHeight="1" x14ac:dyDescent="0.25">
      <c r="A12" s="778"/>
      <c r="B12" s="792"/>
      <c r="C12" s="793"/>
      <c r="D12" s="793"/>
      <c r="E12" s="793"/>
      <c r="F12" s="793"/>
    </row>
    <row r="13" spans="1:6" ht="15" customHeight="1" x14ac:dyDescent="0.25">
      <c r="A13" s="794" t="s">
        <v>376</v>
      </c>
      <c r="B13" s="795">
        <v>28.6</v>
      </c>
      <c r="C13" s="796">
        <v>34.4</v>
      </c>
      <c r="D13" s="796">
        <v>31.9</v>
      </c>
      <c r="E13" s="796">
        <v>34.4</v>
      </c>
      <c r="F13" s="796">
        <v>30.3</v>
      </c>
    </row>
    <row r="14" spans="1:6" ht="15" customHeight="1" x14ac:dyDescent="0.25">
      <c r="A14" s="797" t="s">
        <v>377</v>
      </c>
      <c r="B14" s="798">
        <v>35.799999999999997</v>
      </c>
      <c r="C14" s="796">
        <v>36.5</v>
      </c>
      <c r="D14" s="796">
        <v>32.9</v>
      </c>
      <c r="E14" s="796">
        <v>32.9</v>
      </c>
      <c r="F14" s="796">
        <v>28.3</v>
      </c>
    </row>
    <row r="15" spans="1:6" ht="15" customHeight="1" x14ac:dyDescent="0.25">
      <c r="A15" s="794" t="s">
        <v>378</v>
      </c>
      <c r="B15" s="795">
        <v>19.3</v>
      </c>
      <c r="C15" s="799">
        <v>16</v>
      </c>
      <c r="D15" s="796">
        <v>13.3</v>
      </c>
      <c r="E15" s="796">
        <v>13.1</v>
      </c>
      <c r="F15" s="796">
        <v>12.6</v>
      </c>
    </row>
    <row r="16" spans="1:6" ht="15" customHeight="1" x14ac:dyDescent="0.25">
      <c r="A16" s="794" t="s">
        <v>379</v>
      </c>
      <c r="B16" s="795">
        <v>42.9</v>
      </c>
      <c r="C16" s="796">
        <v>47.3</v>
      </c>
      <c r="D16" s="796">
        <v>39.4</v>
      </c>
      <c r="E16" s="796">
        <v>43.5</v>
      </c>
      <c r="F16" s="796">
        <v>38.5</v>
      </c>
    </row>
    <row r="17" spans="1:6" ht="15" customHeight="1" x14ac:dyDescent="0.25">
      <c r="A17" s="800" t="s">
        <v>380</v>
      </c>
      <c r="B17" s="801">
        <v>57.3</v>
      </c>
      <c r="C17" s="796">
        <v>67.5</v>
      </c>
      <c r="D17" s="796">
        <v>54.2</v>
      </c>
      <c r="E17" s="796">
        <v>55.4</v>
      </c>
      <c r="F17" s="796">
        <v>46.3</v>
      </c>
    </row>
    <row r="18" spans="1:6" ht="6.75" customHeight="1" x14ac:dyDescent="0.25">
      <c r="A18" s="802"/>
      <c r="B18" s="803"/>
      <c r="C18" s="804"/>
      <c r="D18" s="804"/>
      <c r="E18" s="804"/>
      <c r="F18" s="804"/>
    </row>
    <row r="19" spans="1:6" ht="15" customHeight="1" x14ac:dyDescent="0.25">
      <c r="A19" s="805" t="s">
        <v>381</v>
      </c>
      <c r="B19" s="806">
        <v>24.6</v>
      </c>
      <c r="C19" s="778">
        <v>19.100000000000001</v>
      </c>
      <c r="D19" s="778">
        <v>21.2</v>
      </c>
      <c r="E19" s="778">
        <v>19.100000000000001</v>
      </c>
      <c r="F19" s="778">
        <v>12.9</v>
      </c>
    </row>
    <row r="20" spans="1:6" ht="15" customHeight="1" x14ac:dyDescent="0.25">
      <c r="A20" s="805" t="s">
        <v>382</v>
      </c>
      <c r="B20" s="806">
        <v>9.9</v>
      </c>
      <c r="C20" s="778">
        <v>12.6</v>
      </c>
      <c r="D20" s="778">
        <v>9.9</v>
      </c>
      <c r="E20" s="778">
        <v>9.3000000000000007</v>
      </c>
      <c r="F20" s="778">
        <v>6.8</v>
      </c>
    </row>
    <row r="21" spans="1:6" ht="6.75" customHeight="1" thickBot="1" x14ac:dyDescent="0.3">
      <c r="A21" s="807"/>
      <c r="B21" s="807"/>
      <c r="C21" s="808"/>
      <c r="D21" s="808"/>
      <c r="E21" s="809"/>
      <c r="F21" s="809"/>
    </row>
    <row r="22" spans="1:6" ht="13" thickTop="1" x14ac:dyDescent="0.25">
      <c r="A22" s="787" t="s">
        <v>123</v>
      </c>
      <c r="B22" s="787"/>
      <c r="C22" s="810"/>
      <c r="D22" s="810"/>
      <c r="E22" s="810"/>
      <c r="F22" s="810"/>
    </row>
    <row r="23" spans="1:6" ht="6.75" customHeight="1" x14ac:dyDescent="0.25">
      <c r="A23" s="810"/>
      <c r="B23" s="810"/>
      <c r="C23" s="810"/>
      <c r="D23" s="810"/>
      <c r="E23" s="810"/>
      <c r="F23" s="810"/>
    </row>
    <row r="24" spans="1:6" x14ac:dyDescent="0.25">
      <c r="A24" s="810" t="s">
        <v>370</v>
      </c>
      <c r="B24" s="810"/>
      <c r="C24" s="810"/>
      <c r="D24" s="810"/>
      <c r="E24" s="810"/>
      <c r="F24" s="810"/>
    </row>
    <row r="25" spans="1:6" ht="26.25" customHeight="1" x14ac:dyDescent="0.25">
      <c r="A25" s="1260" t="s">
        <v>383</v>
      </c>
      <c r="B25" s="1260"/>
      <c r="C25" s="1260"/>
      <c r="D25" s="1260"/>
      <c r="E25" s="1260"/>
      <c r="F25" s="1260"/>
    </row>
  </sheetData>
  <mergeCells count="5">
    <mergeCell ref="A2:F2"/>
    <mergeCell ref="A3:F3"/>
    <mergeCell ref="A5:A7"/>
    <mergeCell ref="B5:F6"/>
    <mergeCell ref="A25:F25"/>
  </mergeCells>
  <hyperlinks>
    <hyperlink ref="A25" r:id="rId1" xr:uid="{C1FFACBD-FB30-4FD3-8176-F5E8B0B31BE5}"/>
    <hyperlink ref="A1" location="Índice!A1" display="Voltar ao índice" xr:uid="{12330996-A76E-4255-B48F-CCFBECBD6CC5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0"/>
  <sheetViews>
    <sheetView zoomScaleNormal="100" workbookViewId="0"/>
  </sheetViews>
  <sheetFormatPr defaultColWidth="9.08984375" defaultRowHeight="12.5" x14ac:dyDescent="0.25"/>
  <cols>
    <col min="1" max="1" width="46.54296875" style="78" customWidth="1"/>
    <col min="2" max="8" width="8.6328125" style="78" customWidth="1"/>
    <col min="9" max="16384" width="9.08984375" style="78"/>
  </cols>
  <sheetData>
    <row r="1" spans="1:9" x14ac:dyDescent="0.25">
      <c r="A1" s="436" t="s">
        <v>189</v>
      </c>
    </row>
    <row r="2" spans="1:9" ht="15" customHeight="1" x14ac:dyDescent="0.3">
      <c r="A2" s="41" t="s">
        <v>59</v>
      </c>
      <c r="B2" s="38"/>
      <c r="C2" s="38"/>
      <c r="D2" s="38"/>
      <c r="E2" s="38"/>
      <c r="F2" s="38"/>
      <c r="G2" s="39"/>
      <c r="H2" s="40"/>
    </row>
    <row r="3" spans="1:9" ht="6.75" customHeight="1" x14ac:dyDescent="0.25">
      <c r="A3" s="5"/>
      <c r="B3" s="3"/>
      <c r="C3" s="3"/>
      <c r="D3" s="3"/>
      <c r="E3" s="3"/>
      <c r="F3" s="3"/>
      <c r="G3" s="3"/>
      <c r="H3" s="84"/>
    </row>
    <row r="4" spans="1:9" ht="18" customHeight="1" thickBot="1" x14ac:dyDescent="0.35">
      <c r="A4" s="50"/>
      <c r="B4" s="51" t="s">
        <v>1</v>
      </c>
      <c r="C4" s="51">
        <v>2021</v>
      </c>
      <c r="D4" s="51">
        <v>2020</v>
      </c>
      <c r="E4" s="51">
        <v>2019</v>
      </c>
      <c r="F4" s="51">
        <v>2018</v>
      </c>
      <c r="G4" s="51">
        <v>2017</v>
      </c>
      <c r="H4" s="51">
        <v>2016</v>
      </c>
    </row>
    <row r="5" spans="1:9" ht="18" customHeight="1" x14ac:dyDescent="0.3">
      <c r="A5" s="73" t="s">
        <v>81</v>
      </c>
      <c r="B5" s="18"/>
      <c r="C5" s="266"/>
      <c r="D5" s="42"/>
      <c r="E5" s="42"/>
      <c r="F5" s="42"/>
      <c r="G5" s="18"/>
      <c r="H5" s="19"/>
    </row>
    <row r="6" spans="1:9" ht="21" customHeight="1" x14ac:dyDescent="0.3">
      <c r="A6" s="1128" t="s">
        <v>571</v>
      </c>
      <c r="B6" s="85"/>
      <c r="C6" s="267"/>
      <c r="D6" s="85"/>
      <c r="E6" s="85"/>
      <c r="F6" s="85"/>
      <c r="G6" s="85"/>
      <c r="H6" s="85"/>
    </row>
    <row r="7" spans="1:9" ht="13" x14ac:dyDescent="0.25">
      <c r="A7" s="86" t="s">
        <v>11</v>
      </c>
      <c r="B7" s="87" t="s">
        <v>62</v>
      </c>
      <c r="C7" s="88">
        <v>10336</v>
      </c>
      <c r="D7" s="88">
        <v>9800</v>
      </c>
      <c r="E7" s="88">
        <v>9408</v>
      </c>
      <c r="F7" s="88">
        <v>9117</v>
      </c>
      <c r="G7" s="88">
        <v>8832</v>
      </c>
      <c r="H7" s="89">
        <v>8750</v>
      </c>
    </row>
    <row r="8" spans="1:9" ht="13" x14ac:dyDescent="0.3">
      <c r="A8" s="90" t="s">
        <v>5</v>
      </c>
      <c r="B8" s="91" t="s">
        <v>2</v>
      </c>
      <c r="C8" s="92">
        <v>2.5</v>
      </c>
      <c r="D8" s="92">
        <v>2.5</v>
      </c>
      <c r="E8" s="92">
        <v>2.4</v>
      </c>
      <c r="F8" s="92">
        <v>2.4</v>
      </c>
      <c r="G8" s="92">
        <v>2.4</v>
      </c>
      <c r="H8" s="92">
        <v>2.5</v>
      </c>
    </row>
    <row r="9" spans="1:9" ht="13" x14ac:dyDescent="0.3">
      <c r="A9" s="93"/>
      <c r="B9" s="94"/>
      <c r="C9" s="268"/>
      <c r="D9" s="95"/>
      <c r="E9" s="95"/>
      <c r="F9" s="95"/>
      <c r="G9" s="95"/>
      <c r="H9" s="95"/>
    </row>
    <row r="10" spans="1:9" ht="13" x14ac:dyDescent="0.3">
      <c r="A10" s="1127" t="s">
        <v>572</v>
      </c>
      <c r="B10" s="96"/>
      <c r="C10" s="269"/>
      <c r="D10" s="97"/>
      <c r="E10" s="97"/>
      <c r="F10" s="97"/>
      <c r="G10" s="98"/>
      <c r="H10" s="98"/>
    </row>
    <row r="11" spans="1:9" ht="13" x14ac:dyDescent="0.25">
      <c r="A11" s="17" t="s">
        <v>11</v>
      </c>
      <c r="B11" s="99" t="s">
        <v>62</v>
      </c>
      <c r="C11" s="100" t="s">
        <v>14</v>
      </c>
      <c r="D11" s="100">
        <v>2316</v>
      </c>
      <c r="E11" s="100">
        <v>2072</v>
      </c>
      <c r="F11" s="100">
        <v>2053</v>
      </c>
      <c r="G11" s="100" t="s">
        <v>167</v>
      </c>
      <c r="H11" s="100" t="s">
        <v>168</v>
      </c>
    </row>
    <row r="12" spans="1:9" ht="13.5" thickBot="1" x14ac:dyDescent="0.35">
      <c r="A12" s="132" t="s">
        <v>6</v>
      </c>
      <c r="B12" s="133" t="s">
        <v>2</v>
      </c>
      <c r="C12" s="134" t="s">
        <v>14</v>
      </c>
      <c r="D12" s="134">
        <v>2.7</v>
      </c>
      <c r="E12" s="134">
        <v>2.5711029568310186</v>
      </c>
      <c r="F12" s="134">
        <v>2.5711029568310186</v>
      </c>
      <c r="G12" s="134" t="s">
        <v>165</v>
      </c>
      <c r="H12" s="134" t="s">
        <v>166</v>
      </c>
    </row>
    <row r="13" spans="1:9" ht="21" customHeight="1" thickBot="1" x14ac:dyDescent="0.3">
      <c r="A13" s="156" t="s">
        <v>129</v>
      </c>
      <c r="B13" s="155"/>
      <c r="C13" s="155"/>
      <c r="D13" s="155"/>
      <c r="E13" s="155"/>
      <c r="F13" s="155"/>
      <c r="G13" s="155"/>
      <c r="H13" s="155"/>
    </row>
    <row r="14" spans="1:9" s="5" customFormat="1" ht="18" customHeight="1" thickBot="1" x14ac:dyDescent="0.35">
      <c r="A14" s="73" t="s">
        <v>110</v>
      </c>
      <c r="B14" s="18"/>
      <c r="C14" s="266"/>
      <c r="D14" s="42"/>
      <c r="E14" s="42"/>
      <c r="F14" s="42"/>
      <c r="G14" s="18"/>
      <c r="H14" s="19"/>
      <c r="I14" s="358"/>
    </row>
    <row r="15" spans="1:9" s="5" customFormat="1" ht="15" customHeight="1" x14ac:dyDescent="0.25">
      <c r="A15" s="182" t="s">
        <v>0</v>
      </c>
      <c r="B15" s="397">
        <v>1000</v>
      </c>
      <c r="C15" s="361">
        <v>37</v>
      </c>
      <c r="D15" s="361">
        <v>38.5</v>
      </c>
      <c r="E15" s="362">
        <v>38.5</v>
      </c>
      <c r="F15" s="362">
        <v>38.1</v>
      </c>
      <c r="G15" s="362">
        <v>39.9</v>
      </c>
      <c r="H15" s="362">
        <v>39.5</v>
      </c>
      <c r="I15" s="358"/>
    </row>
    <row r="16" spans="1:9" s="5" customFormat="1" ht="15" customHeight="1" x14ac:dyDescent="0.3">
      <c r="A16" s="338" t="s">
        <v>82</v>
      </c>
      <c r="B16" s="398"/>
      <c r="C16" s="363"/>
      <c r="D16" s="364"/>
      <c r="E16" s="365"/>
      <c r="F16" s="366"/>
      <c r="G16" s="365"/>
      <c r="H16" s="365"/>
      <c r="I16" s="358"/>
    </row>
    <row r="17" spans="1:11" s="5" customFormat="1" ht="12.75" customHeight="1" x14ac:dyDescent="0.3">
      <c r="A17" s="339" t="s">
        <v>83</v>
      </c>
      <c r="B17" s="398">
        <v>1000</v>
      </c>
      <c r="C17" s="367">
        <v>24</v>
      </c>
      <c r="D17" s="367">
        <v>22.4</v>
      </c>
      <c r="E17" s="368">
        <v>22.3</v>
      </c>
      <c r="F17" s="369">
        <v>21.8</v>
      </c>
      <c r="G17" s="368">
        <v>21.1</v>
      </c>
      <c r="H17" s="368">
        <v>23.3</v>
      </c>
      <c r="I17" s="358"/>
      <c r="J17" s="359"/>
    </row>
    <row r="18" spans="1:11" s="5" customFormat="1" ht="12.75" customHeight="1" x14ac:dyDescent="0.3">
      <c r="A18" s="339" t="s">
        <v>84</v>
      </c>
      <c r="B18" s="398">
        <v>1000</v>
      </c>
      <c r="C18" s="367">
        <v>12.9</v>
      </c>
      <c r="D18" s="367">
        <v>16.100000000000001</v>
      </c>
      <c r="E18" s="368">
        <v>16.2</v>
      </c>
      <c r="F18" s="369">
        <v>16.3</v>
      </c>
      <c r="G18" s="368">
        <v>18.8</v>
      </c>
      <c r="H18" s="368">
        <v>16.2</v>
      </c>
      <c r="I18" s="358"/>
      <c r="J18" s="359"/>
    </row>
    <row r="19" spans="1:11" s="5" customFormat="1" ht="15" customHeight="1" x14ac:dyDescent="0.3">
      <c r="A19" s="338" t="s">
        <v>85</v>
      </c>
      <c r="B19" s="398"/>
      <c r="C19" s="367"/>
      <c r="D19" s="364"/>
      <c r="E19" s="368"/>
      <c r="F19" s="369"/>
      <c r="G19" s="368"/>
      <c r="H19" s="368"/>
      <c r="I19" s="358"/>
    </row>
    <row r="20" spans="1:11" s="5" customFormat="1" ht="12.75" customHeight="1" x14ac:dyDescent="0.3">
      <c r="A20" s="339" t="s">
        <v>169</v>
      </c>
      <c r="B20" s="398">
        <v>1000</v>
      </c>
      <c r="C20" s="370" t="s">
        <v>170</v>
      </c>
      <c r="D20" s="367">
        <v>5.0999999999999996</v>
      </c>
      <c r="E20" s="371">
        <v>5.4</v>
      </c>
      <c r="F20" s="372">
        <v>5</v>
      </c>
      <c r="G20" s="371">
        <v>6.2</v>
      </c>
      <c r="H20" s="371">
        <v>5.4</v>
      </c>
      <c r="I20" s="358"/>
    </row>
    <row r="21" spans="1:11" s="5" customFormat="1" ht="12.75" customHeight="1" x14ac:dyDescent="0.3">
      <c r="A21" s="339" t="s">
        <v>86</v>
      </c>
      <c r="B21" s="398">
        <v>1000</v>
      </c>
      <c r="C21" s="367">
        <v>9.6</v>
      </c>
      <c r="D21" s="367">
        <v>13.6</v>
      </c>
      <c r="E21" s="368">
        <v>12.7</v>
      </c>
      <c r="F21" s="369">
        <v>13.5</v>
      </c>
      <c r="G21" s="368">
        <v>12.8</v>
      </c>
      <c r="H21" s="368">
        <v>13.3</v>
      </c>
      <c r="I21" s="358"/>
    </row>
    <row r="22" spans="1:11" s="5" customFormat="1" ht="12.75" customHeight="1" x14ac:dyDescent="0.3">
      <c r="A22" s="339" t="s">
        <v>87</v>
      </c>
      <c r="B22" s="398">
        <v>1000</v>
      </c>
      <c r="C22" s="367">
        <v>12.6</v>
      </c>
      <c r="D22" s="367">
        <v>8.8000000000000007</v>
      </c>
      <c r="E22" s="368">
        <v>9.6</v>
      </c>
      <c r="F22" s="369">
        <v>9.6999999999999993</v>
      </c>
      <c r="G22" s="368">
        <v>12</v>
      </c>
      <c r="H22" s="368">
        <v>10.7</v>
      </c>
      <c r="I22" s="358"/>
      <c r="J22" s="360"/>
      <c r="K22" s="359"/>
    </row>
    <row r="23" spans="1:11" s="5" customFormat="1" ht="12.75" customHeight="1" x14ac:dyDescent="0.3">
      <c r="A23" s="339" t="s">
        <v>88</v>
      </c>
      <c r="B23" s="398">
        <v>1000</v>
      </c>
      <c r="C23" s="367">
        <v>10.3</v>
      </c>
      <c r="D23" s="367">
        <v>11</v>
      </c>
      <c r="E23" s="368">
        <v>10.8</v>
      </c>
      <c r="F23" s="369">
        <v>9.9</v>
      </c>
      <c r="G23" s="368">
        <v>9</v>
      </c>
      <c r="H23" s="368">
        <v>10</v>
      </c>
      <c r="I23" s="358"/>
    </row>
    <row r="24" spans="1:11" s="5" customFormat="1" ht="15" customHeight="1" x14ac:dyDescent="0.3">
      <c r="A24" s="338" t="s">
        <v>89</v>
      </c>
      <c r="B24" s="398"/>
      <c r="C24" s="367"/>
      <c r="D24" s="364"/>
      <c r="E24" s="368"/>
      <c r="F24" s="369"/>
      <c r="G24" s="368"/>
      <c r="H24" s="368"/>
      <c r="I24" s="358"/>
    </row>
    <row r="25" spans="1:11" s="5" customFormat="1" ht="12.75" customHeight="1" x14ac:dyDescent="0.3">
      <c r="A25" s="339" t="s">
        <v>90</v>
      </c>
      <c r="B25" s="398">
        <v>1000</v>
      </c>
      <c r="C25" s="370" t="s">
        <v>171</v>
      </c>
      <c r="D25" s="367">
        <v>7.3</v>
      </c>
      <c r="E25" s="368">
        <v>8.1999999999999993</v>
      </c>
      <c r="F25" s="369">
        <v>9.6</v>
      </c>
      <c r="G25" s="368">
        <v>7.8</v>
      </c>
      <c r="H25" s="368">
        <v>8.1999999999999993</v>
      </c>
      <c r="I25" s="358"/>
    </row>
    <row r="26" spans="1:11" s="5" customFormat="1" ht="12.75" customHeight="1" x14ac:dyDescent="0.3">
      <c r="A26" s="339" t="s">
        <v>91</v>
      </c>
      <c r="B26" s="398">
        <v>1000</v>
      </c>
      <c r="C26" s="367">
        <v>13.2</v>
      </c>
      <c r="D26" s="367">
        <v>12.1</v>
      </c>
      <c r="E26" s="368">
        <v>12.6</v>
      </c>
      <c r="F26" s="369">
        <v>11.4</v>
      </c>
      <c r="G26" s="368">
        <v>13.1</v>
      </c>
      <c r="H26" s="368">
        <v>12.5</v>
      </c>
      <c r="I26" s="358"/>
    </row>
    <row r="27" spans="1:11" s="5" customFormat="1" ht="12.75" customHeight="1" x14ac:dyDescent="0.3">
      <c r="A27" s="340" t="s">
        <v>92</v>
      </c>
      <c r="B27" s="399">
        <v>1000</v>
      </c>
      <c r="C27" s="373">
        <v>15.8</v>
      </c>
      <c r="D27" s="373">
        <v>19.100000000000001</v>
      </c>
      <c r="E27" s="374">
        <v>17.8</v>
      </c>
      <c r="F27" s="375">
        <v>17.2</v>
      </c>
      <c r="G27" s="374">
        <v>19</v>
      </c>
      <c r="H27" s="374">
        <v>18.899999999999999</v>
      </c>
      <c r="I27" s="358"/>
      <c r="J27" s="359"/>
    </row>
    <row r="28" spans="1:11" s="5" customFormat="1" ht="15" customHeight="1" thickBot="1" x14ac:dyDescent="0.35">
      <c r="A28" s="183" t="s">
        <v>93</v>
      </c>
      <c r="B28" s="292" t="s">
        <v>2</v>
      </c>
      <c r="C28" s="376">
        <v>0.76886312158427361</v>
      </c>
      <c r="D28" s="377">
        <v>0.82199970109101783</v>
      </c>
      <c r="E28" s="377">
        <v>0.80608014739751277</v>
      </c>
      <c r="F28" s="377">
        <v>0.80742577404793703</v>
      </c>
      <c r="G28" s="378">
        <v>0.86911063190224147</v>
      </c>
      <c r="H28" s="378">
        <v>0.89166798347592502</v>
      </c>
      <c r="I28" s="358"/>
    </row>
    <row r="29" spans="1:11" s="5" customFormat="1" ht="14.4" customHeight="1" x14ac:dyDescent="0.25">
      <c r="A29" s="1131" t="s">
        <v>175</v>
      </c>
      <c r="B29" s="1132"/>
      <c r="C29" s="1132"/>
      <c r="D29" s="1132"/>
      <c r="E29" s="1132"/>
      <c r="F29" s="1132"/>
      <c r="G29" s="1132"/>
      <c r="H29" s="1132"/>
      <c r="I29" s="358"/>
    </row>
    <row r="30" spans="1:11" s="5" customFormat="1" ht="15" customHeight="1" thickBot="1" x14ac:dyDescent="0.3">
      <c r="A30" s="1129" t="s">
        <v>126</v>
      </c>
      <c r="B30" s="1130"/>
      <c r="C30" s="1130"/>
      <c r="D30" s="1130"/>
      <c r="E30" s="1130"/>
      <c r="F30" s="1130"/>
      <c r="G30" s="1130"/>
      <c r="H30" s="1130"/>
      <c r="I30" s="358"/>
    </row>
    <row r="31" spans="1:11" ht="18" customHeight="1" thickBot="1" x14ac:dyDescent="0.35">
      <c r="A31" s="230" t="s">
        <v>94</v>
      </c>
      <c r="B31" s="231"/>
      <c r="C31" s="231"/>
      <c r="D31" s="231"/>
      <c r="E31" s="231"/>
      <c r="F31" s="231"/>
      <c r="G31" s="231"/>
      <c r="H31" s="232"/>
    </row>
    <row r="32" spans="1:11" ht="15" customHeight="1" x14ac:dyDescent="0.3">
      <c r="A32" s="241" t="s">
        <v>95</v>
      </c>
      <c r="B32" s="242"/>
      <c r="C32" s="270"/>
      <c r="D32" s="242"/>
      <c r="E32" s="242"/>
      <c r="F32" s="242"/>
      <c r="G32" s="242"/>
      <c r="H32" s="243"/>
    </row>
    <row r="33" spans="1:9" ht="15" customHeight="1" x14ac:dyDescent="0.25">
      <c r="A33" s="8" t="s">
        <v>0</v>
      </c>
      <c r="B33" s="9" t="s">
        <v>62</v>
      </c>
      <c r="C33" s="20" t="s">
        <v>14</v>
      </c>
      <c r="D33" s="20">
        <f>SUM(D34:D38)</f>
        <v>13754</v>
      </c>
      <c r="E33" s="10">
        <f>SUM(E34:E38)</f>
        <v>13624</v>
      </c>
      <c r="F33" s="10">
        <f t="shared" ref="F33:H33" si="0">SUM(F34:F38)</f>
        <v>13158</v>
      </c>
      <c r="G33" s="10">
        <f t="shared" si="0"/>
        <v>12671</v>
      </c>
      <c r="H33" s="10">
        <f t="shared" si="0"/>
        <v>11763</v>
      </c>
    </row>
    <row r="34" spans="1:9" ht="15" customHeight="1" x14ac:dyDescent="0.25">
      <c r="A34" s="17" t="s">
        <v>40</v>
      </c>
      <c r="B34" s="12" t="s">
        <v>62</v>
      </c>
      <c r="C34" s="13" t="s">
        <v>14</v>
      </c>
      <c r="D34" s="13">
        <v>67</v>
      </c>
      <c r="E34" s="13">
        <v>65</v>
      </c>
      <c r="F34" s="13">
        <v>58</v>
      </c>
      <c r="G34" s="13">
        <v>59</v>
      </c>
      <c r="H34" s="13">
        <v>56</v>
      </c>
    </row>
    <row r="35" spans="1:9" ht="15" customHeight="1" x14ac:dyDescent="0.25">
      <c r="A35" s="17" t="s">
        <v>41</v>
      </c>
      <c r="B35" s="12" t="s">
        <v>62</v>
      </c>
      <c r="C35" s="13" t="s">
        <v>14</v>
      </c>
      <c r="D35" s="13">
        <v>101</v>
      </c>
      <c r="E35" s="13">
        <v>94</v>
      </c>
      <c r="F35" s="13">
        <v>90</v>
      </c>
      <c r="G35" s="13">
        <v>88</v>
      </c>
      <c r="H35" s="13">
        <v>88</v>
      </c>
    </row>
    <row r="36" spans="1:9" ht="32.25" customHeight="1" x14ac:dyDescent="0.25">
      <c r="A36" s="16" t="s">
        <v>46</v>
      </c>
      <c r="B36" s="12" t="s">
        <v>62</v>
      </c>
      <c r="C36" s="13" t="s">
        <v>14</v>
      </c>
      <c r="D36" s="13">
        <v>1461</v>
      </c>
      <c r="E36" s="13">
        <v>1544</v>
      </c>
      <c r="F36" s="13">
        <v>1552</v>
      </c>
      <c r="G36" s="13">
        <v>1610</v>
      </c>
      <c r="H36" s="13">
        <v>1614</v>
      </c>
    </row>
    <row r="37" spans="1:9" ht="15" customHeight="1" x14ac:dyDescent="0.25">
      <c r="A37" s="11" t="s">
        <v>38</v>
      </c>
      <c r="B37" s="12" t="s">
        <v>62</v>
      </c>
      <c r="C37" s="13" t="s">
        <v>14</v>
      </c>
      <c r="D37" s="13">
        <v>4203</v>
      </c>
      <c r="E37" s="13">
        <v>4527</v>
      </c>
      <c r="F37" s="13">
        <v>4340</v>
      </c>
      <c r="G37" s="13">
        <v>4231</v>
      </c>
      <c r="H37" s="13">
        <v>4040</v>
      </c>
    </row>
    <row r="38" spans="1:9" ht="15" customHeight="1" x14ac:dyDescent="0.25">
      <c r="A38" s="11" t="s">
        <v>36</v>
      </c>
      <c r="B38" s="12" t="s">
        <v>62</v>
      </c>
      <c r="C38" s="13" t="s">
        <v>14</v>
      </c>
      <c r="D38" s="13">
        <v>7922</v>
      </c>
      <c r="E38" s="13">
        <v>7394</v>
      </c>
      <c r="F38" s="13">
        <v>7118</v>
      </c>
      <c r="G38" s="13">
        <v>6683</v>
      </c>
      <c r="H38" s="13">
        <v>5965</v>
      </c>
    </row>
    <row r="39" spans="1:9" ht="15" customHeight="1" x14ac:dyDescent="0.3">
      <c r="A39" s="14" t="s">
        <v>24</v>
      </c>
      <c r="B39" s="12"/>
      <c r="C39" s="5"/>
      <c r="D39" s="423"/>
      <c r="E39" s="5"/>
      <c r="F39" s="13"/>
      <c r="G39" s="13"/>
      <c r="H39" s="13"/>
    </row>
    <row r="40" spans="1:9" ht="15" customHeight="1" x14ac:dyDescent="0.25">
      <c r="A40" s="15" t="s">
        <v>47</v>
      </c>
      <c r="B40" s="12" t="s">
        <v>62</v>
      </c>
      <c r="C40" s="13" t="s">
        <v>14</v>
      </c>
      <c r="D40" s="13">
        <v>543</v>
      </c>
      <c r="E40" s="13">
        <v>555</v>
      </c>
      <c r="F40" s="13">
        <v>518</v>
      </c>
      <c r="G40" s="13">
        <v>504</v>
      </c>
      <c r="H40" s="13">
        <v>462</v>
      </c>
    </row>
    <row r="41" spans="1:9" ht="15" customHeight="1" x14ac:dyDescent="0.25">
      <c r="A41" s="15" t="s">
        <v>48</v>
      </c>
      <c r="B41" s="12" t="s">
        <v>62</v>
      </c>
      <c r="C41" s="13" t="s">
        <v>14</v>
      </c>
      <c r="D41" s="13">
        <v>164</v>
      </c>
      <c r="E41" s="13">
        <v>139</v>
      </c>
      <c r="F41" s="13">
        <v>113</v>
      </c>
      <c r="G41" s="13">
        <v>102</v>
      </c>
      <c r="H41" s="13">
        <v>82</v>
      </c>
    </row>
    <row r="42" spans="1:9" ht="15" customHeight="1" x14ac:dyDescent="0.25">
      <c r="A42" s="15" t="s">
        <v>49</v>
      </c>
      <c r="B42" s="12" t="s">
        <v>62</v>
      </c>
      <c r="C42" s="13" t="s">
        <v>14</v>
      </c>
      <c r="D42" s="13">
        <v>2180</v>
      </c>
      <c r="E42" s="13">
        <v>1985</v>
      </c>
      <c r="F42" s="13">
        <v>1715</v>
      </c>
      <c r="G42" s="13">
        <v>1497</v>
      </c>
      <c r="H42" s="13">
        <v>1260</v>
      </c>
    </row>
    <row r="43" spans="1:9" ht="15" customHeight="1" x14ac:dyDescent="0.25">
      <c r="A43" s="15" t="s">
        <v>37</v>
      </c>
      <c r="B43" s="12" t="s">
        <v>62</v>
      </c>
      <c r="C43" s="13" t="s">
        <v>14</v>
      </c>
      <c r="D43" s="13">
        <v>5035</v>
      </c>
      <c r="E43" s="13">
        <v>4715</v>
      </c>
      <c r="F43" s="13">
        <v>4772</v>
      </c>
      <c r="G43" s="13">
        <v>4580</v>
      </c>
      <c r="H43" s="13">
        <v>4161</v>
      </c>
    </row>
    <row r="44" spans="1:9" s="124" customFormat="1" ht="15" customHeight="1" x14ac:dyDescent="0.3">
      <c r="A44" s="257" t="s">
        <v>146</v>
      </c>
      <c r="B44" s="244" t="s">
        <v>2</v>
      </c>
      <c r="C44" s="245" t="s">
        <v>14</v>
      </c>
      <c r="D44" s="245">
        <v>1.0571867794004612</v>
      </c>
      <c r="E44" s="245">
        <v>1</v>
      </c>
      <c r="F44" s="245">
        <v>1</v>
      </c>
      <c r="G44" s="245">
        <v>1</v>
      </c>
      <c r="H44" s="245">
        <v>1</v>
      </c>
    </row>
    <row r="45" spans="1:9" ht="6.75" customHeight="1" x14ac:dyDescent="0.25">
      <c r="A45" s="1133"/>
      <c r="B45" s="1134"/>
      <c r="C45" s="1135"/>
      <c r="D45" s="1134"/>
      <c r="E45" s="1134"/>
      <c r="F45" s="1134"/>
      <c r="G45" s="1134"/>
      <c r="H45" s="1134"/>
    </row>
    <row r="46" spans="1:9" ht="15" customHeight="1" x14ac:dyDescent="0.3">
      <c r="A46" s="238" t="s">
        <v>96</v>
      </c>
      <c r="B46" s="239"/>
      <c r="C46" s="239"/>
      <c r="D46" s="239"/>
      <c r="E46" s="239"/>
      <c r="F46" s="239"/>
      <c r="G46" s="239"/>
      <c r="H46" s="240"/>
    </row>
    <row r="47" spans="1:9" ht="15" customHeight="1" x14ac:dyDescent="0.25">
      <c r="A47" s="246" t="s">
        <v>0</v>
      </c>
      <c r="B47" s="247">
        <v>1000</v>
      </c>
      <c r="C47" s="248" t="s">
        <v>14</v>
      </c>
      <c r="D47" s="249">
        <f>SUM(D48:D52)</f>
        <v>540111.23199999996</v>
      </c>
      <c r="E47" s="249">
        <f>SUM(E48:E52)</f>
        <v>546050.04399999999</v>
      </c>
      <c r="F47" s="249">
        <f>SUM(F48:F52)</f>
        <v>487148.76100000006</v>
      </c>
      <c r="G47" s="249">
        <f t="shared" ref="G47:H47" si="1">SUM(G48:G52)</f>
        <v>447538.19199999998</v>
      </c>
      <c r="H47" s="249">
        <f t="shared" si="1"/>
        <v>393099.78600000002</v>
      </c>
      <c r="I47" s="383"/>
    </row>
    <row r="48" spans="1:9" ht="15" customHeight="1" x14ac:dyDescent="0.25">
      <c r="A48" s="17" t="s">
        <v>40</v>
      </c>
      <c r="B48" s="150">
        <v>1000</v>
      </c>
      <c r="C48" s="13" t="s">
        <v>14</v>
      </c>
      <c r="D48" s="13">
        <v>19830.670999999998</v>
      </c>
      <c r="E48" s="13">
        <v>17009.716</v>
      </c>
      <c r="F48" s="13">
        <v>14993.638000000001</v>
      </c>
      <c r="G48" s="13">
        <v>13603.575000000001</v>
      </c>
      <c r="H48" s="13">
        <v>12679.458000000001</v>
      </c>
    </row>
    <row r="49" spans="1:8" ht="15" customHeight="1" x14ac:dyDescent="0.25">
      <c r="A49" s="17" t="s">
        <v>41</v>
      </c>
      <c r="B49" s="150">
        <v>1000</v>
      </c>
      <c r="C49" s="13" t="s">
        <v>14</v>
      </c>
      <c r="D49" s="13">
        <v>5934.9570000000003</v>
      </c>
      <c r="E49" s="13">
        <v>5286.4059999999999</v>
      </c>
      <c r="F49" s="13">
        <v>4944.1239999999998</v>
      </c>
      <c r="G49" s="13">
        <v>3952.6950000000002</v>
      </c>
      <c r="H49" s="13">
        <v>3867.2469999999998</v>
      </c>
    </row>
    <row r="50" spans="1:8" ht="34.5" customHeight="1" x14ac:dyDescent="0.25">
      <c r="A50" s="16" t="s">
        <v>39</v>
      </c>
      <c r="B50" s="150">
        <v>1000</v>
      </c>
      <c r="C50" s="13" t="s">
        <v>14</v>
      </c>
      <c r="D50" s="13">
        <v>83031.23</v>
      </c>
      <c r="E50" s="13">
        <v>83875.990999999995</v>
      </c>
      <c r="F50" s="13">
        <v>76066.456000000006</v>
      </c>
      <c r="G50" s="13">
        <v>72578.785000000003</v>
      </c>
      <c r="H50" s="13">
        <v>66050.572</v>
      </c>
    </row>
    <row r="51" spans="1:8" ht="15" customHeight="1" x14ac:dyDescent="0.25">
      <c r="A51" s="11" t="s">
        <v>38</v>
      </c>
      <c r="B51" s="150">
        <v>1000</v>
      </c>
      <c r="C51" s="13" t="s">
        <v>14</v>
      </c>
      <c r="D51" s="13">
        <v>5373.7749999999996</v>
      </c>
      <c r="E51" s="13">
        <v>5614.2920000000004</v>
      </c>
      <c r="F51" s="13">
        <v>4679.3540000000003</v>
      </c>
      <c r="G51" s="13">
        <v>4229.3689999999997</v>
      </c>
      <c r="H51" s="13">
        <v>3996.761</v>
      </c>
    </row>
    <row r="52" spans="1:8" ht="15" customHeight="1" x14ac:dyDescent="0.25">
      <c r="A52" s="11" t="s">
        <v>36</v>
      </c>
      <c r="B52" s="150">
        <v>1000</v>
      </c>
      <c r="C52" s="13" t="s">
        <v>14</v>
      </c>
      <c r="D52" s="13">
        <v>425940.59899999999</v>
      </c>
      <c r="E52" s="13">
        <v>434263.63900000002</v>
      </c>
      <c r="F52" s="13">
        <v>386465.18900000001</v>
      </c>
      <c r="G52" s="13">
        <v>353173.76799999998</v>
      </c>
      <c r="H52" s="13">
        <v>306505.74800000002</v>
      </c>
    </row>
    <row r="53" spans="1:8" ht="15" customHeight="1" x14ac:dyDescent="0.3">
      <c r="A53" s="14" t="s">
        <v>24</v>
      </c>
      <c r="B53" s="12"/>
      <c r="C53" s="5"/>
      <c r="D53" s="424"/>
      <c r="E53" s="13"/>
      <c r="F53" s="13"/>
      <c r="G53" s="13"/>
      <c r="H53" s="13"/>
    </row>
    <row r="54" spans="1:8" ht="15" customHeight="1" x14ac:dyDescent="0.25">
      <c r="A54" s="15" t="s">
        <v>47</v>
      </c>
      <c r="B54" s="150">
        <v>1000</v>
      </c>
      <c r="C54" s="13" t="s">
        <v>14</v>
      </c>
      <c r="D54" s="13">
        <v>49960.04</v>
      </c>
      <c r="E54" s="13">
        <v>54732.194000000003</v>
      </c>
      <c r="F54" s="13">
        <v>53664.025999999998</v>
      </c>
      <c r="G54" s="13">
        <v>51660.233999999997</v>
      </c>
      <c r="H54" s="13">
        <v>48159.637000000002</v>
      </c>
    </row>
    <row r="55" spans="1:8" ht="15" customHeight="1" x14ac:dyDescent="0.25">
      <c r="A55" s="15" t="s">
        <v>48</v>
      </c>
      <c r="B55" s="150">
        <v>1000</v>
      </c>
      <c r="C55" s="13" t="s">
        <v>14</v>
      </c>
      <c r="D55" s="13">
        <v>279898.951</v>
      </c>
      <c r="E55" s="13">
        <v>280691.50199999998</v>
      </c>
      <c r="F55" s="13">
        <v>241607.04300000001</v>
      </c>
      <c r="G55" s="13">
        <v>226938.98699999999</v>
      </c>
      <c r="H55" s="13">
        <v>194581.70600000001</v>
      </c>
    </row>
    <row r="56" spans="1:8" ht="15" customHeight="1" x14ac:dyDescent="0.25">
      <c r="A56" s="15" t="s">
        <v>49</v>
      </c>
      <c r="B56" s="150">
        <v>1000</v>
      </c>
      <c r="C56" s="13" t="s">
        <v>14</v>
      </c>
      <c r="D56" s="13" t="s">
        <v>25</v>
      </c>
      <c r="E56" s="13" t="s">
        <v>25</v>
      </c>
      <c r="F56" s="45" t="s">
        <v>25</v>
      </c>
      <c r="G56" s="13">
        <v>34972.985999999997</v>
      </c>
      <c r="H56" s="13">
        <v>29552.583999999999</v>
      </c>
    </row>
    <row r="57" spans="1:8" ht="15" customHeight="1" x14ac:dyDescent="0.25">
      <c r="A57" s="15" t="s">
        <v>37</v>
      </c>
      <c r="B57" s="150">
        <v>1000</v>
      </c>
      <c r="C57" s="13" t="s">
        <v>14</v>
      </c>
      <c r="D57" s="13" t="s">
        <v>25</v>
      </c>
      <c r="E57" s="13" t="s">
        <v>25</v>
      </c>
      <c r="F57" s="45" t="s">
        <v>25</v>
      </c>
      <c r="G57" s="13">
        <v>39601.561000000002</v>
      </c>
      <c r="H57" s="13">
        <v>34211.821000000004</v>
      </c>
    </row>
    <row r="58" spans="1:8" s="124" customFormat="1" ht="15" customHeight="1" x14ac:dyDescent="0.3">
      <c r="A58" s="257" t="s">
        <v>146</v>
      </c>
      <c r="B58" s="250" t="s">
        <v>2</v>
      </c>
      <c r="C58" s="245" t="s">
        <v>14</v>
      </c>
      <c r="D58" s="245">
        <v>1.1385831275130753</v>
      </c>
      <c r="E58" s="251">
        <v>1.1000000000000001</v>
      </c>
      <c r="F58" s="251">
        <v>1.1000000000000001</v>
      </c>
      <c r="G58" s="251">
        <v>1.1000000000000001</v>
      </c>
      <c r="H58" s="251">
        <v>1</v>
      </c>
    </row>
    <row r="59" spans="1:8" s="124" customFormat="1" ht="6.75" customHeight="1" x14ac:dyDescent="0.3">
      <c r="A59" s="114"/>
      <c r="B59" s="112"/>
      <c r="C59" s="112"/>
      <c r="D59" s="113"/>
      <c r="E59" s="113"/>
      <c r="F59" s="113"/>
      <c r="G59" s="113"/>
      <c r="H59" s="113"/>
    </row>
    <row r="60" spans="1:8" ht="15" customHeight="1" x14ac:dyDescent="0.3">
      <c r="A60" s="238" t="s">
        <v>97</v>
      </c>
      <c r="B60" s="239"/>
      <c r="C60" s="239"/>
      <c r="D60" s="239"/>
      <c r="E60" s="239"/>
      <c r="F60" s="239"/>
      <c r="G60" s="239"/>
      <c r="H60" s="240"/>
    </row>
    <row r="61" spans="1:8" ht="15" customHeight="1" x14ac:dyDescent="0.25">
      <c r="A61" s="246" t="s">
        <v>0</v>
      </c>
      <c r="B61" s="247">
        <v>1000</v>
      </c>
      <c r="C61" s="248" t="s">
        <v>14</v>
      </c>
      <c r="D61" s="249">
        <f>SUM(D62:D66)</f>
        <v>1730748.949</v>
      </c>
      <c r="E61" s="249">
        <f>SUM(E62:E66)</f>
        <v>2100690.7850000001</v>
      </c>
      <c r="F61" s="248">
        <f>SUM(F62:F66)</f>
        <v>1842829.7820000001</v>
      </c>
      <c r="G61" s="248">
        <f t="shared" ref="G61:H61" si="2">SUM(G62:G66)</f>
        <v>1805351.9649999999</v>
      </c>
      <c r="H61" s="248">
        <f t="shared" si="2"/>
        <v>1616635</v>
      </c>
    </row>
    <row r="62" spans="1:8" ht="15" customHeight="1" x14ac:dyDescent="0.25">
      <c r="A62" s="17" t="s">
        <v>40</v>
      </c>
      <c r="B62" s="150">
        <v>1000</v>
      </c>
      <c r="C62" s="13" t="s">
        <v>14</v>
      </c>
      <c r="D62" s="13">
        <v>85311.611000000004</v>
      </c>
      <c r="E62" s="13">
        <v>89777.678</v>
      </c>
      <c r="F62" s="45">
        <v>71523.725000000006</v>
      </c>
      <c r="G62" s="22">
        <v>67944.024999999994</v>
      </c>
      <c r="H62" s="13">
        <v>68755</v>
      </c>
    </row>
    <row r="63" spans="1:8" ht="15" customHeight="1" x14ac:dyDescent="0.25">
      <c r="A63" s="17" t="s">
        <v>41</v>
      </c>
      <c r="B63" s="150">
        <v>1000</v>
      </c>
      <c r="C63" s="13" t="s">
        <v>14</v>
      </c>
      <c r="D63" s="13">
        <v>34607.506000000001</v>
      </c>
      <c r="E63" s="13">
        <v>30055.084999999999</v>
      </c>
      <c r="F63" s="45">
        <v>26444.14</v>
      </c>
      <c r="G63" s="22">
        <v>20442.933000000001</v>
      </c>
      <c r="H63" s="13">
        <v>17770</v>
      </c>
    </row>
    <row r="64" spans="1:8" ht="36" customHeight="1" x14ac:dyDescent="0.25">
      <c r="A64" s="16" t="s">
        <v>39</v>
      </c>
      <c r="B64" s="150">
        <v>1000</v>
      </c>
      <c r="C64" s="13" t="s">
        <v>14</v>
      </c>
      <c r="D64" s="13">
        <v>725998.60800000001</v>
      </c>
      <c r="E64" s="13">
        <v>803158.36699999997</v>
      </c>
      <c r="F64" s="45">
        <v>746474.49100000004</v>
      </c>
      <c r="G64" s="22">
        <v>759865.07499999995</v>
      </c>
      <c r="H64" s="13">
        <v>712378</v>
      </c>
    </row>
    <row r="65" spans="1:8" ht="15" customHeight="1" x14ac:dyDescent="0.25">
      <c r="A65" s="11" t="s">
        <v>38</v>
      </c>
      <c r="B65" s="150">
        <v>1000</v>
      </c>
      <c r="C65" s="13" t="s">
        <v>14</v>
      </c>
      <c r="D65" s="13">
        <v>34893.127999999997</v>
      </c>
      <c r="E65" s="13">
        <v>48605.432999999997</v>
      </c>
      <c r="F65" s="45">
        <v>42502.411999999997</v>
      </c>
      <c r="G65" s="22">
        <v>40763.601999999999</v>
      </c>
      <c r="H65" s="13">
        <v>36682</v>
      </c>
    </row>
    <row r="66" spans="1:8" ht="15" customHeight="1" x14ac:dyDescent="0.25">
      <c r="A66" s="11" t="s">
        <v>36</v>
      </c>
      <c r="B66" s="150">
        <v>1000</v>
      </c>
      <c r="C66" s="13" t="s">
        <v>14</v>
      </c>
      <c r="D66" s="13">
        <v>849938.09600000002</v>
      </c>
      <c r="E66" s="13">
        <v>1129094.2220000001</v>
      </c>
      <c r="F66" s="45">
        <v>955885.01399999997</v>
      </c>
      <c r="G66" s="22">
        <v>916336.33</v>
      </c>
      <c r="H66" s="13">
        <v>781050</v>
      </c>
    </row>
    <row r="67" spans="1:8" ht="15" customHeight="1" x14ac:dyDescent="0.3">
      <c r="A67" s="14" t="s">
        <v>24</v>
      </c>
      <c r="B67" s="12"/>
      <c r="C67" s="5"/>
      <c r="D67" s="424"/>
      <c r="E67" s="13"/>
      <c r="F67" s="45"/>
      <c r="G67" s="22"/>
      <c r="H67" s="13"/>
    </row>
    <row r="68" spans="1:8" ht="15" customHeight="1" x14ac:dyDescent="0.25">
      <c r="A68" s="15" t="s">
        <v>47</v>
      </c>
      <c r="B68" s="150">
        <v>1000</v>
      </c>
      <c r="C68" s="13" t="s">
        <v>14</v>
      </c>
      <c r="D68" s="13">
        <v>167533.821</v>
      </c>
      <c r="E68" s="13">
        <v>245487.141</v>
      </c>
      <c r="F68" s="45">
        <v>231319.15299999999</v>
      </c>
      <c r="G68" s="22">
        <v>227391.12700000001</v>
      </c>
      <c r="H68" s="13">
        <v>220434</v>
      </c>
    </row>
    <row r="69" spans="1:8" ht="15" customHeight="1" x14ac:dyDescent="0.25">
      <c r="A69" s="15" t="s">
        <v>48</v>
      </c>
      <c r="B69" s="150">
        <v>1000</v>
      </c>
      <c r="C69" s="13" t="s">
        <v>14</v>
      </c>
      <c r="D69" s="13">
        <v>301294.55800000002</v>
      </c>
      <c r="E69" s="13">
        <v>391955.76799999998</v>
      </c>
      <c r="F69" s="45">
        <v>297293.63299999997</v>
      </c>
      <c r="G69" s="22">
        <v>292426.63799999998</v>
      </c>
      <c r="H69" s="13">
        <v>243709</v>
      </c>
    </row>
    <row r="70" spans="1:8" ht="15" customHeight="1" x14ac:dyDescent="0.25">
      <c r="A70" s="15" t="s">
        <v>49</v>
      </c>
      <c r="B70" s="150">
        <v>1000</v>
      </c>
      <c r="C70" s="13" t="s">
        <v>14</v>
      </c>
      <c r="D70" s="13" t="s">
        <v>25</v>
      </c>
      <c r="E70" s="13" t="s">
        <v>25</v>
      </c>
      <c r="F70" s="45" t="s">
        <v>25</v>
      </c>
      <c r="G70" s="22">
        <v>173013.11</v>
      </c>
      <c r="H70" s="13">
        <v>144667</v>
      </c>
    </row>
    <row r="71" spans="1:8" ht="15" customHeight="1" x14ac:dyDescent="0.25">
      <c r="A71" s="15" t="s">
        <v>37</v>
      </c>
      <c r="B71" s="150">
        <v>1000</v>
      </c>
      <c r="C71" s="13" t="s">
        <v>14</v>
      </c>
      <c r="D71" s="13" t="s">
        <v>25</v>
      </c>
      <c r="E71" s="13" t="s">
        <v>25</v>
      </c>
      <c r="F71" s="45" t="s">
        <v>25</v>
      </c>
      <c r="G71" s="22">
        <v>223505.45499999999</v>
      </c>
      <c r="H71" s="13">
        <v>172240</v>
      </c>
    </row>
    <row r="72" spans="1:8" ht="15" customHeight="1" x14ac:dyDescent="0.3">
      <c r="A72" s="257" t="s">
        <v>146</v>
      </c>
      <c r="B72" s="252" t="s">
        <v>2</v>
      </c>
      <c r="C72" s="245" t="s">
        <v>14</v>
      </c>
      <c r="D72" s="245">
        <v>0.46591180861388054</v>
      </c>
      <c r="E72" s="251">
        <v>0.5</v>
      </c>
      <c r="F72" s="253">
        <v>0.5</v>
      </c>
      <c r="G72" s="253">
        <v>0.5</v>
      </c>
      <c r="H72" s="253">
        <v>0.5</v>
      </c>
    </row>
    <row r="73" spans="1:8" ht="6.75" customHeight="1" x14ac:dyDescent="0.25">
      <c r="A73" s="61"/>
      <c r="B73" s="62"/>
      <c r="C73" s="271"/>
      <c r="D73" s="62"/>
      <c r="E73" s="62"/>
      <c r="F73" s="62"/>
      <c r="G73" s="62"/>
      <c r="H73" s="62"/>
    </row>
    <row r="74" spans="1:8" ht="15" customHeight="1" x14ac:dyDescent="0.3">
      <c r="A74" s="238" t="s">
        <v>98</v>
      </c>
      <c r="B74" s="239"/>
      <c r="C74" s="239"/>
      <c r="D74" s="239"/>
      <c r="E74" s="239"/>
      <c r="F74" s="239"/>
      <c r="G74" s="239"/>
      <c r="H74" s="240"/>
    </row>
    <row r="75" spans="1:8" ht="15" customHeight="1" x14ac:dyDescent="0.25">
      <c r="A75" s="246" t="s">
        <v>0</v>
      </c>
      <c r="B75" s="247">
        <v>1000</v>
      </c>
      <c r="C75" s="248" t="s">
        <v>14</v>
      </c>
      <c r="D75" s="249">
        <f>SUM(D76:D80)</f>
        <v>593947.99300000002</v>
      </c>
      <c r="E75" s="249">
        <f>SUM(E76:E80)</f>
        <v>862559.64199999999</v>
      </c>
      <c r="F75" s="249">
        <f>SUM(F76:F80)</f>
        <v>786829.65</v>
      </c>
      <c r="G75" s="249">
        <f t="shared" ref="G75:H75" si="3">SUM(G76:G80)</f>
        <v>788253.61599999992</v>
      </c>
      <c r="H75" s="249">
        <f t="shared" si="3"/>
        <v>559656.64300000004</v>
      </c>
    </row>
    <row r="76" spans="1:8" ht="15" customHeight="1" x14ac:dyDescent="0.25">
      <c r="A76" s="17" t="s">
        <v>40</v>
      </c>
      <c r="B76" s="150">
        <v>1000</v>
      </c>
      <c r="C76" s="13" t="s">
        <v>14</v>
      </c>
      <c r="D76" s="13">
        <v>36886.695</v>
      </c>
      <c r="E76" s="13">
        <v>31373.236000000001</v>
      </c>
      <c r="F76" s="13">
        <v>20764.690999999999</v>
      </c>
      <c r="G76" s="13">
        <v>22030.17</v>
      </c>
      <c r="H76" s="13">
        <v>21961.548999999999</v>
      </c>
    </row>
    <row r="77" spans="1:8" ht="15" customHeight="1" x14ac:dyDescent="0.25">
      <c r="A77" s="17" t="s">
        <v>41</v>
      </c>
      <c r="B77" s="150">
        <v>1000</v>
      </c>
      <c r="C77" s="13" t="s">
        <v>14</v>
      </c>
      <c r="D77" s="13">
        <v>11746.393</v>
      </c>
      <c r="E77" s="13">
        <v>10121.341</v>
      </c>
      <c r="F77" s="13">
        <v>9118.7250000000004</v>
      </c>
      <c r="G77" s="13">
        <v>6247.2309999999998</v>
      </c>
      <c r="H77" s="13">
        <v>5886.5879999999997</v>
      </c>
    </row>
    <row r="78" spans="1:8" ht="32.25" customHeight="1" x14ac:dyDescent="0.25">
      <c r="A78" s="16" t="s">
        <v>46</v>
      </c>
      <c r="B78" s="150">
        <v>1000</v>
      </c>
      <c r="C78" s="13" t="s">
        <v>14</v>
      </c>
      <c r="D78" s="13">
        <v>125527.333</v>
      </c>
      <c r="E78" s="13">
        <v>130844.736</v>
      </c>
      <c r="F78" s="13">
        <v>114169.107</v>
      </c>
      <c r="G78" s="13">
        <v>117902.776</v>
      </c>
      <c r="H78" s="13">
        <v>106109.552</v>
      </c>
    </row>
    <row r="79" spans="1:8" ht="15" customHeight="1" x14ac:dyDescent="0.25">
      <c r="A79" s="11" t="s">
        <v>38</v>
      </c>
      <c r="B79" s="150">
        <v>1000</v>
      </c>
      <c r="C79" s="13" t="s">
        <v>14</v>
      </c>
      <c r="D79" s="13">
        <v>18662.689999999999</v>
      </c>
      <c r="E79" s="13">
        <v>28082.671999999999</v>
      </c>
      <c r="F79" s="13">
        <v>25342.876</v>
      </c>
      <c r="G79" s="13">
        <v>24913.847000000002</v>
      </c>
      <c r="H79" s="13">
        <v>23300.358</v>
      </c>
    </row>
    <row r="80" spans="1:8" ht="15" customHeight="1" x14ac:dyDescent="0.25">
      <c r="A80" s="11" t="s">
        <v>36</v>
      </c>
      <c r="B80" s="150">
        <v>1000</v>
      </c>
      <c r="C80" s="13" t="s">
        <v>14</v>
      </c>
      <c r="D80" s="13">
        <v>401124.88199999998</v>
      </c>
      <c r="E80" s="13">
        <v>662137.65700000001</v>
      </c>
      <c r="F80" s="13">
        <v>617434.25100000005</v>
      </c>
      <c r="G80" s="13">
        <v>617159.59199999995</v>
      </c>
      <c r="H80" s="13">
        <v>402398.59600000002</v>
      </c>
    </row>
    <row r="81" spans="1:8" ht="15" customHeight="1" x14ac:dyDescent="0.3">
      <c r="A81" s="14" t="s">
        <v>24</v>
      </c>
      <c r="B81" s="12"/>
      <c r="C81" s="5"/>
      <c r="D81" s="424"/>
      <c r="E81" s="13"/>
      <c r="F81" s="13"/>
      <c r="G81" s="1"/>
      <c r="H81" s="13"/>
    </row>
    <row r="82" spans="1:8" ht="15" customHeight="1" x14ac:dyDescent="0.25">
      <c r="A82" s="15" t="s">
        <v>47</v>
      </c>
      <c r="B82" s="150">
        <v>1000</v>
      </c>
      <c r="C82" s="13" t="s">
        <v>14</v>
      </c>
      <c r="D82" s="13">
        <v>63777.57</v>
      </c>
      <c r="E82" s="13">
        <v>118802.59</v>
      </c>
      <c r="F82" s="13">
        <v>115419.087</v>
      </c>
      <c r="G82" s="13">
        <v>114582.038</v>
      </c>
      <c r="H82" s="13">
        <v>108329.253</v>
      </c>
    </row>
    <row r="83" spans="1:8" ht="15" customHeight="1" x14ac:dyDescent="0.25">
      <c r="A83" s="15" t="s">
        <v>48</v>
      </c>
      <c r="B83" s="150">
        <v>1000</v>
      </c>
      <c r="C83" s="13" t="s">
        <v>14</v>
      </c>
      <c r="D83" s="13">
        <v>182179.71599999999</v>
      </c>
      <c r="E83" s="13">
        <v>331657.65500000003</v>
      </c>
      <c r="F83" s="13">
        <v>320624.69199999998</v>
      </c>
      <c r="G83" s="13">
        <v>320282.04700000002</v>
      </c>
      <c r="H83" s="13">
        <v>169799.31299999999</v>
      </c>
    </row>
    <row r="84" spans="1:8" ht="15" customHeight="1" x14ac:dyDescent="0.25">
      <c r="A84" s="15" t="s">
        <v>49</v>
      </c>
      <c r="B84" s="150">
        <v>1000</v>
      </c>
      <c r="C84" s="13" t="s">
        <v>14</v>
      </c>
      <c r="D84" s="13" t="s">
        <v>25</v>
      </c>
      <c r="E84" s="13" t="s">
        <v>25</v>
      </c>
      <c r="F84" s="45" t="s">
        <v>25</v>
      </c>
      <c r="G84" s="13">
        <v>66478.913</v>
      </c>
      <c r="H84" s="13">
        <v>50913.207999999999</v>
      </c>
    </row>
    <row r="85" spans="1:8" ht="15" customHeight="1" x14ac:dyDescent="0.25">
      <c r="A85" s="15" t="s">
        <v>37</v>
      </c>
      <c r="B85" s="150">
        <v>1000</v>
      </c>
      <c r="C85" s="13" t="s">
        <v>14</v>
      </c>
      <c r="D85" s="13" t="s">
        <v>25</v>
      </c>
      <c r="E85" s="13" t="s">
        <v>25</v>
      </c>
      <c r="F85" s="45" t="s">
        <v>25</v>
      </c>
      <c r="G85" s="13">
        <v>115816.594</v>
      </c>
      <c r="H85" s="13">
        <v>73356.822</v>
      </c>
    </row>
    <row r="86" spans="1:8" ht="15" customHeight="1" x14ac:dyDescent="0.3">
      <c r="A86" s="257" t="s">
        <v>146</v>
      </c>
      <c r="B86" s="250" t="s">
        <v>2</v>
      </c>
      <c r="C86" s="245" t="s">
        <v>14</v>
      </c>
      <c r="D86" s="245">
        <v>0.63060833412404849</v>
      </c>
      <c r="E86" s="254">
        <v>0.8</v>
      </c>
      <c r="F86" s="254">
        <v>0.8</v>
      </c>
      <c r="G86" s="254">
        <v>0.9</v>
      </c>
      <c r="H86" s="254">
        <v>0.7</v>
      </c>
    </row>
    <row r="87" spans="1:8" ht="6.75" customHeight="1" x14ac:dyDescent="0.25">
      <c r="A87" s="1133"/>
      <c r="B87" s="1134"/>
      <c r="C87" s="1135"/>
      <c r="D87" s="1134"/>
      <c r="E87" s="1134"/>
      <c r="F87" s="1134"/>
      <c r="G87" s="1134"/>
      <c r="H87" s="1134"/>
    </row>
    <row r="88" spans="1:8" ht="15" customHeight="1" x14ac:dyDescent="0.3">
      <c r="A88" s="238" t="s">
        <v>99</v>
      </c>
      <c r="B88" s="239"/>
      <c r="C88" s="239"/>
      <c r="D88" s="239"/>
      <c r="E88" s="239"/>
      <c r="F88" s="239"/>
      <c r="G88" s="239"/>
      <c r="H88" s="240"/>
    </row>
    <row r="89" spans="1:8" ht="15" customHeight="1" x14ac:dyDescent="0.25">
      <c r="A89" s="246" t="s">
        <v>77</v>
      </c>
      <c r="B89" s="247">
        <v>1000</v>
      </c>
      <c r="C89" s="248" t="s">
        <v>14</v>
      </c>
      <c r="D89" s="255">
        <v>18.8</v>
      </c>
      <c r="E89" s="255">
        <v>25.4</v>
      </c>
      <c r="F89" s="255">
        <v>24.6</v>
      </c>
      <c r="G89" s="256">
        <v>26</v>
      </c>
      <c r="H89" s="255">
        <v>20.2</v>
      </c>
    </row>
    <row r="90" spans="1:8" ht="15" customHeight="1" x14ac:dyDescent="0.25">
      <c r="A90" s="17" t="s">
        <v>40</v>
      </c>
      <c r="B90" s="150">
        <v>1000</v>
      </c>
      <c r="C90" s="13" t="s">
        <v>14</v>
      </c>
      <c r="D90" s="77">
        <v>32.178830000000005</v>
      </c>
      <c r="E90" s="77">
        <v>31.808910000000001</v>
      </c>
      <c r="F90" s="77">
        <v>23.991869999999999</v>
      </c>
      <c r="G90" s="77">
        <v>31.422930000000001</v>
      </c>
      <c r="H90" s="77">
        <v>35.445529999999998</v>
      </c>
    </row>
    <row r="91" spans="1:8" ht="15" customHeight="1" x14ac:dyDescent="0.25">
      <c r="A91" s="17" t="s">
        <v>41</v>
      </c>
      <c r="B91" s="150">
        <v>1000</v>
      </c>
      <c r="C91" s="13" t="s">
        <v>14</v>
      </c>
      <c r="D91" s="77">
        <v>24.712869999999999</v>
      </c>
      <c r="E91" s="77">
        <v>22.180679999999999</v>
      </c>
      <c r="F91" s="77">
        <v>21.220140000000001</v>
      </c>
      <c r="G91" s="77">
        <v>16.667180000000002</v>
      </c>
      <c r="H91" s="77">
        <v>15.861450000000001</v>
      </c>
    </row>
    <row r="92" spans="1:8" ht="32.25" customHeight="1" x14ac:dyDescent="0.25">
      <c r="A92" s="157" t="s">
        <v>46</v>
      </c>
      <c r="B92" s="150">
        <v>1000</v>
      </c>
      <c r="C92" s="13" t="s">
        <v>14</v>
      </c>
      <c r="D92" s="77">
        <v>16.555049999999998</v>
      </c>
      <c r="E92" s="77">
        <v>15.799659999999999</v>
      </c>
      <c r="F92" s="77">
        <v>14.967930000000001</v>
      </c>
      <c r="G92" s="77">
        <v>15.81701</v>
      </c>
      <c r="H92" s="77">
        <v>15.20763</v>
      </c>
    </row>
    <row r="93" spans="1:8" ht="15" customHeight="1" x14ac:dyDescent="0.25">
      <c r="A93" s="11" t="s">
        <v>38</v>
      </c>
      <c r="B93" s="150">
        <v>1000</v>
      </c>
      <c r="C93" s="13" t="s">
        <v>14</v>
      </c>
      <c r="D93" s="77">
        <v>4.2536800000000001</v>
      </c>
      <c r="E93" s="77">
        <v>5.7960000000000003</v>
      </c>
      <c r="F93" s="77">
        <v>5.4261099999999995</v>
      </c>
      <c r="G93" s="77">
        <v>5.4474099999999996</v>
      </c>
      <c r="H93" s="77">
        <v>5.3504899999999997</v>
      </c>
    </row>
    <row r="94" spans="1:8" ht="15" customHeight="1" x14ac:dyDescent="0.25">
      <c r="A94" s="11" t="s">
        <v>36</v>
      </c>
      <c r="B94" s="150">
        <v>1000</v>
      </c>
      <c r="C94" s="13" t="s">
        <v>14</v>
      </c>
      <c r="D94" s="77">
        <v>22.171349999999997</v>
      </c>
      <c r="E94" s="77">
        <v>34.840139999999998</v>
      </c>
      <c r="F94" s="77">
        <v>34.190719999999999</v>
      </c>
      <c r="G94" s="77">
        <v>36.598370000000003</v>
      </c>
      <c r="H94" s="77">
        <v>26.857869999999998</v>
      </c>
    </row>
    <row r="95" spans="1:8" ht="15" customHeight="1" x14ac:dyDescent="0.3">
      <c r="A95" s="14" t="s">
        <v>24</v>
      </c>
      <c r="B95" s="12"/>
      <c r="C95" s="5"/>
      <c r="D95" s="424"/>
      <c r="E95" s="77"/>
      <c r="F95" s="77"/>
      <c r="G95" s="77"/>
      <c r="H95" s="77"/>
    </row>
    <row r="96" spans="1:8" ht="15" customHeight="1" x14ac:dyDescent="0.25">
      <c r="A96" s="15" t="s">
        <v>47</v>
      </c>
      <c r="B96" s="150">
        <v>1000</v>
      </c>
      <c r="C96" s="13" t="s">
        <v>14</v>
      </c>
      <c r="D96" s="77">
        <v>22.174289999999999</v>
      </c>
      <c r="E96" s="77">
        <v>29.76445</v>
      </c>
      <c r="F96" s="77">
        <v>28.330740000000002</v>
      </c>
      <c r="G96" s="77">
        <v>28.53659</v>
      </c>
      <c r="H96" s="77">
        <v>28.506139999999998</v>
      </c>
    </row>
    <row r="97" spans="1:8" ht="15" customHeight="1" x14ac:dyDescent="0.25">
      <c r="A97" s="15" t="s">
        <v>48</v>
      </c>
      <c r="B97" s="150">
        <v>1000</v>
      </c>
      <c r="C97" s="13" t="s">
        <v>14</v>
      </c>
      <c r="D97" s="77">
        <v>59.026660000000007</v>
      </c>
      <c r="E97" s="77">
        <v>114.55277000000001</v>
      </c>
      <c r="F97" s="77">
        <v>132.30905999999999</v>
      </c>
      <c r="G97" s="77">
        <v>139.09826999999999</v>
      </c>
      <c r="H97" s="77">
        <v>80.982960000000006</v>
      </c>
    </row>
    <row r="98" spans="1:8" ht="15" customHeight="1" x14ac:dyDescent="0.25">
      <c r="A98" s="15" t="s">
        <v>49</v>
      </c>
      <c r="B98" s="150">
        <v>1000</v>
      </c>
      <c r="C98" s="13" t="s">
        <v>14</v>
      </c>
      <c r="D98" s="13" t="s">
        <v>25</v>
      </c>
      <c r="E98" s="77" t="s">
        <v>25</v>
      </c>
      <c r="F98" s="45" t="s">
        <v>25</v>
      </c>
      <c r="G98" s="77">
        <v>16.423500000000001</v>
      </c>
      <c r="H98" s="77">
        <v>14.8307</v>
      </c>
    </row>
    <row r="99" spans="1:8" ht="15" customHeight="1" x14ac:dyDescent="0.25">
      <c r="A99" s="15" t="s">
        <v>37</v>
      </c>
      <c r="B99" s="150">
        <v>1000</v>
      </c>
      <c r="C99" s="13" t="s">
        <v>14</v>
      </c>
      <c r="D99" s="13" t="s">
        <v>25</v>
      </c>
      <c r="E99" s="77" t="s">
        <v>25</v>
      </c>
      <c r="F99" s="45" t="s">
        <v>25</v>
      </c>
      <c r="G99" s="77">
        <v>17.748000000000001</v>
      </c>
      <c r="H99" s="77">
        <v>12.89934</v>
      </c>
    </row>
    <row r="100" spans="1:8" ht="18.649999999999999" customHeight="1" thickBot="1" x14ac:dyDescent="0.35">
      <c r="A100" s="1126" t="s">
        <v>185</v>
      </c>
      <c r="B100" s="152">
        <v>1000</v>
      </c>
      <c r="C100" s="74" t="s">
        <v>14</v>
      </c>
      <c r="D100" s="74">
        <v>23.21461</v>
      </c>
      <c r="E100" s="75">
        <v>24.7</v>
      </c>
      <c r="F100" s="75">
        <v>24.3</v>
      </c>
      <c r="G100" s="75">
        <v>23.9</v>
      </c>
      <c r="H100" s="75">
        <v>23.1</v>
      </c>
    </row>
    <row r="101" spans="1:8" x14ac:dyDescent="0.25">
      <c r="A101" s="1136" t="s">
        <v>42</v>
      </c>
      <c r="B101" s="1137"/>
      <c r="C101" s="1138"/>
      <c r="D101" s="1139"/>
      <c r="E101" s="1137"/>
      <c r="F101" s="1137"/>
      <c r="G101" s="1137"/>
      <c r="H101" s="1137"/>
    </row>
    <row r="102" spans="1:8" x14ac:dyDescent="0.25">
      <c r="A102" s="1129" t="s">
        <v>125</v>
      </c>
      <c r="B102" s="1130"/>
      <c r="C102" s="1130"/>
      <c r="D102" s="1130"/>
      <c r="E102" s="1130"/>
      <c r="F102" s="1130"/>
      <c r="G102" s="1130"/>
      <c r="H102" s="1130"/>
    </row>
    <row r="103" spans="1:8" ht="13" x14ac:dyDescent="0.3">
      <c r="A103" s="238" t="s">
        <v>178</v>
      </c>
      <c r="B103" s="239"/>
      <c r="C103" s="239"/>
      <c r="D103" s="239"/>
      <c r="E103" s="239"/>
      <c r="F103" s="239"/>
      <c r="G103" s="239"/>
      <c r="H103" s="240"/>
    </row>
    <row r="104" spans="1:8" ht="21.9" customHeight="1" x14ac:dyDescent="0.25">
      <c r="A104" s="17" t="s">
        <v>177</v>
      </c>
      <c r="B104" s="395" t="s">
        <v>176</v>
      </c>
      <c r="C104" s="425">
        <v>1302.7820481064789</v>
      </c>
      <c r="D104" s="427">
        <v>1244.3213493748451</v>
      </c>
      <c r="E104" s="433">
        <v>1216.1743018037457</v>
      </c>
      <c r="F104" s="396">
        <v>1196.5239159017733</v>
      </c>
      <c r="G104" s="396">
        <v>1170.4799596332716</v>
      </c>
      <c r="H104" s="426">
        <v>1153.5311051979825</v>
      </c>
    </row>
    <row r="105" spans="1:8" ht="17.399999999999999" customHeight="1" x14ac:dyDescent="0.25">
      <c r="A105" s="394" t="s">
        <v>180</v>
      </c>
      <c r="B105" s="150" t="s">
        <v>176</v>
      </c>
      <c r="C105" s="428">
        <v>1062.4036377689577</v>
      </c>
      <c r="D105" s="430">
        <v>996.70452522282744</v>
      </c>
      <c r="E105" s="432">
        <v>970.22138406342071</v>
      </c>
      <c r="F105" s="434">
        <v>961.63924018245598</v>
      </c>
      <c r="G105" s="434">
        <v>951.74600379880997</v>
      </c>
      <c r="H105" s="429">
        <v>929.61552640775528</v>
      </c>
    </row>
    <row r="106" spans="1:8" ht="18.899999999999999" customHeight="1" thickBot="1" x14ac:dyDescent="0.3">
      <c r="A106" s="394" t="s">
        <v>179</v>
      </c>
      <c r="B106" s="150" t="s">
        <v>176</v>
      </c>
      <c r="C106" s="428">
        <v>1015.0865132949357</v>
      </c>
      <c r="D106" s="431">
        <v>953.93508851200795</v>
      </c>
      <c r="E106" s="432">
        <v>923.53547710488363</v>
      </c>
      <c r="F106" s="435">
        <v>923.17283043874306</v>
      </c>
      <c r="G106" s="435">
        <v>913.27779882397783</v>
      </c>
      <c r="H106" s="429">
        <v>892.03285228066989</v>
      </c>
    </row>
    <row r="107" spans="1:8" x14ac:dyDescent="0.25">
      <c r="A107" s="1140" t="s">
        <v>184</v>
      </c>
      <c r="B107" s="1138"/>
      <c r="C107" s="1138"/>
      <c r="D107" s="1138"/>
      <c r="E107" s="1138"/>
      <c r="F107" s="1138"/>
      <c r="G107" s="1138"/>
      <c r="H107" s="1138"/>
    </row>
    <row r="108" spans="1:8" x14ac:dyDescent="0.25">
      <c r="A108" s="1141"/>
      <c r="B108" s="1141"/>
      <c r="C108" s="1141"/>
      <c r="D108" s="1141"/>
      <c r="E108" s="1141"/>
      <c r="F108" s="1141"/>
      <c r="G108" s="1141"/>
      <c r="H108" s="1141"/>
    </row>
    <row r="109" spans="1:8" x14ac:dyDescent="0.25">
      <c r="A109" s="1141"/>
      <c r="B109" s="1141"/>
      <c r="C109" s="1141"/>
      <c r="D109" s="1141"/>
      <c r="E109" s="1141"/>
      <c r="F109" s="1141"/>
      <c r="G109" s="1141"/>
      <c r="H109" s="1141"/>
    </row>
    <row r="110" spans="1:8" x14ac:dyDescent="0.25">
      <c r="A110" s="1129" t="s">
        <v>181</v>
      </c>
      <c r="B110" s="1130"/>
      <c r="C110" s="1130"/>
      <c r="D110" s="1130"/>
      <c r="E110" s="1130"/>
      <c r="F110" s="1130"/>
      <c r="G110" s="1130"/>
      <c r="H110" s="1130"/>
    </row>
  </sheetData>
  <mergeCells count="8">
    <mergeCell ref="A110:H110"/>
    <mergeCell ref="A102:H102"/>
    <mergeCell ref="A29:H29"/>
    <mergeCell ref="A45:H45"/>
    <mergeCell ref="A87:H87"/>
    <mergeCell ref="A30:H30"/>
    <mergeCell ref="A101:H101"/>
    <mergeCell ref="A107:H109"/>
  </mergeCells>
  <hyperlinks>
    <hyperlink ref="A1" location="Índice!A1" display="Voltar ao índice" xr:uid="{93BC6AA6-AD70-4AE6-816C-841C08B8B0C5}"/>
  </hyperlinks>
  <pageMargins left="0.70866141732283472" right="0.19685039370078741" top="0.27559055118110237" bottom="0.43307086614173229" header="0.55118110236220474" footer="0.31496062992125984"/>
  <pageSetup paperSize="9" scale="74" orientation="portrait" r:id="rId1"/>
  <rowBreaks count="1" manualBreakCount="1">
    <brk id="73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5FB11-0526-43D5-A24F-AA9FB29AB9E2}">
  <sheetPr>
    <pageSetUpPr fitToPage="1"/>
  </sheetPr>
  <dimension ref="A1:J30"/>
  <sheetViews>
    <sheetView showGridLines="0" workbookViewId="0"/>
  </sheetViews>
  <sheetFormatPr defaultRowHeight="10" x14ac:dyDescent="0.2"/>
  <cols>
    <col min="1" max="1" width="26.6328125" style="769" customWidth="1"/>
    <col min="2" max="2" width="11.54296875" style="769" customWidth="1"/>
    <col min="3" max="3" width="14.54296875" style="769" customWidth="1"/>
    <col min="4" max="4" width="8.6328125" style="769" customWidth="1"/>
    <col min="5" max="5" width="11.36328125" style="769" customWidth="1"/>
    <col min="6" max="6" width="14.36328125" style="769" customWidth="1"/>
    <col min="7" max="7" width="8.6328125" style="769" customWidth="1"/>
    <col min="8" max="239" width="9.08984375" style="769"/>
    <col min="240" max="240" width="25" style="769" customWidth="1"/>
    <col min="241" max="241" width="12.54296875" style="769" customWidth="1"/>
    <col min="242" max="242" width="12.6328125" style="769" customWidth="1"/>
    <col min="243" max="243" width="8.6328125" style="769" customWidth="1"/>
    <col min="244" max="244" width="12.54296875" style="769" customWidth="1"/>
    <col min="245" max="245" width="11.90625" style="769" customWidth="1"/>
    <col min="246" max="246" width="9.54296875" style="769" customWidth="1"/>
    <col min="247" max="247" width="12.6328125" style="769" customWidth="1"/>
    <col min="248" max="495" width="9.08984375" style="769"/>
    <col min="496" max="496" width="25" style="769" customWidth="1"/>
    <col min="497" max="497" width="12.54296875" style="769" customWidth="1"/>
    <col min="498" max="498" width="12.6328125" style="769" customWidth="1"/>
    <col min="499" max="499" width="8.6328125" style="769" customWidth="1"/>
    <col min="500" max="500" width="12.54296875" style="769" customWidth="1"/>
    <col min="501" max="501" width="11.90625" style="769" customWidth="1"/>
    <col min="502" max="502" width="9.54296875" style="769" customWidth="1"/>
    <col min="503" max="503" width="12.6328125" style="769" customWidth="1"/>
    <col min="504" max="751" width="9.08984375" style="769"/>
    <col min="752" max="752" width="25" style="769" customWidth="1"/>
    <col min="753" max="753" width="12.54296875" style="769" customWidth="1"/>
    <col min="754" max="754" width="12.6328125" style="769" customWidth="1"/>
    <col min="755" max="755" width="8.6328125" style="769" customWidth="1"/>
    <col min="756" max="756" width="12.54296875" style="769" customWidth="1"/>
    <col min="757" max="757" width="11.90625" style="769" customWidth="1"/>
    <col min="758" max="758" width="9.54296875" style="769" customWidth="1"/>
    <col min="759" max="759" width="12.6328125" style="769" customWidth="1"/>
    <col min="760" max="1007" width="9.08984375" style="769"/>
    <col min="1008" max="1008" width="25" style="769" customWidth="1"/>
    <col min="1009" max="1009" width="12.54296875" style="769" customWidth="1"/>
    <col min="1010" max="1010" width="12.6328125" style="769" customWidth="1"/>
    <col min="1011" max="1011" width="8.6328125" style="769" customWidth="1"/>
    <col min="1012" max="1012" width="12.54296875" style="769" customWidth="1"/>
    <col min="1013" max="1013" width="11.90625" style="769" customWidth="1"/>
    <col min="1014" max="1014" width="9.54296875" style="769" customWidth="1"/>
    <col min="1015" max="1015" width="12.6328125" style="769" customWidth="1"/>
    <col min="1016" max="1263" width="9.08984375" style="769"/>
    <col min="1264" max="1264" width="25" style="769" customWidth="1"/>
    <col min="1265" max="1265" width="12.54296875" style="769" customWidth="1"/>
    <col min="1266" max="1266" width="12.6328125" style="769" customWidth="1"/>
    <col min="1267" max="1267" width="8.6328125" style="769" customWidth="1"/>
    <col min="1268" max="1268" width="12.54296875" style="769" customWidth="1"/>
    <col min="1269" max="1269" width="11.90625" style="769" customWidth="1"/>
    <col min="1270" max="1270" width="9.54296875" style="769" customWidth="1"/>
    <col min="1271" max="1271" width="12.6328125" style="769" customWidth="1"/>
    <col min="1272" max="1519" width="9.08984375" style="769"/>
    <col min="1520" max="1520" width="25" style="769" customWidth="1"/>
    <col min="1521" max="1521" width="12.54296875" style="769" customWidth="1"/>
    <col min="1522" max="1522" width="12.6328125" style="769" customWidth="1"/>
    <col min="1523" max="1523" width="8.6328125" style="769" customWidth="1"/>
    <col min="1524" max="1524" width="12.54296875" style="769" customWidth="1"/>
    <col min="1525" max="1525" width="11.90625" style="769" customWidth="1"/>
    <col min="1526" max="1526" width="9.54296875" style="769" customWidth="1"/>
    <col min="1527" max="1527" width="12.6328125" style="769" customWidth="1"/>
    <col min="1528" max="1775" width="9.08984375" style="769"/>
    <col min="1776" max="1776" width="25" style="769" customWidth="1"/>
    <col min="1777" max="1777" width="12.54296875" style="769" customWidth="1"/>
    <col min="1778" max="1778" width="12.6328125" style="769" customWidth="1"/>
    <col min="1779" max="1779" width="8.6328125" style="769" customWidth="1"/>
    <col min="1780" max="1780" width="12.54296875" style="769" customWidth="1"/>
    <col min="1781" max="1781" width="11.90625" style="769" customWidth="1"/>
    <col min="1782" max="1782" width="9.54296875" style="769" customWidth="1"/>
    <col min="1783" max="1783" width="12.6328125" style="769" customWidth="1"/>
    <col min="1784" max="2031" width="9.08984375" style="769"/>
    <col min="2032" max="2032" width="25" style="769" customWidth="1"/>
    <col min="2033" max="2033" width="12.54296875" style="769" customWidth="1"/>
    <col min="2034" max="2034" width="12.6328125" style="769" customWidth="1"/>
    <col min="2035" max="2035" width="8.6328125" style="769" customWidth="1"/>
    <col min="2036" max="2036" width="12.54296875" style="769" customWidth="1"/>
    <col min="2037" max="2037" width="11.90625" style="769" customWidth="1"/>
    <col min="2038" max="2038" width="9.54296875" style="769" customWidth="1"/>
    <col min="2039" max="2039" width="12.6328125" style="769" customWidth="1"/>
    <col min="2040" max="2287" width="9.08984375" style="769"/>
    <col min="2288" max="2288" width="25" style="769" customWidth="1"/>
    <col min="2289" max="2289" width="12.54296875" style="769" customWidth="1"/>
    <col min="2290" max="2290" width="12.6328125" style="769" customWidth="1"/>
    <col min="2291" max="2291" width="8.6328125" style="769" customWidth="1"/>
    <col min="2292" max="2292" width="12.54296875" style="769" customWidth="1"/>
    <col min="2293" max="2293" width="11.90625" style="769" customWidth="1"/>
    <col min="2294" max="2294" width="9.54296875" style="769" customWidth="1"/>
    <col min="2295" max="2295" width="12.6328125" style="769" customWidth="1"/>
    <col min="2296" max="2543" width="9.08984375" style="769"/>
    <col min="2544" max="2544" width="25" style="769" customWidth="1"/>
    <col min="2545" max="2545" width="12.54296875" style="769" customWidth="1"/>
    <col min="2546" max="2546" width="12.6328125" style="769" customWidth="1"/>
    <col min="2547" max="2547" width="8.6328125" style="769" customWidth="1"/>
    <col min="2548" max="2548" width="12.54296875" style="769" customWidth="1"/>
    <col min="2549" max="2549" width="11.90625" style="769" customWidth="1"/>
    <col min="2550" max="2550" width="9.54296875" style="769" customWidth="1"/>
    <col min="2551" max="2551" width="12.6328125" style="769" customWidth="1"/>
    <col min="2552" max="2799" width="9.08984375" style="769"/>
    <col min="2800" max="2800" width="25" style="769" customWidth="1"/>
    <col min="2801" max="2801" width="12.54296875" style="769" customWidth="1"/>
    <col min="2802" max="2802" width="12.6328125" style="769" customWidth="1"/>
    <col min="2803" max="2803" width="8.6328125" style="769" customWidth="1"/>
    <col min="2804" max="2804" width="12.54296875" style="769" customWidth="1"/>
    <col min="2805" max="2805" width="11.90625" style="769" customWidth="1"/>
    <col min="2806" max="2806" width="9.54296875" style="769" customWidth="1"/>
    <col min="2807" max="2807" width="12.6328125" style="769" customWidth="1"/>
    <col min="2808" max="3055" width="9.08984375" style="769"/>
    <col min="3056" max="3056" width="25" style="769" customWidth="1"/>
    <col min="3057" max="3057" width="12.54296875" style="769" customWidth="1"/>
    <col min="3058" max="3058" width="12.6328125" style="769" customWidth="1"/>
    <col min="3059" max="3059" width="8.6328125" style="769" customWidth="1"/>
    <col min="3060" max="3060" width="12.54296875" style="769" customWidth="1"/>
    <col min="3061" max="3061" width="11.90625" style="769" customWidth="1"/>
    <col min="3062" max="3062" width="9.54296875" style="769" customWidth="1"/>
    <col min="3063" max="3063" width="12.6328125" style="769" customWidth="1"/>
    <col min="3064" max="3311" width="9.08984375" style="769"/>
    <col min="3312" max="3312" width="25" style="769" customWidth="1"/>
    <col min="3313" max="3313" width="12.54296875" style="769" customWidth="1"/>
    <col min="3314" max="3314" width="12.6328125" style="769" customWidth="1"/>
    <col min="3315" max="3315" width="8.6328125" style="769" customWidth="1"/>
    <col min="3316" max="3316" width="12.54296875" style="769" customWidth="1"/>
    <col min="3317" max="3317" width="11.90625" style="769" customWidth="1"/>
    <col min="3318" max="3318" width="9.54296875" style="769" customWidth="1"/>
    <col min="3319" max="3319" width="12.6328125" style="769" customWidth="1"/>
    <col min="3320" max="3567" width="9.08984375" style="769"/>
    <col min="3568" max="3568" width="25" style="769" customWidth="1"/>
    <col min="3569" max="3569" width="12.54296875" style="769" customWidth="1"/>
    <col min="3570" max="3570" width="12.6328125" style="769" customWidth="1"/>
    <col min="3571" max="3571" width="8.6328125" style="769" customWidth="1"/>
    <col min="3572" max="3572" width="12.54296875" style="769" customWidth="1"/>
    <col min="3573" max="3573" width="11.90625" style="769" customWidth="1"/>
    <col min="3574" max="3574" width="9.54296875" style="769" customWidth="1"/>
    <col min="3575" max="3575" width="12.6328125" style="769" customWidth="1"/>
    <col min="3576" max="3823" width="9.08984375" style="769"/>
    <col min="3824" max="3824" width="25" style="769" customWidth="1"/>
    <col min="3825" max="3825" width="12.54296875" style="769" customWidth="1"/>
    <col min="3826" max="3826" width="12.6328125" style="769" customWidth="1"/>
    <col min="3827" max="3827" width="8.6328125" style="769" customWidth="1"/>
    <col min="3828" max="3828" width="12.54296875" style="769" customWidth="1"/>
    <col min="3829" max="3829" width="11.90625" style="769" customWidth="1"/>
    <col min="3830" max="3830" width="9.54296875" style="769" customWidth="1"/>
    <col min="3831" max="3831" width="12.6328125" style="769" customWidth="1"/>
    <col min="3832" max="4079" width="9.08984375" style="769"/>
    <col min="4080" max="4080" width="25" style="769" customWidth="1"/>
    <col min="4081" max="4081" width="12.54296875" style="769" customWidth="1"/>
    <col min="4082" max="4082" width="12.6328125" style="769" customWidth="1"/>
    <col min="4083" max="4083" width="8.6328125" style="769" customWidth="1"/>
    <col min="4084" max="4084" width="12.54296875" style="769" customWidth="1"/>
    <col min="4085" max="4085" width="11.90625" style="769" customWidth="1"/>
    <col min="4086" max="4086" width="9.54296875" style="769" customWidth="1"/>
    <col min="4087" max="4087" width="12.6328125" style="769" customWidth="1"/>
    <col min="4088" max="4335" width="9.08984375" style="769"/>
    <col min="4336" max="4336" width="25" style="769" customWidth="1"/>
    <col min="4337" max="4337" width="12.54296875" style="769" customWidth="1"/>
    <col min="4338" max="4338" width="12.6328125" style="769" customWidth="1"/>
    <col min="4339" max="4339" width="8.6328125" style="769" customWidth="1"/>
    <col min="4340" max="4340" width="12.54296875" style="769" customWidth="1"/>
    <col min="4341" max="4341" width="11.90625" style="769" customWidth="1"/>
    <col min="4342" max="4342" width="9.54296875" style="769" customWidth="1"/>
    <col min="4343" max="4343" width="12.6328125" style="769" customWidth="1"/>
    <col min="4344" max="4591" width="9.08984375" style="769"/>
    <col min="4592" max="4592" width="25" style="769" customWidth="1"/>
    <col min="4593" max="4593" width="12.54296875" style="769" customWidth="1"/>
    <col min="4594" max="4594" width="12.6328125" style="769" customWidth="1"/>
    <col min="4595" max="4595" width="8.6328125" style="769" customWidth="1"/>
    <col min="4596" max="4596" width="12.54296875" style="769" customWidth="1"/>
    <col min="4597" max="4597" width="11.90625" style="769" customWidth="1"/>
    <col min="4598" max="4598" width="9.54296875" style="769" customWidth="1"/>
    <col min="4599" max="4599" width="12.6328125" style="769" customWidth="1"/>
    <col min="4600" max="4847" width="9.08984375" style="769"/>
    <col min="4848" max="4848" width="25" style="769" customWidth="1"/>
    <col min="4849" max="4849" width="12.54296875" style="769" customWidth="1"/>
    <col min="4850" max="4850" width="12.6328125" style="769" customWidth="1"/>
    <col min="4851" max="4851" width="8.6328125" style="769" customWidth="1"/>
    <col min="4852" max="4852" width="12.54296875" style="769" customWidth="1"/>
    <col min="4853" max="4853" width="11.90625" style="769" customWidth="1"/>
    <col min="4854" max="4854" width="9.54296875" style="769" customWidth="1"/>
    <col min="4855" max="4855" width="12.6328125" style="769" customWidth="1"/>
    <col min="4856" max="5103" width="9.08984375" style="769"/>
    <col min="5104" max="5104" width="25" style="769" customWidth="1"/>
    <col min="5105" max="5105" width="12.54296875" style="769" customWidth="1"/>
    <col min="5106" max="5106" width="12.6328125" style="769" customWidth="1"/>
    <col min="5107" max="5107" width="8.6328125" style="769" customWidth="1"/>
    <col min="5108" max="5108" width="12.54296875" style="769" customWidth="1"/>
    <col min="5109" max="5109" width="11.90625" style="769" customWidth="1"/>
    <col min="5110" max="5110" width="9.54296875" style="769" customWidth="1"/>
    <col min="5111" max="5111" width="12.6328125" style="769" customWidth="1"/>
    <col min="5112" max="5359" width="9.08984375" style="769"/>
    <col min="5360" max="5360" width="25" style="769" customWidth="1"/>
    <col min="5361" max="5361" width="12.54296875" style="769" customWidth="1"/>
    <col min="5362" max="5362" width="12.6328125" style="769" customWidth="1"/>
    <col min="5363" max="5363" width="8.6328125" style="769" customWidth="1"/>
    <col min="5364" max="5364" width="12.54296875" style="769" customWidth="1"/>
    <col min="5365" max="5365" width="11.90625" style="769" customWidth="1"/>
    <col min="5366" max="5366" width="9.54296875" style="769" customWidth="1"/>
    <col min="5367" max="5367" width="12.6328125" style="769" customWidth="1"/>
    <col min="5368" max="5615" width="9.08984375" style="769"/>
    <col min="5616" max="5616" width="25" style="769" customWidth="1"/>
    <col min="5617" max="5617" width="12.54296875" style="769" customWidth="1"/>
    <col min="5618" max="5618" width="12.6328125" style="769" customWidth="1"/>
    <col min="5619" max="5619" width="8.6328125" style="769" customWidth="1"/>
    <col min="5620" max="5620" width="12.54296875" style="769" customWidth="1"/>
    <col min="5621" max="5621" width="11.90625" style="769" customWidth="1"/>
    <col min="5622" max="5622" width="9.54296875" style="769" customWidth="1"/>
    <col min="5623" max="5623" width="12.6328125" style="769" customWidth="1"/>
    <col min="5624" max="5871" width="9.08984375" style="769"/>
    <col min="5872" max="5872" width="25" style="769" customWidth="1"/>
    <col min="5873" max="5873" width="12.54296875" style="769" customWidth="1"/>
    <col min="5874" max="5874" width="12.6328125" style="769" customWidth="1"/>
    <col min="5875" max="5875" width="8.6328125" style="769" customWidth="1"/>
    <col min="5876" max="5876" width="12.54296875" style="769" customWidth="1"/>
    <col min="5877" max="5877" width="11.90625" style="769" customWidth="1"/>
    <col min="5878" max="5878" width="9.54296875" style="769" customWidth="1"/>
    <col min="5879" max="5879" width="12.6328125" style="769" customWidth="1"/>
    <col min="5880" max="6127" width="9.08984375" style="769"/>
    <col min="6128" max="6128" width="25" style="769" customWidth="1"/>
    <col min="6129" max="6129" width="12.54296875" style="769" customWidth="1"/>
    <col min="6130" max="6130" width="12.6328125" style="769" customWidth="1"/>
    <col min="6131" max="6131" width="8.6328125" style="769" customWidth="1"/>
    <col min="6132" max="6132" width="12.54296875" style="769" customWidth="1"/>
    <col min="6133" max="6133" width="11.90625" style="769" customWidth="1"/>
    <col min="6134" max="6134" width="9.54296875" style="769" customWidth="1"/>
    <col min="6135" max="6135" width="12.6328125" style="769" customWidth="1"/>
    <col min="6136" max="6383" width="9.08984375" style="769"/>
    <col min="6384" max="6384" width="25" style="769" customWidth="1"/>
    <col min="6385" max="6385" width="12.54296875" style="769" customWidth="1"/>
    <col min="6386" max="6386" width="12.6328125" style="769" customWidth="1"/>
    <col min="6387" max="6387" width="8.6328125" style="769" customWidth="1"/>
    <col min="6388" max="6388" width="12.54296875" style="769" customWidth="1"/>
    <col min="6389" max="6389" width="11.90625" style="769" customWidth="1"/>
    <col min="6390" max="6390" width="9.54296875" style="769" customWidth="1"/>
    <col min="6391" max="6391" width="12.6328125" style="769" customWidth="1"/>
    <col min="6392" max="6639" width="9.08984375" style="769"/>
    <col min="6640" max="6640" width="25" style="769" customWidth="1"/>
    <col min="6641" max="6641" width="12.54296875" style="769" customWidth="1"/>
    <col min="6642" max="6642" width="12.6328125" style="769" customWidth="1"/>
    <col min="6643" max="6643" width="8.6328125" style="769" customWidth="1"/>
    <col min="6644" max="6644" width="12.54296875" style="769" customWidth="1"/>
    <col min="6645" max="6645" width="11.90625" style="769" customWidth="1"/>
    <col min="6646" max="6646" width="9.54296875" style="769" customWidth="1"/>
    <col min="6647" max="6647" width="12.6328125" style="769" customWidth="1"/>
    <col min="6648" max="6895" width="9.08984375" style="769"/>
    <col min="6896" max="6896" width="25" style="769" customWidth="1"/>
    <col min="6897" max="6897" width="12.54296875" style="769" customWidth="1"/>
    <col min="6898" max="6898" width="12.6328125" style="769" customWidth="1"/>
    <col min="6899" max="6899" width="8.6328125" style="769" customWidth="1"/>
    <col min="6900" max="6900" width="12.54296875" style="769" customWidth="1"/>
    <col min="6901" max="6901" width="11.90625" style="769" customWidth="1"/>
    <col min="6902" max="6902" width="9.54296875" style="769" customWidth="1"/>
    <col min="6903" max="6903" width="12.6328125" style="769" customWidth="1"/>
    <col min="6904" max="7151" width="9.08984375" style="769"/>
    <col min="7152" max="7152" width="25" style="769" customWidth="1"/>
    <col min="7153" max="7153" width="12.54296875" style="769" customWidth="1"/>
    <col min="7154" max="7154" width="12.6328125" style="769" customWidth="1"/>
    <col min="7155" max="7155" width="8.6328125" style="769" customWidth="1"/>
    <col min="7156" max="7156" width="12.54296875" style="769" customWidth="1"/>
    <col min="7157" max="7157" width="11.90625" style="769" customWidth="1"/>
    <col min="7158" max="7158" width="9.54296875" style="769" customWidth="1"/>
    <col min="7159" max="7159" width="12.6328125" style="769" customWidth="1"/>
    <col min="7160" max="7407" width="9.08984375" style="769"/>
    <col min="7408" max="7408" width="25" style="769" customWidth="1"/>
    <col min="7409" max="7409" width="12.54296875" style="769" customWidth="1"/>
    <col min="7410" max="7410" width="12.6328125" style="769" customWidth="1"/>
    <col min="7411" max="7411" width="8.6328125" style="769" customWidth="1"/>
    <col min="7412" max="7412" width="12.54296875" style="769" customWidth="1"/>
    <col min="7413" max="7413" width="11.90625" style="769" customWidth="1"/>
    <col min="7414" max="7414" width="9.54296875" style="769" customWidth="1"/>
    <col min="7415" max="7415" width="12.6328125" style="769" customWidth="1"/>
    <col min="7416" max="7663" width="9.08984375" style="769"/>
    <col min="7664" max="7664" width="25" style="769" customWidth="1"/>
    <col min="7665" max="7665" width="12.54296875" style="769" customWidth="1"/>
    <col min="7666" max="7666" width="12.6328125" style="769" customWidth="1"/>
    <col min="7667" max="7667" width="8.6328125" style="769" customWidth="1"/>
    <col min="7668" max="7668" width="12.54296875" style="769" customWidth="1"/>
    <col min="7669" max="7669" width="11.90625" style="769" customWidth="1"/>
    <col min="7670" max="7670" width="9.54296875" style="769" customWidth="1"/>
    <col min="7671" max="7671" width="12.6328125" style="769" customWidth="1"/>
    <col min="7672" max="7919" width="9.08984375" style="769"/>
    <col min="7920" max="7920" width="25" style="769" customWidth="1"/>
    <col min="7921" max="7921" width="12.54296875" style="769" customWidth="1"/>
    <col min="7922" max="7922" width="12.6328125" style="769" customWidth="1"/>
    <col min="7923" max="7923" width="8.6328125" style="769" customWidth="1"/>
    <col min="7924" max="7924" width="12.54296875" style="769" customWidth="1"/>
    <col min="7925" max="7925" width="11.90625" style="769" customWidth="1"/>
    <col min="7926" max="7926" width="9.54296875" style="769" customWidth="1"/>
    <col min="7927" max="7927" width="12.6328125" style="769" customWidth="1"/>
    <col min="7928" max="8175" width="9.08984375" style="769"/>
    <col min="8176" max="8176" width="25" style="769" customWidth="1"/>
    <col min="8177" max="8177" width="12.54296875" style="769" customWidth="1"/>
    <col min="8178" max="8178" width="12.6328125" style="769" customWidth="1"/>
    <col min="8179" max="8179" width="8.6328125" style="769" customWidth="1"/>
    <col min="8180" max="8180" width="12.54296875" style="769" customWidth="1"/>
    <col min="8181" max="8181" width="11.90625" style="769" customWidth="1"/>
    <col min="8182" max="8182" width="9.54296875" style="769" customWidth="1"/>
    <col min="8183" max="8183" width="12.6328125" style="769" customWidth="1"/>
    <col min="8184" max="8431" width="9.08984375" style="769"/>
    <col min="8432" max="8432" width="25" style="769" customWidth="1"/>
    <col min="8433" max="8433" width="12.54296875" style="769" customWidth="1"/>
    <col min="8434" max="8434" width="12.6328125" style="769" customWidth="1"/>
    <col min="8435" max="8435" width="8.6328125" style="769" customWidth="1"/>
    <col min="8436" max="8436" width="12.54296875" style="769" customWidth="1"/>
    <col min="8437" max="8437" width="11.90625" style="769" customWidth="1"/>
    <col min="8438" max="8438" width="9.54296875" style="769" customWidth="1"/>
    <col min="8439" max="8439" width="12.6328125" style="769" customWidth="1"/>
    <col min="8440" max="8687" width="9.08984375" style="769"/>
    <col min="8688" max="8688" width="25" style="769" customWidth="1"/>
    <col min="8689" max="8689" width="12.54296875" style="769" customWidth="1"/>
    <col min="8690" max="8690" width="12.6328125" style="769" customWidth="1"/>
    <col min="8691" max="8691" width="8.6328125" style="769" customWidth="1"/>
    <col min="8692" max="8692" width="12.54296875" style="769" customWidth="1"/>
    <col min="8693" max="8693" width="11.90625" style="769" customWidth="1"/>
    <col min="8694" max="8694" width="9.54296875" style="769" customWidth="1"/>
    <col min="8695" max="8695" width="12.6328125" style="769" customWidth="1"/>
    <col min="8696" max="8943" width="9.08984375" style="769"/>
    <col min="8944" max="8944" width="25" style="769" customWidth="1"/>
    <col min="8945" max="8945" width="12.54296875" style="769" customWidth="1"/>
    <col min="8946" max="8946" width="12.6328125" style="769" customWidth="1"/>
    <col min="8947" max="8947" width="8.6328125" style="769" customWidth="1"/>
    <col min="8948" max="8948" width="12.54296875" style="769" customWidth="1"/>
    <col min="8949" max="8949" width="11.90625" style="769" customWidth="1"/>
    <col min="8950" max="8950" width="9.54296875" style="769" customWidth="1"/>
    <col min="8951" max="8951" width="12.6328125" style="769" customWidth="1"/>
    <col min="8952" max="9199" width="9.08984375" style="769"/>
    <col min="9200" max="9200" width="25" style="769" customWidth="1"/>
    <col min="9201" max="9201" width="12.54296875" style="769" customWidth="1"/>
    <col min="9202" max="9202" width="12.6328125" style="769" customWidth="1"/>
    <col min="9203" max="9203" width="8.6328125" style="769" customWidth="1"/>
    <col min="9204" max="9204" width="12.54296875" style="769" customWidth="1"/>
    <col min="9205" max="9205" width="11.90625" style="769" customWidth="1"/>
    <col min="9206" max="9206" width="9.54296875" style="769" customWidth="1"/>
    <col min="9207" max="9207" width="12.6328125" style="769" customWidth="1"/>
    <col min="9208" max="9455" width="9.08984375" style="769"/>
    <col min="9456" max="9456" width="25" style="769" customWidth="1"/>
    <col min="9457" max="9457" width="12.54296875" style="769" customWidth="1"/>
    <col min="9458" max="9458" width="12.6328125" style="769" customWidth="1"/>
    <col min="9459" max="9459" width="8.6328125" style="769" customWidth="1"/>
    <col min="9460" max="9460" width="12.54296875" style="769" customWidth="1"/>
    <col min="9461" max="9461" width="11.90625" style="769" customWidth="1"/>
    <col min="9462" max="9462" width="9.54296875" style="769" customWidth="1"/>
    <col min="9463" max="9463" width="12.6328125" style="769" customWidth="1"/>
    <col min="9464" max="9711" width="9.08984375" style="769"/>
    <col min="9712" max="9712" width="25" style="769" customWidth="1"/>
    <col min="9713" max="9713" width="12.54296875" style="769" customWidth="1"/>
    <col min="9714" max="9714" width="12.6328125" style="769" customWidth="1"/>
    <col min="9715" max="9715" width="8.6328125" style="769" customWidth="1"/>
    <col min="9716" max="9716" width="12.54296875" style="769" customWidth="1"/>
    <col min="9717" max="9717" width="11.90625" style="769" customWidth="1"/>
    <col min="9718" max="9718" width="9.54296875" style="769" customWidth="1"/>
    <col min="9719" max="9719" width="12.6328125" style="769" customWidth="1"/>
    <col min="9720" max="9967" width="9.08984375" style="769"/>
    <col min="9968" max="9968" width="25" style="769" customWidth="1"/>
    <col min="9969" max="9969" width="12.54296875" style="769" customWidth="1"/>
    <col min="9970" max="9970" width="12.6328125" style="769" customWidth="1"/>
    <col min="9971" max="9971" width="8.6328125" style="769" customWidth="1"/>
    <col min="9972" max="9972" width="12.54296875" style="769" customWidth="1"/>
    <col min="9973" max="9973" width="11.90625" style="769" customWidth="1"/>
    <col min="9974" max="9974" width="9.54296875" style="769" customWidth="1"/>
    <col min="9975" max="9975" width="12.6328125" style="769" customWidth="1"/>
    <col min="9976" max="10223" width="9.08984375" style="769"/>
    <col min="10224" max="10224" width="25" style="769" customWidth="1"/>
    <col min="10225" max="10225" width="12.54296875" style="769" customWidth="1"/>
    <col min="10226" max="10226" width="12.6328125" style="769" customWidth="1"/>
    <col min="10227" max="10227" width="8.6328125" style="769" customWidth="1"/>
    <col min="10228" max="10228" width="12.54296875" style="769" customWidth="1"/>
    <col min="10229" max="10229" width="11.90625" style="769" customWidth="1"/>
    <col min="10230" max="10230" width="9.54296875" style="769" customWidth="1"/>
    <col min="10231" max="10231" width="12.6328125" style="769" customWidth="1"/>
    <col min="10232" max="10479" width="9.08984375" style="769"/>
    <col min="10480" max="10480" width="25" style="769" customWidth="1"/>
    <col min="10481" max="10481" width="12.54296875" style="769" customWidth="1"/>
    <col min="10482" max="10482" width="12.6328125" style="769" customWidth="1"/>
    <col min="10483" max="10483" width="8.6328125" style="769" customWidth="1"/>
    <col min="10484" max="10484" width="12.54296875" style="769" customWidth="1"/>
    <col min="10485" max="10485" width="11.90625" style="769" customWidth="1"/>
    <col min="10486" max="10486" width="9.54296875" style="769" customWidth="1"/>
    <col min="10487" max="10487" width="12.6328125" style="769" customWidth="1"/>
    <col min="10488" max="10735" width="9.08984375" style="769"/>
    <col min="10736" max="10736" width="25" style="769" customWidth="1"/>
    <col min="10737" max="10737" width="12.54296875" style="769" customWidth="1"/>
    <col min="10738" max="10738" width="12.6328125" style="769" customWidth="1"/>
    <col min="10739" max="10739" width="8.6328125" style="769" customWidth="1"/>
    <col min="10740" max="10740" width="12.54296875" style="769" customWidth="1"/>
    <col min="10741" max="10741" width="11.90625" style="769" customWidth="1"/>
    <col min="10742" max="10742" width="9.54296875" style="769" customWidth="1"/>
    <col min="10743" max="10743" width="12.6328125" style="769" customWidth="1"/>
    <col min="10744" max="10991" width="9.08984375" style="769"/>
    <col min="10992" max="10992" width="25" style="769" customWidth="1"/>
    <col min="10993" max="10993" width="12.54296875" style="769" customWidth="1"/>
    <col min="10994" max="10994" width="12.6328125" style="769" customWidth="1"/>
    <col min="10995" max="10995" width="8.6328125" style="769" customWidth="1"/>
    <col min="10996" max="10996" width="12.54296875" style="769" customWidth="1"/>
    <col min="10997" max="10997" width="11.90625" style="769" customWidth="1"/>
    <col min="10998" max="10998" width="9.54296875" style="769" customWidth="1"/>
    <col min="10999" max="10999" width="12.6328125" style="769" customWidth="1"/>
    <col min="11000" max="11247" width="9.08984375" style="769"/>
    <col min="11248" max="11248" width="25" style="769" customWidth="1"/>
    <col min="11249" max="11249" width="12.54296875" style="769" customWidth="1"/>
    <col min="11250" max="11250" width="12.6328125" style="769" customWidth="1"/>
    <col min="11251" max="11251" width="8.6328125" style="769" customWidth="1"/>
    <col min="11252" max="11252" width="12.54296875" style="769" customWidth="1"/>
    <col min="11253" max="11253" width="11.90625" style="769" customWidth="1"/>
    <col min="11254" max="11254" width="9.54296875" style="769" customWidth="1"/>
    <col min="11255" max="11255" width="12.6328125" style="769" customWidth="1"/>
    <col min="11256" max="11503" width="9.08984375" style="769"/>
    <col min="11504" max="11504" width="25" style="769" customWidth="1"/>
    <col min="11505" max="11505" width="12.54296875" style="769" customWidth="1"/>
    <col min="11506" max="11506" width="12.6328125" style="769" customWidth="1"/>
    <col min="11507" max="11507" width="8.6328125" style="769" customWidth="1"/>
    <col min="11508" max="11508" width="12.54296875" style="769" customWidth="1"/>
    <col min="11509" max="11509" width="11.90625" style="769" customWidth="1"/>
    <col min="11510" max="11510" width="9.54296875" style="769" customWidth="1"/>
    <col min="11511" max="11511" width="12.6328125" style="769" customWidth="1"/>
    <col min="11512" max="11759" width="9.08984375" style="769"/>
    <col min="11760" max="11760" width="25" style="769" customWidth="1"/>
    <col min="11761" max="11761" width="12.54296875" style="769" customWidth="1"/>
    <col min="11762" max="11762" width="12.6328125" style="769" customWidth="1"/>
    <col min="11763" max="11763" width="8.6328125" style="769" customWidth="1"/>
    <col min="11764" max="11764" width="12.54296875" style="769" customWidth="1"/>
    <col min="11765" max="11765" width="11.90625" style="769" customWidth="1"/>
    <col min="11766" max="11766" width="9.54296875" style="769" customWidth="1"/>
    <col min="11767" max="11767" width="12.6328125" style="769" customWidth="1"/>
    <col min="11768" max="12015" width="9.08984375" style="769"/>
    <col min="12016" max="12016" width="25" style="769" customWidth="1"/>
    <col min="12017" max="12017" width="12.54296875" style="769" customWidth="1"/>
    <col min="12018" max="12018" width="12.6328125" style="769" customWidth="1"/>
    <col min="12019" max="12019" width="8.6328125" style="769" customWidth="1"/>
    <col min="12020" max="12020" width="12.54296875" style="769" customWidth="1"/>
    <col min="12021" max="12021" width="11.90625" style="769" customWidth="1"/>
    <col min="12022" max="12022" width="9.54296875" style="769" customWidth="1"/>
    <col min="12023" max="12023" width="12.6328125" style="769" customWidth="1"/>
    <col min="12024" max="12271" width="9.08984375" style="769"/>
    <col min="12272" max="12272" width="25" style="769" customWidth="1"/>
    <col min="12273" max="12273" width="12.54296875" style="769" customWidth="1"/>
    <col min="12274" max="12274" width="12.6328125" style="769" customWidth="1"/>
    <col min="12275" max="12275" width="8.6328125" style="769" customWidth="1"/>
    <col min="12276" max="12276" width="12.54296875" style="769" customWidth="1"/>
    <col min="12277" max="12277" width="11.90625" style="769" customWidth="1"/>
    <col min="12278" max="12278" width="9.54296875" style="769" customWidth="1"/>
    <col min="12279" max="12279" width="12.6328125" style="769" customWidth="1"/>
    <col min="12280" max="12527" width="9.08984375" style="769"/>
    <col min="12528" max="12528" width="25" style="769" customWidth="1"/>
    <col min="12529" max="12529" width="12.54296875" style="769" customWidth="1"/>
    <col min="12530" max="12530" width="12.6328125" style="769" customWidth="1"/>
    <col min="12531" max="12531" width="8.6328125" style="769" customWidth="1"/>
    <col min="12532" max="12532" width="12.54296875" style="769" customWidth="1"/>
    <col min="12533" max="12533" width="11.90625" style="769" customWidth="1"/>
    <col min="12534" max="12534" width="9.54296875" style="769" customWidth="1"/>
    <col min="12535" max="12535" width="12.6328125" style="769" customWidth="1"/>
    <col min="12536" max="12783" width="9.08984375" style="769"/>
    <col min="12784" max="12784" width="25" style="769" customWidth="1"/>
    <col min="12785" max="12785" width="12.54296875" style="769" customWidth="1"/>
    <col min="12786" max="12786" width="12.6328125" style="769" customWidth="1"/>
    <col min="12787" max="12787" width="8.6328125" style="769" customWidth="1"/>
    <col min="12788" max="12788" width="12.54296875" style="769" customWidth="1"/>
    <col min="12789" max="12789" width="11.90625" style="769" customWidth="1"/>
    <col min="12790" max="12790" width="9.54296875" style="769" customWidth="1"/>
    <col min="12791" max="12791" width="12.6328125" style="769" customWidth="1"/>
    <col min="12792" max="13039" width="9.08984375" style="769"/>
    <col min="13040" max="13040" width="25" style="769" customWidth="1"/>
    <col min="13041" max="13041" width="12.54296875" style="769" customWidth="1"/>
    <col min="13042" max="13042" width="12.6328125" style="769" customWidth="1"/>
    <col min="13043" max="13043" width="8.6328125" style="769" customWidth="1"/>
    <col min="13044" max="13044" width="12.54296875" style="769" customWidth="1"/>
    <col min="13045" max="13045" width="11.90625" style="769" customWidth="1"/>
    <col min="13046" max="13046" width="9.54296875" style="769" customWidth="1"/>
    <col min="13047" max="13047" width="12.6328125" style="769" customWidth="1"/>
    <col min="13048" max="13295" width="9.08984375" style="769"/>
    <col min="13296" max="13296" width="25" style="769" customWidth="1"/>
    <col min="13297" max="13297" width="12.54296875" style="769" customWidth="1"/>
    <col min="13298" max="13298" width="12.6328125" style="769" customWidth="1"/>
    <col min="13299" max="13299" width="8.6328125" style="769" customWidth="1"/>
    <col min="13300" max="13300" width="12.54296875" style="769" customWidth="1"/>
    <col min="13301" max="13301" width="11.90625" style="769" customWidth="1"/>
    <col min="13302" max="13302" width="9.54296875" style="769" customWidth="1"/>
    <col min="13303" max="13303" width="12.6328125" style="769" customWidth="1"/>
    <col min="13304" max="13551" width="9.08984375" style="769"/>
    <col min="13552" max="13552" width="25" style="769" customWidth="1"/>
    <col min="13553" max="13553" width="12.54296875" style="769" customWidth="1"/>
    <col min="13554" max="13554" width="12.6328125" style="769" customWidth="1"/>
    <col min="13555" max="13555" width="8.6328125" style="769" customWidth="1"/>
    <col min="13556" max="13556" width="12.54296875" style="769" customWidth="1"/>
    <col min="13557" max="13557" width="11.90625" style="769" customWidth="1"/>
    <col min="13558" max="13558" width="9.54296875" style="769" customWidth="1"/>
    <col min="13559" max="13559" width="12.6328125" style="769" customWidth="1"/>
    <col min="13560" max="13807" width="9.08984375" style="769"/>
    <col min="13808" max="13808" width="25" style="769" customWidth="1"/>
    <col min="13809" max="13809" width="12.54296875" style="769" customWidth="1"/>
    <col min="13810" max="13810" width="12.6328125" style="769" customWidth="1"/>
    <col min="13811" max="13811" width="8.6328125" style="769" customWidth="1"/>
    <col min="13812" max="13812" width="12.54296875" style="769" customWidth="1"/>
    <col min="13813" max="13813" width="11.90625" style="769" customWidth="1"/>
    <col min="13814" max="13814" width="9.54296875" style="769" customWidth="1"/>
    <col min="13815" max="13815" width="12.6328125" style="769" customWidth="1"/>
    <col min="13816" max="14063" width="9.08984375" style="769"/>
    <col min="14064" max="14064" width="25" style="769" customWidth="1"/>
    <col min="14065" max="14065" width="12.54296875" style="769" customWidth="1"/>
    <col min="14066" max="14066" width="12.6328125" style="769" customWidth="1"/>
    <col min="14067" max="14067" width="8.6328125" style="769" customWidth="1"/>
    <col min="14068" max="14068" width="12.54296875" style="769" customWidth="1"/>
    <col min="14069" max="14069" width="11.90625" style="769" customWidth="1"/>
    <col min="14070" max="14070" width="9.54296875" style="769" customWidth="1"/>
    <col min="14071" max="14071" width="12.6328125" style="769" customWidth="1"/>
    <col min="14072" max="14319" width="9.08984375" style="769"/>
    <col min="14320" max="14320" width="25" style="769" customWidth="1"/>
    <col min="14321" max="14321" width="12.54296875" style="769" customWidth="1"/>
    <col min="14322" max="14322" width="12.6328125" style="769" customWidth="1"/>
    <col min="14323" max="14323" width="8.6328125" style="769" customWidth="1"/>
    <col min="14324" max="14324" width="12.54296875" style="769" customWidth="1"/>
    <col min="14325" max="14325" width="11.90625" style="769" customWidth="1"/>
    <col min="14326" max="14326" width="9.54296875" style="769" customWidth="1"/>
    <col min="14327" max="14327" width="12.6328125" style="769" customWidth="1"/>
    <col min="14328" max="14575" width="9.08984375" style="769"/>
    <col min="14576" max="14576" width="25" style="769" customWidth="1"/>
    <col min="14577" max="14577" width="12.54296875" style="769" customWidth="1"/>
    <col min="14578" max="14578" width="12.6328125" style="769" customWidth="1"/>
    <col min="14579" max="14579" width="8.6328125" style="769" customWidth="1"/>
    <col min="14580" max="14580" width="12.54296875" style="769" customWidth="1"/>
    <col min="14581" max="14581" width="11.90625" style="769" customWidth="1"/>
    <col min="14582" max="14582" width="9.54296875" style="769" customWidth="1"/>
    <col min="14583" max="14583" width="12.6328125" style="769" customWidth="1"/>
    <col min="14584" max="14831" width="9.08984375" style="769"/>
    <col min="14832" max="14832" width="25" style="769" customWidth="1"/>
    <col min="14833" max="14833" width="12.54296875" style="769" customWidth="1"/>
    <col min="14834" max="14834" width="12.6328125" style="769" customWidth="1"/>
    <col min="14835" max="14835" width="8.6328125" style="769" customWidth="1"/>
    <col min="14836" max="14836" width="12.54296875" style="769" customWidth="1"/>
    <col min="14837" max="14837" width="11.90625" style="769" customWidth="1"/>
    <col min="14838" max="14838" width="9.54296875" style="769" customWidth="1"/>
    <col min="14839" max="14839" width="12.6328125" style="769" customWidth="1"/>
    <col min="14840" max="15087" width="9.08984375" style="769"/>
    <col min="15088" max="15088" width="25" style="769" customWidth="1"/>
    <col min="15089" max="15089" width="12.54296875" style="769" customWidth="1"/>
    <col min="15090" max="15090" width="12.6328125" style="769" customWidth="1"/>
    <col min="15091" max="15091" width="8.6328125" style="769" customWidth="1"/>
    <col min="15092" max="15092" width="12.54296875" style="769" customWidth="1"/>
    <col min="15093" max="15093" width="11.90625" style="769" customWidth="1"/>
    <col min="15094" max="15094" width="9.54296875" style="769" customWidth="1"/>
    <col min="15095" max="15095" width="12.6328125" style="769" customWidth="1"/>
    <col min="15096" max="15343" width="9.08984375" style="769"/>
    <col min="15344" max="15344" width="25" style="769" customWidth="1"/>
    <col min="15345" max="15345" width="12.54296875" style="769" customWidth="1"/>
    <col min="15346" max="15346" width="12.6328125" style="769" customWidth="1"/>
    <col min="15347" max="15347" width="8.6328125" style="769" customWidth="1"/>
    <col min="15348" max="15348" width="12.54296875" style="769" customWidth="1"/>
    <col min="15349" max="15349" width="11.90625" style="769" customWidth="1"/>
    <col min="15350" max="15350" width="9.54296875" style="769" customWidth="1"/>
    <col min="15351" max="15351" width="12.6328125" style="769" customWidth="1"/>
    <col min="15352" max="15599" width="9.08984375" style="769"/>
    <col min="15600" max="15600" width="25" style="769" customWidth="1"/>
    <col min="15601" max="15601" width="12.54296875" style="769" customWidth="1"/>
    <col min="15602" max="15602" width="12.6328125" style="769" customWidth="1"/>
    <col min="15603" max="15603" width="8.6328125" style="769" customWidth="1"/>
    <col min="15604" max="15604" width="12.54296875" style="769" customWidth="1"/>
    <col min="15605" max="15605" width="11.90625" style="769" customWidth="1"/>
    <col min="15606" max="15606" width="9.54296875" style="769" customWidth="1"/>
    <col min="15607" max="15607" width="12.6328125" style="769" customWidth="1"/>
    <col min="15608" max="15855" width="9.08984375" style="769"/>
    <col min="15856" max="15856" width="25" style="769" customWidth="1"/>
    <col min="15857" max="15857" width="12.54296875" style="769" customWidth="1"/>
    <col min="15858" max="15858" width="12.6328125" style="769" customWidth="1"/>
    <col min="15859" max="15859" width="8.6328125" style="769" customWidth="1"/>
    <col min="15860" max="15860" width="12.54296875" style="769" customWidth="1"/>
    <col min="15861" max="15861" width="11.90625" style="769" customWidth="1"/>
    <col min="15862" max="15862" width="9.54296875" style="769" customWidth="1"/>
    <col min="15863" max="15863" width="12.6328125" style="769" customWidth="1"/>
    <col min="15864" max="16111" width="9.08984375" style="769"/>
    <col min="16112" max="16112" width="25" style="769" customWidth="1"/>
    <col min="16113" max="16113" width="12.54296875" style="769" customWidth="1"/>
    <col min="16114" max="16114" width="12.6328125" style="769" customWidth="1"/>
    <col min="16115" max="16115" width="8.6328125" style="769" customWidth="1"/>
    <col min="16116" max="16116" width="12.54296875" style="769" customWidth="1"/>
    <col min="16117" max="16117" width="11.90625" style="769" customWidth="1"/>
    <col min="16118" max="16118" width="9.54296875" style="769" customWidth="1"/>
    <col min="16119" max="16119" width="12.6328125" style="769" customWidth="1"/>
    <col min="16120" max="16384" width="9.08984375" style="769"/>
  </cols>
  <sheetData>
    <row r="1" spans="1:7" ht="12.5" x14ac:dyDescent="0.25">
      <c r="A1" s="436" t="s">
        <v>189</v>
      </c>
    </row>
    <row r="2" spans="1:7" ht="10.5" x14ac:dyDescent="0.25">
      <c r="A2" s="1254" t="s">
        <v>384</v>
      </c>
      <c r="B2" s="1254"/>
      <c r="C2" s="1254"/>
      <c r="D2" s="1254"/>
      <c r="E2" s="1254"/>
      <c r="F2" s="1254"/>
      <c r="G2" s="1254"/>
    </row>
    <row r="3" spans="1:7" s="781" customFormat="1" ht="15" customHeight="1" x14ac:dyDescent="0.25">
      <c r="A3" s="1265" t="s">
        <v>385</v>
      </c>
      <c r="B3" s="1265"/>
      <c r="C3" s="1265"/>
      <c r="D3" s="1265"/>
      <c r="E3" s="1265"/>
      <c r="F3" s="1265"/>
      <c r="G3" s="1265"/>
    </row>
    <row r="4" spans="1:7" ht="10.5" x14ac:dyDescent="0.25">
      <c r="A4" s="811"/>
      <c r="B4" s="812"/>
      <c r="C4" s="812"/>
      <c r="D4" s="812"/>
      <c r="E4" s="812"/>
      <c r="F4" s="1266" t="s">
        <v>314</v>
      </c>
      <c r="G4" s="1266"/>
    </row>
    <row r="5" spans="1:7" s="777" customFormat="1" ht="14.15" customHeight="1" x14ac:dyDescent="0.25">
      <c r="A5" s="1256" t="s">
        <v>386</v>
      </c>
      <c r="B5" s="1256" t="s">
        <v>387</v>
      </c>
      <c r="C5" s="1256"/>
      <c r="D5" s="1256"/>
      <c r="E5" s="1268" t="s">
        <v>388</v>
      </c>
      <c r="F5" s="1268"/>
      <c r="G5" s="1268"/>
    </row>
    <row r="6" spans="1:7" s="777" customFormat="1" ht="10.5" x14ac:dyDescent="0.25">
      <c r="A6" s="1267"/>
      <c r="B6" s="1256"/>
      <c r="C6" s="1256"/>
      <c r="D6" s="1256"/>
      <c r="E6" s="1256" t="s">
        <v>11</v>
      </c>
      <c r="F6" s="1256"/>
      <c r="G6" s="1256"/>
    </row>
    <row r="7" spans="1:7" s="777" customFormat="1" ht="14.15" customHeight="1" x14ac:dyDescent="0.25">
      <c r="A7" s="901"/>
      <c r="B7" s="1257" t="s">
        <v>389</v>
      </c>
      <c r="C7" s="1257" t="s">
        <v>390</v>
      </c>
      <c r="D7" s="902"/>
      <c r="E7" s="1257" t="s">
        <v>389</v>
      </c>
      <c r="F7" s="1257" t="s">
        <v>390</v>
      </c>
      <c r="G7" s="902"/>
    </row>
    <row r="8" spans="1:7" s="777" customFormat="1" ht="14.15" customHeight="1" x14ac:dyDescent="0.25">
      <c r="A8" s="1263" t="s">
        <v>391</v>
      </c>
      <c r="B8" s="1261"/>
      <c r="C8" s="1262"/>
      <c r="D8" s="904" t="s">
        <v>2</v>
      </c>
      <c r="E8" s="1261"/>
      <c r="F8" s="1262"/>
      <c r="G8" s="904" t="s">
        <v>2</v>
      </c>
    </row>
    <row r="9" spans="1:7" s="777" customFormat="1" ht="13.5" customHeight="1" x14ac:dyDescent="0.25">
      <c r="A9" s="1264"/>
      <c r="B9" s="1261"/>
      <c r="C9" s="1262"/>
      <c r="D9" s="903"/>
      <c r="E9" s="1261"/>
      <c r="F9" s="1262"/>
      <c r="G9" s="903"/>
    </row>
    <row r="10" spans="1:7" s="777" customFormat="1" ht="15" customHeight="1" x14ac:dyDescent="0.25">
      <c r="A10" s="813">
        <v>2015</v>
      </c>
      <c r="B10" s="814">
        <v>7200991</v>
      </c>
      <c r="C10" s="814">
        <v>246255</v>
      </c>
      <c r="D10" s="815">
        <v>3.42</v>
      </c>
      <c r="E10" s="814">
        <v>5070779.523</v>
      </c>
      <c r="F10" s="814">
        <v>177300.11300000001</v>
      </c>
      <c r="G10" s="816">
        <v>3.5</v>
      </c>
    </row>
    <row r="11" spans="1:7" s="777" customFormat="1" ht="15" customHeight="1" x14ac:dyDescent="0.25">
      <c r="A11" s="813">
        <v>2016</v>
      </c>
      <c r="B11" s="814">
        <v>7414519</v>
      </c>
      <c r="C11" s="814">
        <v>261169</v>
      </c>
      <c r="D11" s="815">
        <v>3.52</v>
      </c>
      <c r="E11" s="814">
        <v>5302724.762000001</v>
      </c>
      <c r="F11" s="814">
        <v>210345.66099999999</v>
      </c>
      <c r="G11" s="777">
        <v>3.97</v>
      </c>
    </row>
    <row r="12" spans="1:7" s="777" customFormat="1" ht="15" customHeight="1" x14ac:dyDescent="0.25">
      <c r="A12" s="817">
        <v>2017</v>
      </c>
      <c r="B12" s="814">
        <v>8034040</v>
      </c>
      <c r="C12" s="814">
        <v>296264.69400000008</v>
      </c>
      <c r="D12" s="815">
        <v>3.69</v>
      </c>
      <c r="E12" s="814">
        <v>5491532.6730000023</v>
      </c>
      <c r="F12" s="814">
        <v>216901.83900000001</v>
      </c>
      <c r="G12" s="777">
        <v>3.95</v>
      </c>
    </row>
    <row r="13" spans="1:7" s="777" customFormat="1" ht="15" customHeight="1" x14ac:dyDescent="0.25">
      <c r="A13" s="813">
        <v>2018</v>
      </c>
      <c r="B13" s="814">
        <v>8310002.6399999987</v>
      </c>
      <c r="C13" s="814">
        <v>290717.68900000001</v>
      </c>
      <c r="D13" s="818">
        <v>3.5</v>
      </c>
      <c r="E13" s="814">
        <v>5747815.4340000022</v>
      </c>
      <c r="F13" s="814">
        <v>230992.78400000001</v>
      </c>
      <c r="G13" s="777">
        <v>4.0199999999999996</v>
      </c>
    </row>
    <row r="14" spans="1:7" s="777" customFormat="1" ht="15" customHeight="1" x14ac:dyDescent="0.25">
      <c r="A14" s="813">
        <v>2019</v>
      </c>
      <c r="B14" s="814">
        <v>8742284.4180000015</v>
      </c>
      <c r="C14" s="814">
        <v>320286.66600000003</v>
      </c>
      <c r="D14" s="818">
        <v>3.66</v>
      </c>
      <c r="E14" s="814">
        <v>6137875.1819999991</v>
      </c>
      <c r="F14" s="814">
        <v>257337.21400000001</v>
      </c>
      <c r="G14" s="777">
        <v>4.1900000000000004</v>
      </c>
    </row>
    <row r="15" spans="1:7" s="777" customFormat="1" ht="7.5" customHeight="1" x14ac:dyDescent="0.25">
      <c r="A15" s="815"/>
      <c r="B15" s="815"/>
      <c r="C15" s="815"/>
      <c r="D15" s="815"/>
      <c r="E15" s="815"/>
      <c r="F15" s="815"/>
      <c r="G15" s="815"/>
    </row>
    <row r="16" spans="1:7" s="777" customFormat="1" ht="15" customHeight="1" x14ac:dyDescent="0.25">
      <c r="A16" s="819">
        <v>2020</v>
      </c>
      <c r="B16" s="820"/>
      <c r="C16" s="821"/>
      <c r="D16" s="820"/>
      <c r="E16" s="820"/>
      <c r="F16" s="514"/>
      <c r="G16" s="820"/>
    </row>
    <row r="17" spans="1:10" s="771" customFormat="1" ht="15" customHeight="1" x14ac:dyDescent="0.25">
      <c r="A17" s="822" t="s">
        <v>250</v>
      </c>
      <c r="B17" s="823">
        <v>8872063</v>
      </c>
      <c r="C17" s="823">
        <v>301008</v>
      </c>
      <c r="D17" s="824">
        <v>3.39</v>
      </c>
      <c r="E17" s="823">
        <v>6209802</v>
      </c>
      <c r="F17" s="823">
        <v>226648</v>
      </c>
      <c r="G17" s="824">
        <v>3.65</v>
      </c>
    </row>
    <row r="18" spans="1:10" s="771" customFormat="1" ht="6.75" customHeight="1" x14ac:dyDescent="0.25">
      <c r="A18" s="822"/>
      <c r="B18" s="825"/>
      <c r="C18" s="825"/>
      <c r="D18" s="824"/>
      <c r="E18" s="825"/>
      <c r="F18" s="825"/>
      <c r="G18" s="824"/>
    </row>
    <row r="19" spans="1:10" s="771" customFormat="1" ht="12.9" customHeight="1" x14ac:dyDescent="0.25">
      <c r="A19" s="822" t="s">
        <v>392</v>
      </c>
      <c r="B19" s="825">
        <v>8464975</v>
      </c>
      <c r="C19" s="825">
        <v>292525</v>
      </c>
      <c r="D19" s="824">
        <v>3.46</v>
      </c>
      <c r="E19" s="825">
        <v>5945518</v>
      </c>
      <c r="F19" s="825">
        <v>220139</v>
      </c>
      <c r="G19" s="824">
        <v>3.7</v>
      </c>
    </row>
    <row r="20" spans="1:10" s="777" customFormat="1" ht="6.75" customHeight="1" x14ac:dyDescent="0.25">
      <c r="A20" s="813"/>
      <c r="B20" s="825"/>
      <c r="C20" s="825"/>
      <c r="D20" s="824"/>
      <c r="E20" s="825"/>
      <c r="G20" s="824"/>
      <c r="I20" s="771"/>
      <c r="J20" s="771"/>
    </row>
    <row r="21" spans="1:10" s="777" customFormat="1" ht="12.9" customHeight="1" x14ac:dyDescent="0.25">
      <c r="A21" s="813" t="s">
        <v>393</v>
      </c>
      <c r="B21" s="814">
        <v>2661155</v>
      </c>
      <c r="C21" s="814">
        <v>102276</v>
      </c>
      <c r="D21" s="826">
        <v>3.84</v>
      </c>
      <c r="E21" s="814">
        <v>1780931</v>
      </c>
      <c r="F21" s="814">
        <v>76785</v>
      </c>
      <c r="G21" s="826">
        <v>4.3099999999999996</v>
      </c>
      <c r="I21" s="771"/>
      <c r="J21" s="771"/>
    </row>
    <row r="22" spans="1:10" s="777" customFormat="1" ht="12.9" customHeight="1" x14ac:dyDescent="0.25">
      <c r="A22" s="813" t="s">
        <v>394</v>
      </c>
      <c r="B22" s="814">
        <v>1920538</v>
      </c>
      <c r="C22" s="814">
        <v>79584</v>
      </c>
      <c r="D22" s="826">
        <v>4.1399999999999997</v>
      </c>
      <c r="E22" s="814">
        <v>1305782</v>
      </c>
      <c r="F22" s="814">
        <v>62518</v>
      </c>
      <c r="G22" s="826">
        <v>4.79</v>
      </c>
      <c r="I22" s="771"/>
      <c r="J22" s="771"/>
    </row>
    <row r="23" spans="1:10" s="777" customFormat="1" ht="12.9" customHeight="1" x14ac:dyDescent="0.25">
      <c r="A23" s="813" t="s">
        <v>395</v>
      </c>
      <c r="B23" s="814">
        <v>2448966</v>
      </c>
      <c r="C23" s="814">
        <v>55428</v>
      </c>
      <c r="D23" s="826">
        <v>2.2599999999999998</v>
      </c>
      <c r="E23" s="814">
        <v>1803718</v>
      </c>
      <c r="F23" s="814">
        <v>38865</v>
      </c>
      <c r="G23" s="826">
        <v>2.15</v>
      </c>
      <c r="I23" s="771"/>
      <c r="J23" s="771"/>
    </row>
    <row r="24" spans="1:10" s="777" customFormat="1" ht="12.9" customHeight="1" x14ac:dyDescent="0.25">
      <c r="A24" s="813" t="s">
        <v>396</v>
      </c>
      <c r="B24" s="814">
        <v>826223</v>
      </c>
      <c r="C24" s="814">
        <v>30128</v>
      </c>
      <c r="D24" s="826">
        <v>3.65</v>
      </c>
      <c r="E24" s="814">
        <v>592872</v>
      </c>
      <c r="F24" s="814">
        <v>23525</v>
      </c>
      <c r="G24" s="826">
        <v>3.97</v>
      </c>
      <c r="I24" s="771"/>
      <c r="J24" s="771"/>
    </row>
    <row r="25" spans="1:10" s="777" customFormat="1" ht="12.9" customHeight="1" x14ac:dyDescent="0.25">
      <c r="A25" s="813" t="s">
        <v>397</v>
      </c>
      <c r="B25" s="814">
        <v>608093</v>
      </c>
      <c r="C25" s="814">
        <v>25108</v>
      </c>
      <c r="D25" s="826">
        <v>4.13</v>
      </c>
      <c r="E25" s="814">
        <v>462217</v>
      </c>
      <c r="F25" s="814">
        <v>18447</v>
      </c>
      <c r="G25" s="826">
        <v>3.99</v>
      </c>
      <c r="I25" s="771"/>
      <c r="J25" s="771"/>
    </row>
    <row r="26" spans="1:10" s="777" customFormat="1" ht="6.75" customHeight="1" x14ac:dyDescent="0.25">
      <c r="A26" s="813"/>
      <c r="B26" s="814"/>
      <c r="C26" s="814"/>
      <c r="D26" s="824"/>
      <c r="E26" s="814"/>
      <c r="G26" s="824"/>
      <c r="I26" s="771"/>
      <c r="J26" s="771"/>
    </row>
    <row r="27" spans="1:10" s="771" customFormat="1" ht="12.9" customHeight="1" x14ac:dyDescent="0.25">
      <c r="A27" s="822" t="s">
        <v>398</v>
      </c>
      <c r="B27" s="825">
        <v>220385</v>
      </c>
      <c r="C27" s="825">
        <v>5977</v>
      </c>
      <c r="D27" s="824">
        <v>2.71</v>
      </c>
      <c r="E27" s="825">
        <v>128448</v>
      </c>
      <c r="F27" s="825">
        <v>4130</v>
      </c>
      <c r="G27" s="824">
        <v>3.22</v>
      </c>
    </row>
    <row r="28" spans="1:10" s="771" customFormat="1" ht="12.9" customHeight="1" x14ac:dyDescent="0.25">
      <c r="A28" s="822" t="s">
        <v>399</v>
      </c>
      <c r="B28" s="825">
        <v>186703</v>
      </c>
      <c r="C28" s="825">
        <v>2507</v>
      </c>
      <c r="D28" s="824">
        <v>1.34</v>
      </c>
      <c r="E28" s="825">
        <v>135836</v>
      </c>
      <c r="F28" s="825">
        <v>2378</v>
      </c>
      <c r="G28" s="824">
        <v>1.75</v>
      </c>
    </row>
    <row r="29" spans="1:10" ht="6.75" customHeight="1" thickBot="1" x14ac:dyDescent="0.3">
      <c r="A29" s="827"/>
      <c r="B29" s="828"/>
      <c r="C29" s="828"/>
      <c r="D29" s="829"/>
      <c r="E29" s="830"/>
      <c r="F29" s="830"/>
      <c r="G29" s="830"/>
    </row>
    <row r="30" spans="1:10" ht="10.5" thickTop="1" x14ac:dyDescent="0.2"/>
  </sheetData>
  <mergeCells count="12">
    <mergeCell ref="A2:G2"/>
    <mergeCell ref="A3:G3"/>
    <mergeCell ref="F4:G4"/>
    <mergeCell ref="A5:A6"/>
    <mergeCell ref="B5:D6"/>
    <mergeCell ref="E5:G5"/>
    <mergeCell ref="E6:G6"/>
    <mergeCell ref="B7:B9"/>
    <mergeCell ref="C7:C9"/>
    <mergeCell ref="E7:E9"/>
    <mergeCell ref="F7:F9"/>
    <mergeCell ref="A8:A9"/>
  </mergeCells>
  <hyperlinks>
    <hyperlink ref="A1" location="Índice!A1" display="Voltar ao índice" xr:uid="{769C0E2B-37C5-4407-B661-A813AFF453E9}"/>
  </hyperlinks>
  <pageMargins left="0.78740157480314965" right="0.78740157480314965" top="0.78740157480314965" bottom="0.78740157480314965" header="0" footer="0"/>
  <pageSetup paperSize="9" scale="90" orientation="portrait" horizontalDpi="300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73ADB-DE06-4C7A-94FF-69C48A5F2170}">
  <dimension ref="A1:G32"/>
  <sheetViews>
    <sheetView workbookViewId="0"/>
  </sheetViews>
  <sheetFormatPr defaultColWidth="9.08984375" defaultRowHeight="12.5" x14ac:dyDescent="0.25"/>
  <cols>
    <col min="1" max="1" width="26.6328125" style="788" customWidth="1"/>
    <col min="2" max="2" width="10.6328125" style="788" customWidth="1"/>
    <col min="3" max="3" width="14.54296875" style="788" customWidth="1"/>
    <col min="4" max="5" width="10.6328125" style="788" customWidth="1"/>
    <col min="6" max="6" width="11.08984375" style="788" customWidth="1"/>
    <col min="7" max="7" width="10.6328125" style="788" customWidth="1"/>
    <col min="8" max="16384" width="9.08984375" style="788"/>
  </cols>
  <sheetData>
    <row r="1" spans="1:7" x14ac:dyDescent="0.25">
      <c r="A1" s="436" t="s">
        <v>189</v>
      </c>
    </row>
    <row r="2" spans="1:7" x14ac:dyDescent="0.25">
      <c r="A2" s="1259" t="s">
        <v>384</v>
      </c>
      <c r="B2" s="1259"/>
      <c r="C2" s="1259"/>
      <c r="D2" s="1259"/>
      <c r="E2" s="1259"/>
      <c r="F2" s="1259"/>
      <c r="G2" s="1259"/>
    </row>
    <row r="3" spans="1:7" ht="28.5" customHeight="1" x14ac:dyDescent="0.25">
      <c r="A3" s="1265" t="s">
        <v>400</v>
      </c>
      <c r="B3" s="1265"/>
      <c r="C3" s="1265"/>
      <c r="D3" s="1265"/>
      <c r="E3" s="1265"/>
      <c r="F3" s="1265"/>
      <c r="G3" s="1265"/>
    </row>
    <row r="4" spans="1:7" x14ac:dyDescent="0.25">
      <c r="A4" s="905"/>
      <c r="B4" s="906"/>
      <c r="C4" s="906"/>
      <c r="D4" s="907"/>
      <c r="E4" s="908"/>
      <c r="F4" s="1269" t="s">
        <v>314</v>
      </c>
      <c r="G4" s="1269"/>
    </row>
    <row r="5" spans="1:7" x14ac:dyDescent="0.25">
      <c r="A5" s="1256" t="s">
        <v>386</v>
      </c>
      <c r="B5" s="909" t="s">
        <v>388</v>
      </c>
      <c r="C5" s="910"/>
      <c r="D5" s="910"/>
      <c r="E5" s="1256" t="s">
        <v>401</v>
      </c>
      <c r="F5" s="1256"/>
      <c r="G5" s="1256"/>
    </row>
    <row r="6" spans="1:7" x14ac:dyDescent="0.25">
      <c r="A6" s="1267"/>
      <c r="B6" s="909" t="s">
        <v>402</v>
      </c>
      <c r="C6" s="910"/>
      <c r="D6" s="910"/>
      <c r="E6" s="1256"/>
      <c r="F6" s="1256"/>
      <c r="G6" s="1256"/>
    </row>
    <row r="7" spans="1:7" x14ac:dyDescent="0.25">
      <c r="A7" s="901"/>
      <c r="B7" s="1257" t="s">
        <v>389</v>
      </c>
      <c r="C7" s="1257" t="s">
        <v>390</v>
      </c>
      <c r="D7" s="902"/>
      <c r="E7" s="1257" t="s">
        <v>389</v>
      </c>
      <c r="F7" s="1257" t="s">
        <v>390</v>
      </c>
      <c r="G7" s="902"/>
    </row>
    <row r="8" spans="1:7" x14ac:dyDescent="0.25">
      <c r="A8" s="1263" t="s">
        <v>391</v>
      </c>
      <c r="B8" s="1261"/>
      <c r="C8" s="1262"/>
      <c r="D8" s="904" t="s">
        <v>2</v>
      </c>
      <c r="E8" s="1261"/>
      <c r="F8" s="1262"/>
      <c r="G8" s="904" t="s">
        <v>2</v>
      </c>
    </row>
    <row r="9" spans="1:7" x14ac:dyDescent="0.25">
      <c r="A9" s="1264"/>
      <c r="B9" s="1261"/>
      <c r="C9" s="1262"/>
      <c r="D9" s="903"/>
      <c r="E9" s="1261"/>
      <c r="F9" s="1262"/>
      <c r="G9" s="903"/>
    </row>
    <row r="10" spans="1:7" x14ac:dyDescent="0.25">
      <c r="A10" s="833">
        <v>2015</v>
      </c>
      <c r="B10" s="834">
        <v>2191636</v>
      </c>
      <c r="C10" s="832">
        <v>59472</v>
      </c>
      <c r="D10" s="835">
        <v>2.71</v>
      </c>
      <c r="E10" s="834">
        <v>2130211</v>
      </c>
      <c r="F10" s="832">
        <v>68955</v>
      </c>
      <c r="G10" s="835">
        <v>3.24</v>
      </c>
    </row>
    <row r="11" spans="1:7" x14ac:dyDescent="0.25">
      <c r="A11" s="833">
        <v>2016</v>
      </c>
      <c r="B11" s="832">
        <v>2244424</v>
      </c>
      <c r="C11" s="832">
        <v>61673.319000000003</v>
      </c>
      <c r="D11" s="836">
        <v>2.75</v>
      </c>
      <c r="E11" s="832">
        <v>2111794</v>
      </c>
      <c r="F11" s="832">
        <v>50823</v>
      </c>
      <c r="G11" s="836">
        <v>2.41</v>
      </c>
    </row>
    <row r="12" spans="1:7" x14ac:dyDescent="0.25">
      <c r="A12" s="833">
        <v>2017</v>
      </c>
      <c r="B12" s="832">
        <v>2309747</v>
      </c>
      <c r="C12" s="832">
        <v>61358.124000000047</v>
      </c>
      <c r="D12" s="836">
        <v>2.66</v>
      </c>
      <c r="E12" s="832">
        <v>2542507</v>
      </c>
      <c r="F12" s="832">
        <v>79362.854999999996</v>
      </c>
      <c r="G12" s="836">
        <v>3.12</v>
      </c>
    </row>
    <row r="13" spans="1:7" x14ac:dyDescent="0.25">
      <c r="A13" s="833">
        <v>2018</v>
      </c>
      <c r="B13" s="832">
        <v>2437273.335</v>
      </c>
      <c r="C13" s="832">
        <v>66723.71199999997</v>
      </c>
      <c r="D13" s="836">
        <v>2.74</v>
      </c>
      <c r="E13" s="832">
        <v>2562187.2059999984</v>
      </c>
      <c r="F13" s="832">
        <v>59724.904999999999</v>
      </c>
      <c r="G13" s="836">
        <v>2.33</v>
      </c>
    </row>
    <row r="14" spans="1:7" x14ac:dyDescent="0.25">
      <c r="A14" s="833">
        <v>2019</v>
      </c>
      <c r="B14" s="832">
        <v>2532274.6559999995</v>
      </c>
      <c r="C14" s="832">
        <v>72947.717000000004</v>
      </c>
      <c r="D14" s="836">
        <v>2.88</v>
      </c>
      <c r="E14" s="832">
        <v>2604409.236</v>
      </c>
      <c r="F14" s="832">
        <v>62949.451999999997</v>
      </c>
      <c r="G14" s="836">
        <v>2.42</v>
      </c>
    </row>
    <row r="15" spans="1:7" x14ac:dyDescent="0.25">
      <c r="A15" s="776"/>
      <c r="B15" s="837"/>
      <c r="C15" s="831"/>
      <c r="D15" s="838"/>
      <c r="E15" s="837"/>
      <c r="F15" s="831"/>
      <c r="G15" s="838"/>
    </row>
    <row r="16" spans="1:7" x14ac:dyDescent="0.25">
      <c r="A16" s="819">
        <v>2020</v>
      </c>
      <c r="B16" s="820"/>
      <c r="C16" s="514"/>
      <c r="D16" s="820"/>
      <c r="E16" s="820"/>
      <c r="F16" s="514"/>
      <c r="G16" s="839"/>
    </row>
    <row r="17" spans="1:7" x14ac:dyDescent="0.25">
      <c r="A17" s="840" t="s">
        <v>250</v>
      </c>
      <c r="B17" s="831">
        <v>2727232</v>
      </c>
      <c r="C17" s="831">
        <v>71768</v>
      </c>
      <c r="D17" s="841">
        <v>2.63</v>
      </c>
      <c r="E17" s="831">
        <v>2662261</v>
      </c>
      <c r="F17" s="831">
        <v>74361</v>
      </c>
      <c r="G17" s="841">
        <v>2.79</v>
      </c>
    </row>
    <row r="18" spans="1:7" x14ac:dyDescent="0.25">
      <c r="A18" s="840"/>
      <c r="B18" s="831"/>
      <c r="C18" s="778"/>
      <c r="D18" s="841"/>
      <c r="E18" s="831"/>
      <c r="F18" s="778"/>
      <c r="G18" s="841"/>
    </row>
    <row r="19" spans="1:7" x14ac:dyDescent="0.25">
      <c r="A19" s="840" t="s">
        <v>392</v>
      </c>
      <c r="B19" s="831">
        <v>2603534</v>
      </c>
      <c r="C19" s="831">
        <v>70713</v>
      </c>
      <c r="D19" s="841">
        <v>2.72</v>
      </c>
      <c r="E19" s="831">
        <v>2519457</v>
      </c>
      <c r="F19" s="831">
        <v>72385</v>
      </c>
      <c r="G19" s="841">
        <v>2.87</v>
      </c>
    </row>
    <row r="20" spans="1:7" x14ac:dyDescent="0.25">
      <c r="A20" s="833"/>
      <c r="B20" s="796"/>
      <c r="C20" s="796"/>
      <c r="D20" s="841"/>
      <c r="E20" s="796"/>
      <c r="F20" s="796"/>
      <c r="G20" s="841"/>
    </row>
    <row r="21" spans="1:7" x14ac:dyDescent="0.25">
      <c r="A21" s="833" t="s">
        <v>393</v>
      </c>
      <c r="B21" s="832">
        <v>791973</v>
      </c>
      <c r="C21" s="832">
        <v>19294</v>
      </c>
      <c r="D21" s="836">
        <v>2.44</v>
      </c>
      <c r="E21" s="832">
        <v>880225</v>
      </c>
      <c r="F21" s="832">
        <v>25492</v>
      </c>
      <c r="G21" s="836">
        <v>2.9</v>
      </c>
    </row>
    <row r="22" spans="1:7" x14ac:dyDescent="0.25">
      <c r="A22" s="833" t="s">
        <v>394</v>
      </c>
      <c r="B22" s="832">
        <v>552191</v>
      </c>
      <c r="C22" s="832">
        <v>17462</v>
      </c>
      <c r="D22" s="836">
        <v>3.16</v>
      </c>
      <c r="E22" s="832">
        <v>614756</v>
      </c>
      <c r="F22" s="832">
        <v>17066</v>
      </c>
      <c r="G22" s="836">
        <v>2.78</v>
      </c>
    </row>
    <row r="23" spans="1:7" x14ac:dyDescent="0.25">
      <c r="A23" s="833" t="s">
        <v>395</v>
      </c>
      <c r="B23" s="832">
        <v>771501</v>
      </c>
      <c r="C23" s="832">
        <v>17732</v>
      </c>
      <c r="D23" s="836">
        <v>2.2999999999999998</v>
      </c>
      <c r="E23" s="832">
        <v>645248</v>
      </c>
      <c r="F23" s="832">
        <v>16564</v>
      </c>
      <c r="G23" s="836">
        <v>2.57</v>
      </c>
    </row>
    <row r="24" spans="1:7" x14ac:dyDescent="0.25">
      <c r="A24" s="833" t="s">
        <v>396</v>
      </c>
      <c r="B24" s="832">
        <v>304089</v>
      </c>
      <c r="C24" s="832">
        <v>10355</v>
      </c>
      <c r="D24" s="836">
        <v>3.41</v>
      </c>
      <c r="E24" s="832">
        <v>233351</v>
      </c>
      <c r="F24" s="832">
        <v>6603</v>
      </c>
      <c r="G24" s="836">
        <v>2.83</v>
      </c>
    </row>
    <row r="25" spans="1:7" x14ac:dyDescent="0.25">
      <c r="A25" s="833" t="s">
        <v>397</v>
      </c>
      <c r="B25" s="832">
        <v>183779</v>
      </c>
      <c r="C25" s="832">
        <v>5871</v>
      </c>
      <c r="D25" s="836">
        <v>3.19</v>
      </c>
      <c r="E25" s="832">
        <v>145876</v>
      </c>
      <c r="F25" s="832">
        <v>6661</v>
      </c>
      <c r="G25" s="836">
        <v>4.57</v>
      </c>
    </row>
    <row r="26" spans="1:7" x14ac:dyDescent="0.25">
      <c r="A26" s="833"/>
      <c r="B26" s="796"/>
      <c r="C26" s="796"/>
      <c r="D26" s="841"/>
      <c r="E26" s="796"/>
      <c r="F26" s="796"/>
      <c r="G26" s="841"/>
    </row>
    <row r="27" spans="1:7" x14ac:dyDescent="0.25">
      <c r="A27" s="840" t="s">
        <v>398</v>
      </c>
      <c r="B27" s="831">
        <v>59141</v>
      </c>
      <c r="C27" s="831">
        <v>283</v>
      </c>
      <c r="D27" s="841">
        <v>0.48</v>
      </c>
      <c r="E27" s="831">
        <v>91936</v>
      </c>
      <c r="F27" s="831">
        <v>1847</v>
      </c>
      <c r="G27" s="841">
        <v>2.0099999999999998</v>
      </c>
    </row>
    <row r="28" spans="1:7" x14ac:dyDescent="0.25">
      <c r="A28" s="840" t="s">
        <v>399</v>
      </c>
      <c r="B28" s="831">
        <v>64558</v>
      </c>
      <c r="C28" s="831">
        <v>772</v>
      </c>
      <c r="D28" s="841">
        <v>1.2</v>
      </c>
      <c r="E28" s="831">
        <v>50867</v>
      </c>
      <c r="F28" s="831">
        <v>128</v>
      </c>
      <c r="G28" s="841">
        <v>0.25</v>
      </c>
    </row>
    <row r="29" spans="1:7" ht="13" thickBot="1" x14ac:dyDescent="0.3">
      <c r="A29" s="842"/>
      <c r="B29" s="842"/>
      <c r="C29" s="842"/>
      <c r="D29" s="842"/>
      <c r="E29" s="842"/>
      <c r="F29" s="842"/>
      <c r="G29" s="842"/>
    </row>
    <row r="30" spans="1:7" ht="13" thickTop="1" x14ac:dyDescent="0.25">
      <c r="A30" s="843"/>
      <c r="B30" s="843"/>
      <c r="C30" s="843"/>
      <c r="D30" s="843"/>
      <c r="E30" s="843"/>
      <c r="F30" s="843"/>
      <c r="G30" s="843"/>
    </row>
    <row r="31" spans="1:7" x14ac:dyDescent="0.25">
      <c r="A31" s="798" t="s">
        <v>403</v>
      </c>
      <c r="B31" s="843"/>
      <c r="C31" s="843"/>
      <c r="D31" s="843"/>
      <c r="E31" s="843"/>
      <c r="F31" s="843"/>
      <c r="G31" s="843"/>
    </row>
    <row r="32" spans="1:7" x14ac:dyDescent="0.25">
      <c r="A32" s="798" t="s">
        <v>123</v>
      </c>
      <c r="B32" s="844"/>
      <c r="C32" s="844"/>
      <c r="D32" s="844"/>
      <c r="E32" s="844"/>
      <c r="F32" s="843"/>
      <c r="G32" s="810"/>
    </row>
  </sheetData>
  <mergeCells count="10">
    <mergeCell ref="B7:B9"/>
    <mergeCell ref="C7:C9"/>
    <mergeCell ref="E7:E9"/>
    <mergeCell ref="F7:F9"/>
    <mergeCell ref="A8:A9"/>
    <mergeCell ref="A2:G2"/>
    <mergeCell ref="A3:G3"/>
    <mergeCell ref="F4:G4"/>
    <mergeCell ref="A5:A6"/>
    <mergeCell ref="E5:G6"/>
  </mergeCells>
  <hyperlinks>
    <hyperlink ref="A1" location="Índice!A1" display="Voltar ao índice" xr:uid="{3D2F0095-6C83-4DDC-9729-05754DC8F553}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9E92B-E13F-4A4F-B79A-E3DB54D26E13}">
  <sheetPr>
    <pageSetUpPr fitToPage="1"/>
  </sheetPr>
  <dimension ref="A1:M987"/>
  <sheetViews>
    <sheetView showGridLines="0" workbookViewId="0"/>
  </sheetViews>
  <sheetFormatPr defaultRowHeight="10.5" x14ac:dyDescent="0.25"/>
  <cols>
    <col min="1" max="1" width="40.453125" style="769" customWidth="1"/>
    <col min="2" max="2" width="9.453125" style="781" customWidth="1"/>
    <col min="3" max="4" width="9.453125" style="769" customWidth="1"/>
    <col min="5" max="5" width="8.453125" style="769" customWidth="1"/>
    <col min="6" max="6" width="8.36328125" style="769" customWidth="1"/>
    <col min="7" max="255" width="9.08984375" style="769"/>
    <col min="256" max="256" width="38.90625" style="769" customWidth="1"/>
    <col min="257" max="259" width="9.453125" style="769" customWidth="1"/>
    <col min="260" max="260" width="9.54296875" style="769" customWidth="1"/>
    <col min="261" max="261" width="8.453125" style="769" customWidth="1"/>
    <col min="262" max="262" width="8.36328125" style="769" customWidth="1"/>
    <col min="263" max="511" width="9.08984375" style="769"/>
    <col min="512" max="512" width="38.90625" style="769" customWidth="1"/>
    <col min="513" max="515" width="9.453125" style="769" customWidth="1"/>
    <col min="516" max="516" width="9.54296875" style="769" customWidth="1"/>
    <col min="517" max="517" width="8.453125" style="769" customWidth="1"/>
    <col min="518" max="518" width="8.36328125" style="769" customWidth="1"/>
    <col min="519" max="767" width="9.08984375" style="769"/>
    <col min="768" max="768" width="38.90625" style="769" customWidth="1"/>
    <col min="769" max="771" width="9.453125" style="769" customWidth="1"/>
    <col min="772" max="772" width="9.54296875" style="769" customWidth="1"/>
    <col min="773" max="773" width="8.453125" style="769" customWidth="1"/>
    <col min="774" max="774" width="8.36328125" style="769" customWidth="1"/>
    <col min="775" max="1023" width="9.08984375" style="769"/>
    <col min="1024" max="1024" width="38.90625" style="769" customWidth="1"/>
    <col min="1025" max="1027" width="9.453125" style="769" customWidth="1"/>
    <col min="1028" max="1028" width="9.54296875" style="769" customWidth="1"/>
    <col min="1029" max="1029" width="8.453125" style="769" customWidth="1"/>
    <col min="1030" max="1030" width="8.36328125" style="769" customWidth="1"/>
    <col min="1031" max="1279" width="9.08984375" style="769"/>
    <col min="1280" max="1280" width="38.90625" style="769" customWidth="1"/>
    <col min="1281" max="1283" width="9.453125" style="769" customWidth="1"/>
    <col min="1284" max="1284" width="9.54296875" style="769" customWidth="1"/>
    <col min="1285" max="1285" width="8.453125" style="769" customWidth="1"/>
    <col min="1286" max="1286" width="8.36328125" style="769" customWidth="1"/>
    <col min="1287" max="1535" width="9.08984375" style="769"/>
    <col min="1536" max="1536" width="38.90625" style="769" customWidth="1"/>
    <col min="1537" max="1539" width="9.453125" style="769" customWidth="1"/>
    <col min="1540" max="1540" width="9.54296875" style="769" customWidth="1"/>
    <col min="1541" max="1541" width="8.453125" style="769" customWidth="1"/>
    <col min="1542" max="1542" width="8.36328125" style="769" customWidth="1"/>
    <col min="1543" max="1791" width="9.08984375" style="769"/>
    <col min="1792" max="1792" width="38.90625" style="769" customWidth="1"/>
    <col min="1793" max="1795" width="9.453125" style="769" customWidth="1"/>
    <col min="1796" max="1796" width="9.54296875" style="769" customWidth="1"/>
    <col min="1797" max="1797" width="8.453125" style="769" customWidth="1"/>
    <col min="1798" max="1798" width="8.36328125" style="769" customWidth="1"/>
    <col min="1799" max="2047" width="9.08984375" style="769"/>
    <col min="2048" max="2048" width="38.90625" style="769" customWidth="1"/>
    <col min="2049" max="2051" width="9.453125" style="769" customWidth="1"/>
    <col min="2052" max="2052" width="9.54296875" style="769" customWidth="1"/>
    <col min="2053" max="2053" width="8.453125" style="769" customWidth="1"/>
    <col min="2054" max="2054" width="8.36328125" style="769" customWidth="1"/>
    <col min="2055" max="2303" width="9.08984375" style="769"/>
    <col min="2304" max="2304" width="38.90625" style="769" customWidth="1"/>
    <col min="2305" max="2307" width="9.453125" style="769" customWidth="1"/>
    <col min="2308" max="2308" width="9.54296875" style="769" customWidth="1"/>
    <col min="2309" max="2309" width="8.453125" style="769" customWidth="1"/>
    <col min="2310" max="2310" width="8.36328125" style="769" customWidth="1"/>
    <col min="2311" max="2559" width="9.08984375" style="769"/>
    <col min="2560" max="2560" width="38.90625" style="769" customWidth="1"/>
    <col min="2561" max="2563" width="9.453125" style="769" customWidth="1"/>
    <col min="2564" max="2564" width="9.54296875" style="769" customWidth="1"/>
    <col min="2565" max="2565" width="8.453125" style="769" customWidth="1"/>
    <col min="2566" max="2566" width="8.36328125" style="769" customWidth="1"/>
    <col min="2567" max="2815" width="9.08984375" style="769"/>
    <col min="2816" max="2816" width="38.90625" style="769" customWidth="1"/>
    <col min="2817" max="2819" width="9.453125" style="769" customWidth="1"/>
    <col min="2820" max="2820" width="9.54296875" style="769" customWidth="1"/>
    <col min="2821" max="2821" width="8.453125" style="769" customWidth="1"/>
    <col min="2822" max="2822" width="8.36328125" style="769" customWidth="1"/>
    <col min="2823" max="3071" width="9.08984375" style="769"/>
    <col min="3072" max="3072" width="38.90625" style="769" customWidth="1"/>
    <col min="3073" max="3075" width="9.453125" style="769" customWidth="1"/>
    <col min="3076" max="3076" width="9.54296875" style="769" customWidth="1"/>
    <col min="3077" max="3077" width="8.453125" style="769" customWidth="1"/>
    <col min="3078" max="3078" width="8.36328125" style="769" customWidth="1"/>
    <col min="3079" max="3327" width="9.08984375" style="769"/>
    <col min="3328" max="3328" width="38.90625" style="769" customWidth="1"/>
    <col min="3329" max="3331" width="9.453125" style="769" customWidth="1"/>
    <col min="3332" max="3332" width="9.54296875" style="769" customWidth="1"/>
    <col min="3333" max="3333" width="8.453125" style="769" customWidth="1"/>
    <col min="3334" max="3334" width="8.36328125" style="769" customWidth="1"/>
    <col min="3335" max="3583" width="9.08984375" style="769"/>
    <col min="3584" max="3584" width="38.90625" style="769" customWidth="1"/>
    <col min="3585" max="3587" width="9.453125" style="769" customWidth="1"/>
    <col min="3588" max="3588" width="9.54296875" style="769" customWidth="1"/>
    <col min="3589" max="3589" width="8.453125" style="769" customWidth="1"/>
    <col min="3590" max="3590" width="8.36328125" style="769" customWidth="1"/>
    <col min="3591" max="3839" width="9.08984375" style="769"/>
    <col min="3840" max="3840" width="38.90625" style="769" customWidth="1"/>
    <col min="3841" max="3843" width="9.453125" style="769" customWidth="1"/>
    <col min="3844" max="3844" width="9.54296875" style="769" customWidth="1"/>
    <col min="3845" max="3845" width="8.453125" style="769" customWidth="1"/>
    <col min="3846" max="3846" width="8.36328125" style="769" customWidth="1"/>
    <col min="3847" max="4095" width="9.08984375" style="769"/>
    <col min="4096" max="4096" width="38.90625" style="769" customWidth="1"/>
    <col min="4097" max="4099" width="9.453125" style="769" customWidth="1"/>
    <col min="4100" max="4100" width="9.54296875" style="769" customWidth="1"/>
    <col min="4101" max="4101" width="8.453125" style="769" customWidth="1"/>
    <col min="4102" max="4102" width="8.36328125" style="769" customWidth="1"/>
    <col min="4103" max="4351" width="9.08984375" style="769"/>
    <col min="4352" max="4352" width="38.90625" style="769" customWidth="1"/>
    <col min="4353" max="4355" width="9.453125" style="769" customWidth="1"/>
    <col min="4356" max="4356" width="9.54296875" style="769" customWidth="1"/>
    <col min="4357" max="4357" width="8.453125" style="769" customWidth="1"/>
    <col min="4358" max="4358" width="8.36328125" style="769" customWidth="1"/>
    <col min="4359" max="4607" width="9.08984375" style="769"/>
    <col min="4608" max="4608" width="38.90625" style="769" customWidth="1"/>
    <col min="4609" max="4611" width="9.453125" style="769" customWidth="1"/>
    <col min="4612" max="4612" width="9.54296875" style="769" customWidth="1"/>
    <col min="4613" max="4613" width="8.453125" style="769" customWidth="1"/>
    <col min="4614" max="4614" width="8.36328125" style="769" customWidth="1"/>
    <col min="4615" max="4863" width="9.08984375" style="769"/>
    <col min="4864" max="4864" width="38.90625" style="769" customWidth="1"/>
    <col min="4865" max="4867" width="9.453125" style="769" customWidth="1"/>
    <col min="4868" max="4868" width="9.54296875" style="769" customWidth="1"/>
    <col min="4869" max="4869" width="8.453125" style="769" customWidth="1"/>
    <col min="4870" max="4870" width="8.36328125" style="769" customWidth="1"/>
    <col min="4871" max="5119" width="9.08984375" style="769"/>
    <col min="5120" max="5120" width="38.90625" style="769" customWidth="1"/>
    <col min="5121" max="5123" width="9.453125" style="769" customWidth="1"/>
    <col min="5124" max="5124" width="9.54296875" style="769" customWidth="1"/>
    <col min="5125" max="5125" width="8.453125" style="769" customWidth="1"/>
    <col min="5126" max="5126" width="8.36328125" style="769" customWidth="1"/>
    <col min="5127" max="5375" width="9.08984375" style="769"/>
    <col min="5376" max="5376" width="38.90625" style="769" customWidth="1"/>
    <col min="5377" max="5379" width="9.453125" style="769" customWidth="1"/>
    <col min="5380" max="5380" width="9.54296875" style="769" customWidth="1"/>
    <col min="5381" max="5381" width="8.453125" style="769" customWidth="1"/>
    <col min="5382" max="5382" width="8.36328125" style="769" customWidth="1"/>
    <col min="5383" max="5631" width="9.08984375" style="769"/>
    <col min="5632" max="5632" width="38.90625" style="769" customWidth="1"/>
    <col min="5633" max="5635" width="9.453125" style="769" customWidth="1"/>
    <col min="5636" max="5636" width="9.54296875" style="769" customWidth="1"/>
    <col min="5637" max="5637" width="8.453125" style="769" customWidth="1"/>
    <col min="5638" max="5638" width="8.36328125" style="769" customWidth="1"/>
    <col min="5639" max="5887" width="9.08984375" style="769"/>
    <col min="5888" max="5888" width="38.90625" style="769" customWidth="1"/>
    <col min="5889" max="5891" width="9.453125" style="769" customWidth="1"/>
    <col min="5892" max="5892" width="9.54296875" style="769" customWidth="1"/>
    <col min="5893" max="5893" width="8.453125" style="769" customWidth="1"/>
    <col min="5894" max="5894" width="8.36328125" style="769" customWidth="1"/>
    <col min="5895" max="6143" width="9.08984375" style="769"/>
    <col min="6144" max="6144" width="38.90625" style="769" customWidth="1"/>
    <col min="6145" max="6147" width="9.453125" style="769" customWidth="1"/>
    <col min="6148" max="6148" width="9.54296875" style="769" customWidth="1"/>
    <col min="6149" max="6149" width="8.453125" style="769" customWidth="1"/>
    <col min="6150" max="6150" width="8.36328125" style="769" customWidth="1"/>
    <col min="6151" max="6399" width="9.08984375" style="769"/>
    <col min="6400" max="6400" width="38.90625" style="769" customWidth="1"/>
    <col min="6401" max="6403" width="9.453125" style="769" customWidth="1"/>
    <col min="6404" max="6404" width="9.54296875" style="769" customWidth="1"/>
    <col min="6405" max="6405" width="8.453125" style="769" customWidth="1"/>
    <col min="6406" max="6406" width="8.36328125" style="769" customWidth="1"/>
    <col min="6407" max="6655" width="9.08984375" style="769"/>
    <col min="6656" max="6656" width="38.90625" style="769" customWidth="1"/>
    <col min="6657" max="6659" width="9.453125" style="769" customWidth="1"/>
    <col min="6660" max="6660" width="9.54296875" style="769" customWidth="1"/>
    <col min="6661" max="6661" width="8.453125" style="769" customWidth="1"/>
    <col min="6662" max="6662" width="8.36328125" style="769" customWidth="1"/>
    <col min="6663" max="6911" width="9.08984375" style="769"/>
    <col min="6912" max="6912" width="38.90625" style="769" customWidth="1"/>
    <col min="6913" max="6915" width="9.453125" style="769" customWidth="1"/>
    <col min="6916" max="6916" width="9.54296875" style="769" customWidth="1"/>
    <col min="6917" max="6917" width="8.453125" style="769" customWidth="1"/>
    <col min="6918" max="6918" width="8.36328125" style="769" customWidth="1"/>
    <col min="6919" max="7167" width="9.08984375" style="769"/>
    <col min="7168" max="7168" width="38.90625" style="769" customWidth="1"/>
    <col min="7169" max="7171" width="9.453125" style="769" customWidth="1"/>
    <col min="7172" max="7172" width="9.54296875" style="769" customWidth="1"/>
    <col min="7173" max="7173" width="8.453125" style="769" customWidth="1"/>
    <col min="7174" max="7174" width="8.36328125" style="769" customWidth="1"/>
    <col min="7175" max="7423" width="9.08984375" style="769"/>
    <col min="7424" max="7424" width="38.90625" style="769" customWidth="1"/>
    <col min="7425" max="7427" width="9.453125" style="769" customWidth="1"/>
    <col min="7428" max="7428" width="9.54296875" style="769" customWidth="1"/>
    <col min="7429" max="7429" width="8.453125" style="769" customWidth="1"/>
    <col min="7430" max="7430" width="8.36328125" style="769" customWidth="1"/>
    <col min="7431" max="7679" width="9.08984375" style="769"/>
    <col min="7680" max="7680" width="38.90625" style="769" customWidth="1"/>
    <col min="7681" max="7683" width="9.453125" style="769" customWidth="1"/>
    <col min="7684" max="7684" width="9.54296875" style="769" customWidth="1"/>
    <col min="7685" max="7685" width="8.453125" style="769" customWidth="1"/>
    <col min="7686" max="7686" width="8.36328125" style="769" customWidth="1"/>
    <col min="7687" max="7935" width="9.08984375" style="769"/>
    <col min="7936" max="7936" width="38.90625" style="769" customWidth="1"/>
    <col min="7937" max="7939" width="9.453125" style="769" customWidth="1"/>
    <col min="7940" max="7940" width="9.54296875" style="769" customWidth="1"/>
    <col min="7941" max="7941" width="8.453125" style="769" customWidth="1"/>
    <col min="7942" max="7942" width="8.36328125" style="769" customWidth="1"/>
    <col min="7943" max="8191" width="9.08984375" style="769"/>
    <col min="8192" max="8192" width="38.90625" style="769" customWidth="1"/>
    <col min="8193" max="8195" width="9.453125" style="769" customWidth="1"/>
    <col min="8196" max="8196" width="9.54296875" style="769" customWidth="1"/>
    <col min="8197" max="8197" width="8.453125" style="769" customWidth="1"/>
    <col min="8198" max="8198" width="8.36328125" style="769" customWidth="1"/>
    <col min="8199" max="8447" width="9.08984375" style="769"/>
    <col min="8448" max="8448" width="38.90625" style="769" customWidth="1"/>
    <col min="8449" max="8451" width="9.453125" style="769" customWidth="1"/>
    <col min="8452" max="8452" width="9.54296875" style="769" customWidth="1"/>
    <col min="8453" max="8453" width="8.453125" style="769" customWidth="1"/>
    <col min="8454" max="8454" width="8.36328125" style="769" customWidth="1"/>
    <col min="8455" max="8703" width="9.08984375" style="769"/>
    <col min="8704" max="8704" width="38.90625" style="769" customWidth="1"/>
    <col min="8705" max="8707" width="9.453125" style="769" customWidth="1"/>
    <col min="8708" max="8708" width="9.54296875" style="769" customWidth="1"/>
    <col min="8709" max="8709" width="8.453125" style="769" customWidth="1"/>
    <col min="8710" max="8710" width="8.36328125" style="769" customWidth="1"/>
    <col min="8711" max="8959" width="9.08984375" style="769"/>
    <col min="8960" max="8960" width="38.90625" style="769" customWidth="1"/>
    <col min="8961" max="8963" width="9.453125" style="769" customWidth="1"/>
    <col min="8964" max="8964" width="9.54296875" style="769" customWidth="1"/>
    <col min="8965" max="8965" width="8.453125" style="769" customWidth="1"/>
    <col min="8966" max="8966" width="8.36328125" style="769" customWidth="1"/>
    <col min="8967" max="9215" width="9.08984375" style="769"/>
    <col min="9216" max="9216" width="38.90625" style="769" customWidth="1"/>
    <col min="9217" max="9219" width="9.453125" style="769" customWidth="1"/>
    <col min="9220" max="9220" width="9.54296875" style="769" customWidth="1"/>
    <col min="9221" max="9221" width="8.453125" style="769" customWidth="1"/>
    <col min="9222" max="9222" width="8.36328125" style="769" customWidth="1"/>
    <col min="9223" max="9471" width="9.08984375" style="769"/>
    <col min="9472" max="9472" width="38.90625" style="769" customWidth="1"/>
    <col min="9473" max="9475" width="9.453125" style="769" customWidth="1"/>
    <col min="9476" max="9476" width="9.54296875" style="769" customWidth="1"/>
    <col min="9477" max="9477" width="8.453125" style="769" customWidth="1"/>
    <col min="9478" max="9478" width="8.36328125" style="769" customWidth="1"/>
    <col min="9479" max="9727" width="9.08984375" style="769"/>
    <col min="9728" max="9728" width="38.90625" style="769" customWidth="1"/>
    <col min="9729" max="9731" width="9.453125" style="769" customWidth="1"/>
    <col min="9732" max="9732" width="9.54296875" style="769" customWidth="1"/>
    <col min="9733" max="9733" width="8.453125" style="769" customWidth="1"/>
    <col min="9734" max="9734" width="8.36328125" style="769" customWidth="1"/>
    <col min="9735" max="9983" width="9.08984375" style="769"/>
    <col min="9984" max="9984" width="38.90625" style="769" customWidth="1"/>
    <col min="9985" max="9987" width="9.453125" style="769" customWidth="1"/>
    <col min="9988" max="9988" width="9.54296875" style="769" customWidth="1"/>
    <col min="9989" max="9989" width="8.453125" style="769" customWidth="1"/>
    <col min="9990" max="9990" width="8.36328125" style="769" customWidth="1"/>
    <col min="9991" max="10239" width="9.08984375" style="769"/>
    <col min="10240" max="10240" width="38.90625" style="769" customWidth="1"/>
    <col min="10241" max="10243" width="9.453125" style="769" customWidth="1"/>
    <col min="10244" max="10244" width="9.54296875" style="769" customWidth="1"/>
    <col min="10245" max="10245" width="8.453125" style="769" customWidth="1"/>
    <col min="10246" max="10246" width="8.36328125" style="769" customWidth="1"/>
    <col min="10247" max="10495" width="9.08984375" style="769"/>
    <col min="10496" max="10496" width="38.90625" style="769" customWidth="1"/>
    <col min="10497" max="10499" width="9.453125" style="769" customWidth="1"/>
    <col min="10500" max="10500" width="9.54296875" style="769" customWidth="1"/>
    <col min="10501" max="10501" width="8.453125" style="769" customWidth="1"/>
    <col min="10502" max="10502" width="8.36328125" style="769" customWidth="1"/>
    <col min="10503" max="10751" width="9.08984375" style="769"/>
    <col min="10752" max="10752" width="38.90625" style="769" customWidth="1"/>
    <col min="10753" max="10755" width="9.453125" style="769" customWidth="1"/>
    <col min="10756" max="10756" width="9.54296875" style="769" customWidth="1"/>
    <col min="10757" max="10757" width="8.453125" style="769" customWidth="1"/>
    <col min="10758" max="10758" width="8.36328125" style="769" customWidth="1"/>
    <col min="10759" max="11007" width="9.08984375" style="769"/>
    <col min="11008" max="11008" width="38.90625" style="769" customWidth="1"/>
    <col min="11009" max="11011" width="9.453125" style="769" customWidth="1"/>
    <col min="11012" max="11012" width="9.54296875" style="769" customWidth="1"/>
    <col min="11013" max="11013" width="8.453125" style="769" customWidth="1"/>
    <col min="11014" max="11014" width="8.36328125" style="769" customWidth="1"/>
    <col min="11015" max="11263" width="9.08984375" style="769"/>
    <col min="11264" max="11264" width="38.90625" style="769" customWidth="1"/>
    <col min="11265" max="11267" width="9.453125" style="769" customWidth="1"/>
    <col min="11268" max="11268" width="9.54296875" style="769" customWidth="1"/>
    <col min="11269" max="11269" width="8.453125" style="769" customWidth="1"/>
    <col min="11270" max="11270" width="8.36328125" style="769" customWidth="1"/>
    <col min="11271" max="11519" width="9.08984375" style="769"/>
    <col min="11520" max="11520" width="38.90625" style="769" customWidth="1"/>
    <col min="11521" max="11523" width="9.453125" style="769" customWidth="1"/>
    <col min="11524" max="11524" width="9.54296875" style="769" customWidth="1"/>
    <col min="11525" max="11525" width="8.453125" style="769" customWidth="1"/>
    <col min="11526" max="11526" width="8.36328125" style="769" customWidth="1"/>
    <col min="11527" max="11775" width="9.08984375" style="769"/>
    <col min="11776" max="11776" width="38.90625" style="769" customWidth="1"/>
    <col min="11777" max="11779" width="9.453125" style="769" customWidth="1"/>
    <col min="11780" max="11780" width="9.54296875" style="769" customWidth="1"/>
    <col min="11781" max="11781" width="8.453125" style="769" customWidth="1"/>
    <col min="11782" max="11782" width="8.36328125" style="769" customWidth="1"/>
    <col min="11783" max="12031" width="9.08984375" style="769"/>
    <col min="12032" max="12032" width="38.90625" style="769" customWidth="1"/>
    <col min="12033" max="12035" width="9.453125" style="769" customWidth="1"/>
    <col min="12036" max="12036" width="9.54296875" style="769" customWidth="1"/>
    <col min="12037" max="12037" width="8.453125" style="769" customWidth="1"/>
    <col min="12038" max="12038" width="8.36328125" style="769" customWidth="1"/>
    <col min="12039" max="12287" width="9.08984375" style="769"/>
    <col min="12288" max="12288" width="38.90625" style="769" customWidth="1"/>
    <col min="12289" max="12291" width="9.453125" style="769" customWidth="1"/>
    <col min="12292" max="12292" width="9.54296875" style="769" customWidth="1"/>
    <col min="12293" max="12293" width="8.453125" style="769" customWidth="1"/>
    <col min="12294" max="12294" width="8.36328125" style="769" customWidth="1"/>
    <col min="12295" max="12543" width="9.08984375" style="769"/>
    <col min="12544" max="12544" width="38.90625" style="769" customWidth="1"/>
    <col min="12545" max="12547" width="9.453125" style="769" customWidth="1"/>
    <col min="12548" max="12548" width="9.54296875" style="769" customWidth="1"/>
    <col min="12549" max="12549" width="8.453125" style="769" customWidth="1"/>
    <col min="12550" max="12550" width="8.36328125" style="769" customWidth="1"/>
    <col min="12551" max="12799" width="9.08984375" style="769"/>
    <col min="12800" max="12800" width="38.90625" style="769" customWidth="1"/>
    <col min="12801" max="12803" width="9.453125" style="769" customWidth="1"/>
    <col min="12804" max="12804" width="9.54296875" style="769" customWidth="1"/>
    <col min="12805" max="12805" width="8.453125" style="769" customWidth="1"/>
    <col min="12806" max="12806" width="8.36328125" style="769" customWidth="1"/>
    <col min="12807" max="13055" width="9.08984375" style="769"/>
    <col min="13056" max="13056" width="38.90625" style="769" customWidth="1"/>
    <col min="13057" max="13059" width="9.453125" style="769" customWidth="1"/>
    <col min="13060" max="13060" width="9.54296875" style="769" customWidth="1"/>
    <col min="13061" max="13061" width="8.453125" style="769" customWidth="1"/>
    <col min="13062" max="13062" width="8.36328125" style="769" customWidth="1"/>
    <col min="13063" max="13311" width="9.08984375" style="769"/>
    <col min="13312" max="13312" width="38.90625" style="769" customWidth="1"/>
    <col min="13313" max="13315" width="9.453125" style="769" customWidth="1"/>
    <col min="13316" max="13316" width="9.54296875" style="769" customWidth="1"/>
    <col min="13317" max="13317" width="8.453125" style="769" customWidth="1"/>
    <col min="13318" max="13318" width="8.36328125" style="769" customWidth="1"/>
    <col min="13319" max="13567" width="9.08984375" style="769"/>
    <col min="13568" max="13568" width="38.90625" style="769" customWidth="1"/>
    <col min="13569" max="13571" width="9.453125" style="769" customWidth="1"/>
    <col min="13572" max="13572" width="9.54296875" style="769" customWidth="1"/>
    <col min="13573" max="13573" width="8.453125" style="769" customWidth="1"/>
    <col min="13574" max="13574" width="8.36328125" style="769" customWidth="1"/>
    <col min="13575" max="13823" width="9.08984375" style="769"/>
    <col min="13824" max="13824" width="38.90625" style="769" customWidth="1"/>
    <col min="13825" max="13827" width="9.453125" style="769" customWidth="1"/>
    <col min="13828" max="13828" width="9.54296875" style="769" customWidth="1"/>
    <col min="13829" max="13829" width="8.453125" style="769" customWidth="1"/>
    <col min="13830" max="13830" width="8.36328125" style="769" customWidth="1"/>
    <col min="13831" max="14079" width="9.08984375" style="769"/>
    <col min="14080" max="14080" width="38.90625" style="769" customWidth="1"/>
    <col min="14081" max="14083" width="9.453125" style="769" customWidth="1"/>
    <col min="14084" max="14084" width="9.54296875" style="769" customWidth="1"/>
    <col min="14085" max="14085" width="8.453125" style="769" customWidth="1"/>
    <col min="14086" max="14086" width="8.36328125" style="769" customWidth="1"/>
    <col min="14087" max="14335" width="9.08984375" style="769"/>
    <col min="14336" max="14336" width="38.90625" style="769" customWidth="1"/>
    <col min="14337" max="14339" width="9.453125" style="769" customWidth="1"/>
    <col min="14340" max="14340" width="9.54296875" style="769" customWidth="1"/>
    <col min="14341" max="14341" width="8.453125" style="769" customWidth="1"/>
    <col min="14342" max="14342" width="8.36328125" style="769" customWidth="1"/>
    <col min="14343" max="14591" width="9.08984375" style="769"/>
    <col min="14592" max="14592" width="38.90625" style="769" customWidth="1"/>
    <col min="14593" max="14595" width="9.453125" style="769" customWidth="1"/>
    <col min="14596" max="14596" width="9.54296875" style="769" customWidth="1"/>
    <col min="14597" max="14597" width="8.453125" style="769" customWidth="1"/>
    <col min="14598" max="14598" width="8.36328125" style="769" customWidth="1"/>
    <col min="14599" max="14847" width="9.08984375" style="769"/>
    <col min="14848" max="14848" width="38.90625" style="769" customWidth="1"/>
    <col min="14849" max="14851" width="9.453125" style="769" customWidth="1"/>
    <col min="14852" max="14852" width="9.54296875" style="769" customWidth="1"/>
    <col min="14853" max="14853" width="8.453125" style="769" customWidth="1"/>
    <col min="14854" max="14854" width="8.36328125" style="769" customWidth="1"/>
    <col min="14855" max="15103" width="9.08984375" style="769"/>
    <col min="15104" max="15104" width="38.90625" style="769" customWidth="1"/>
    <col min="15105" max="15107" width="9.453125" style="769" customWidth="1"/>
    <col min="15108" max="15108" width="9.54296875" style="769" customWidth="1"/>
    <col min="15109" max="15109" width="8.453125" style="769" customWidth="1"/>
    <col min="15110" max="15110" width="8.36328125" style="769" customWidth="1"/>
    <col min="15111" max="15359" width="9.08984375" style="769"/>
    <col min="15360" max="15360" width="38.90625" style="769" customWidth="1"/>
    <col min="15361" max="15363" width="9.453125" style="769" customWidth="1"/>
    <col min="15364" max="15364" width="9.54296875" style="769" customWidth="1"/>
    <col min="15365" max="15365" width="8.453125" style="769" customWidth="1"/>
    <col min="15366" max="15366" width="8.36328125" style="769" customWidth="1"/>
    <col min="15367" max="15615" width="9.08984375" style="769"/>
    <col min="15616" max="15616" width="38.90625" style="769" customWidth="1"/>
    <col min="15617" max="15619" width="9.453125" style="769" customWidth="1"/>
    <col min="15620" max="15620" width="9.54296875" style="769" customWidth="1"/>
    <col min="15621" max="15621" width="8.453125" style="769" customWidth="1"/>
    <col min="15622" max="15622" width="8.36328125" style="769" customWidth="1"/>
    <col min="15623" max="15871" width="9.08984375" style="769"/>
    <col min="15872" max="15872" width="38.90625" style="769" customWidth="1"/>
    <col min="15873" max="15875" width="9.453125" style="769" customWidth="1"/>
    <col min="15876" max="15876" width="9.54296875" style="769" customWidth="1"/>
    <col min="15877" max="15877" width="8.453125" style="769" customWidth="1"/>
    <col min="15878" max="15878" width="8.36328125" style="769" customWidth="1"/>
    <col min="15879" max="16127" width="9.08984375" style="769"/>
    <col min="16128" max="16128" width="38.90625" style="769" customWidth="1"/>
    <col min="16129" max="16131" width="9.453125" style="769" customWidth="1"/>
    <col min="16132" max="16132" width="9.54296875" style="769" customWidth="1"/>
    <col min="16133" max="16133" width="8.453125" style="769" customWidth="1"/>
    <col min="16134" max="16134" width="8.36328125" style="769" customWidth="1"/>
    <col min="16135" max="16384" width="9.08984375" style="769"/>
  </cols>
  <sheetData>
    <row r="1" spans="1:13" ht="12.5" x14ac:dyDescent="0.25">
      <c r="A1" s="436" t="s">
        <v>189</v>
      </c>
    </row>
    <row r="2" spans="1:13" x14ac:dyDescent="0.25">
      <c r="A2" s="1254" t="s">
        <v>404</v>
      </c>
      <c r="B2" s="1254"/>
      <c r="C2" s="1254"/>
      <c r="D2" s="1254"/>
    </row>
    <row r="3" spans="1:13" ht="24" customHeight="1" x14ac:dyDescent="0.2">
      <c r="A3" s="1265" t="s">
        <v>405</v>
      </c>
      <c r="B3" s="1265"/>
      <c r="C3" s="1265"/>
      <c r="D3" s="1265"/>
      <c r="E3" s="1270"/>
      <c r="F3" s="1270"/>
    </row>
    <row r="4" spans="1:13" s="777" customFormat="1" ht="19.5" customHeight="1" x14ac:dyDescent="0.25">
      <c r="A4" s="911">
        <v>2020</v>
      </c>
      <c r="B4" s="912"/>
      <c r="C4" s="913"/>
      <c r="D4" s="913"/>
      <c r="E4" s="1269" t="s">
        <v>314</v>
      </c>
      <c r="F4" s="1269"/>
    </row>
    <row r="5" spans="1:13" s="777" customFormat="1" ht="11.15" customHeight="1" x14ac:dyDescent="0.25">
      <c r="A5" s="914"/>
      <c r="B5" s="1257" t="s">
        <v>0</v>
      </c>
      <c r="C5" s="1257" t="s">
        <v>406</v>
      </c>
      <c r="D5" s="1262"/>
      <c r="E5" s="1262"/>
      <c r="F5" s="1257" t="s">
        <v>407</v>
      </c>
    </row>
    <row r="6" spans="1:13" s="777" customFormat="1" ht="11.15" customHeight="1" x14ac:dyDescent="0.25">
      <c r="A6" s="916" t="s">
        <v>408</v>
      </c>
      <c r="B6" s="1262"/>
      <c r="C6" s="1262"/>
      <c r="D6" s="1262"/>
      <c r="E6" s="1262"/>
      <c r="F6" s="1271"/>
    </row>
    <row r="7" spans="1:13" s="777" customFormat="1" x14ac:dyDescent="0.25">
      <c r="A7" s="917"/>
      <c r="B7" s="1262"/>
      <c r="C7" s="1257" t="s">
        <v>0</v>
      </c>
      <c r="D7" s="1257" t="s">
        <v>409</v>
      </c>
      <c r="E7" s="1257" t="s">
        <v>410</v>
      </c>
      <c r="F7" s="1271"/>
    </row>
    <row r="8" spans="1:13" s="777" customFormat="1" x14ac:dyDescent="0.25">
      <c r="A8" s="915" t="s">
        <v>249</v>
      </c>
      <c r="B8" s="1262"/>
      <c r="C8" s="1262"/>
      <c r="D8" s="1257"/>
      <c r="E8" s="1257"/>
      <c r="F8" s="1271"/>
    </row>
    <row r="9" spans="1:13" s="771" customFormat="1" ht="20.149999999999999" customHeight="1" x14ac:dyDescent="0.25">
      <c r="A9" s="845" t="s">
        <v>250</v>
      </c>
      <c r="B9" s="846">
        <v>301008</v>
      </c>
      <c r="C9" s="846">
        <v>226648</v>
      </c>
      <c r="D9" s="846">
        <v>71768</v>
      </c>
      <c r="E9" s="846">
        <v>154880</v>
      </c>
      <c r="F9" s="846">
        <v>74361</v>
      </c>
      <c r="G9" s="847"/>
      <c r="H9" s="847"/>
      <c r="I9" s="847"/>
      <c r="J9" s="847"/>
      <c r="K9" s="847"/>
      <c r="L9" s="847"/>
      <c r="M9" s="847"/>
    </row>
    <row r="10" spans="1:13" s="771" customFormat="1" ht="12.9" customHeight="1" x14ac:dyDescent="0.25">
      <c r="A10" s="848" t="s">
        <v>411</v>
      </c>
      <c r="B10" s="849">
        <v>91641</v>
      </c>
      <c r="C10" s="846">
        <v>85214</v>
      </c>
      <c r="D10" s="850">
        <v>44691</v>
      </c>
      <c r="E10" s="850">
        <v>40523</v>
      </c>
      <c r="F10" s="849">
        <v>6427</v>
      </c>
      <c r="G10" s="851"/>
      <c r="H10" s="847"/>
      <c r="I10" s="847"/>
      <c r="J10" s="847"/>
      <c r="K10" s="847"/>
      <c r="L10" s="847"/>
      <c r="M10" s="847"/>
    </row>
    <row r="11" spans="1:13" s="771" customFormat="1" ht="12.9" customHeight="1" x14ac:dyDescent="0.25">
      <c r="A11" s="852" t="s">
        <v>412</v>
      </c>
      <c r="B11" s="849">
        <v>73023</v>
      </c>
      <c r="C11" s="846">
        <v>63864</v>
      </c>
      <c r="D11" s="850">
        <v>890</v>
      </c>
      <c r="E11" s="850">
        <v>62974</v>
      </c>
      <c r="F11" s="849">
        <v>9158</v>
      </c>
      <c r="G11" s="851"/>
      <c r="H11" s="847"/>
      <c r="I11" s="847"/>
      <c r="J11" s="847"/>
      <c r="K11" s="847"/>
      <c r="L11" s="847"/>
      <c r="M11" s="847"/>
    </row>
    <row r="12" spans="1:13" s="771" customFormat="1" ht="34.5" customHeight="1" x14ac:dyDescent="0.25">
      <c r="A12" s="853" t="s">
        <v>413</v>
      </c>
      <c r="B12" s="849">
        <v>75978</v>
      </c>
      <c r="C12" s="846">
        <v>45609</v>
      </c>
      <c r="D12" s="850">
        <v>15990</v>
      </c>
      <c r="E12" s="850">
        <v>29619</v>
      </c>
      <c r="F12" s="849">
        <v>30369</v>
      </c>
      <c r="G12" s="851"/>
      <c r="H12" s="847"/>
      <c r="I12" s="847"/>
      <c r="J12" s="847"/>
      <c r="K12" s="847"/>
      <c r="L12" s="847"/>
      <c r="M12" s="847"/>
    </row>
    <row r="13" spans="1:13" s="771" customFormat="1" ht="43.5" customHeight="1" x14ac:dyDescent="0.25">
      <c r="A13" s="853" t="s">
        <v>414</v>
      </c>
      <c r="B13" s="849">
        <v>39566</v>
      </c>
      <c r="C13" s="846">
        <v>14489</v>
      </c>
      <c r="D13" s="850">
        <v>3694</v>
      </c>
      <c r="E13" s="850">
        <v>10795</v>
      </c>
      <c r="F13" s="849">
        <v>25077</v>
      </c>
      <c r="G13" s="851"/>
      <c r="H13" s="847"/>
      <c r="I13" s="847"/>
      <c r="J13" s="847"/>
      <c r="K13" s="847"/>
      <c r="L13" s="847"/>
      <c r="M13" s="847"/>
    </row>
    <row r="14" spans="1:13" s="771" customFormat="1" ht="12.9" customHeight="1" x14ac:dyDescent="0.25">
      <c r="A14" s="852" t="s">
        <v>415</v>
      </c>
      <c r="B14" s="849">
        <v>20800</v>
      </c>
      <c r="C14" s="846">
        <v>17471</v>
      </c>
      <c r="D14" s="850">
        <v>6502</v>
      </c>
      <c r="E14" s="850">
        <v>10969</v>
      </c>
      <c r="F14" s="849">
        <v>3329</v>
      </c>
      <c r="G14" s="851"/>
      <c r="H14" s="847"/>
      <c r="I14" s="847"/>
      <c r="J14" s="847"/>
      <c r="K14" s="847"/>
      <c r="L14" s="847"/>
      <c r="M14" s="847"/>
    </row>
    <row r="15" spans="1:13" s="777" customFormat="1" ht="7.5" customHeight="1" x14ac:dyDescent="0.25">
      <c r="A15" s="770"/>
      <c r="B15" s="854"/>
      <c r="C15" s="854"/>
      <c r="D15" s="854"/>
      <c r="E15" s="855"/>
      <c r="F15" s="855"/>
      <c r="G15" s="856"/>
      <c r="H15" s="847"/>
      <c r="I15" s="847"/>
      <c r="J15" s="847"/>
      <c r="K15" s="847"/>
      <c r="L15" s="847"/>
      <c r="M15" s="847"/>
    </row>
    <row r="16" spans="1:13" s="771" customFormat="1" ht="20.149999999999999" customHeight="1" x14ac:dyDescent="0.25">
      <c r="A16" s="857" t="s">
        <v>251</v>
      </c>
      <c r="B16" s="846">
        <v>292525</v>
      </c>
      <c r="C16" s="846">
        <v>220139</v>
      </c>
      <c r="D16" s="846">
        <v>70713</v>
      </c>
      <c r="E16" s="846">
        <v>149426</v>
      </c>
      <c r="F16" s="846">
        <v>72385</v>
      </c>
      <c r="G16" s="855"/>
      <c r="H16" s="847"/>
      <c r="I16" s="847"/>
      <c r="J16" s="847"/>
      <c r="K16" s="847"/>
      <c r="L16" s="847"/>
      <c r="M16" s="847"/>
    </row>
    <row r="17" spans="1:13" s="771" customFormat="1" ht="12.9" customHeight="1" x14ac:dyDescent="0.25">
      <c r="A17" s="848" t="s">
        <v>411</v>
      </c>
      <c r="B17" s="846">
        <v>90103</v>
      </c>
      <c r="C17" s="849">
        <v>83735</v>
      </c>
      <c r="D17" s="858">
        <v>44020</v>
      </c>
      <c r="E17" s="850">
        <v>39715</v>
      </c>
      <c r="F17" s="846">
        <v>6368</v>
      </c>
      <c r="G17" s="855"/>
      <c r="H17" s="847"/>
      <c r="I17" s="847"/>
      <c r="J17" s="847"/>
      <c r="K17" s="847"/>
      <c r="L17" s="847"/>
      <c r="M17" s="847"/>
    </row>
    <row r="18" spans="1:13" s="771" customFormat="1" ht="12.9" customHeight="1" x14ac:dyDescent="0.25">
      <c r="A18" s="852" t="s">
        <v>412</v>
      </c>
      <c r="B18" s="846">
        <v>69717</v>
      </c>
      <c r="C18" s="849">
        <v>60941</v>
      </c>
      <c r="D18" s="858">
        <v>865</v>
      </c>
      <c r="E18" s="850">
        <v>60077</v>
      </c>
      <c r="F18" s="846">
        <v>8775</v>
      </c>
      <c r="G18" s="855"/>
      <c r="H18" s="847"/>
      <c r="I18" s="847"/>
      <c r="J18" s="847"/>
      <c r="K18" s="847"/>
      <c r="L18" s="847"/>
      <c r="M18" s="847"/>
    </row>
    <row r="19" spans="1:13" s="771" customFormat="1" ht="35.25" customHeight="1" x14ac:dyDescent="0.25">
      <c r="A19" s="853" t="s">
        <v>413</v>
      </c>
      <c r="B19" s="846">
        <v>75254</v>
      </c>
      <c r="C19" s="849">
        <v>45210</v>
      </c>
      <c r="D19" s="858">
        <v>15973</v>
      </c>
      <c r="E19" s="850">
        <v>29237</v>
      </c>
      <c r="F19" s="846">
        <v>30044</v>
      </c>
      <c r="G19" s="855"/>
      <c r="H19" s="847"/>
      <c r="I19" s="847"/>
      <c r="J19" s="847"/>
      <c r="K19" s="847"/>
      <c r="L19" s="847"/>
      <c r="M19" s="847"/>
    </row>
    <row r="20" spans="1:13" s="771" customFormat="1" ht="39" customHeight="1" x14ac:dyDescent="0.25">
      <c r="A20" s="853" t="s">
        <v>414</v>
      </c>
      <c r="B20" s="846">
        <v>37474</v>
      </c>
      <c r="C20" s="849">
        <v>13605</v>
      </c>
      <c r="D20" s="858">
        <v>3472</v>
      </c>
      <c r="E20" s="850">
        <v>10132</v>
      </c>
      <c r="F20" s="846">
        <v>23869</v>
      </c>
      <c r="G20" s="855"/>
      <c r="H20" s="847"/>
      <c r="I20" s="847"/>
      <c r="J20" s="847"/>
      <c r="K20" s="847"/>
      <c r="L20" s="847"/>
      <c r="M20" s="847"/>
    </row>
    <row r="21" spans="1:13" s="771" customFormat="1" ht="15" customHeight="1" x14ac:dyDescent="0.25">
      <c r="A21" s="852" t="s">
        <v>415</v>
      </c>
      <c r="B21" s="846">
        <v>19977</v>
      </c>
      <c r="C21" s="849">
        <v>16648</v>
      </c>
      <c r="D21" s="858">
        <v>6383</v>
      </c>
      <c r="E21" s="850">
        <v>10265</v>
      </c>
      <c r="F21" s="846">
        <v>3329</v>
      </c>
      <c r="G21" s="855"/>
      <c r="H21" s="847"/>
      <c r="I21" s="847"/>
      <c r="J21" s="847"/>
      <c r="K21" s="847"/>
      <c r="L21" s="847"/>
      <c r="M21" s="847"/>
    </row>
    <row r="22" spans="1:13" s="777" customFormat="1" ht="7.5" customHeight="1" x14ac:dyDescent="0.25">
      <c r="A22" s="859"/>
      <c r="B22" s="854"/>
      <c r="C22" s="854"/>
      <c r="D22" s="860"/>
      <c r="E22" s="861"/>
      <c r="F22" s="861"/>
      <c r="G22" s="856"/>
      <c r="H22" s="847"/>
      <c r="I22" s="847"/>
      <c r="J22" s="847"/>
      <c r="K22" s="847"/>
      <c r="L22" s="847"/>
      <c r="M22" s="847"/>
    </row>
    <row r="23" spans="1:13" s="771" customFormat="1" ht="20.149999999999999" customHeight="1" x14ac:dyDescent="0.25">
      <c r="A23" s="857" t="s">
        <v>376</v>
      </c>
      <c r="B23" s="846">
        <v>102276</v>
      </c>
      <c r="C23" s="846">
        <v>76785</v>
      </c>
      <c r="D23" s="846">
        <v>19294</v>
      </c>
      <c r="E23" s="846">
        <v>57490</v>
      </c>
      <c r="F23" s="846">
        <v>25492</v>
      </c>
      <c r="G23" s="855"/>
      <c r="H23" s="847"/>
      <c r="I23" s="847"/>
      <c r="J23" s="847"/>
      <c r="K23" s="847"/>
      <c r="L23" s="847"/>
      <c r="M23" s="847"/>
    </row>
    <row r="24" spans="1:13" s="777" customFormat="1" ht="12.9" customHeight="1" x14ac:dyDescent="0.25">
      <c r="A24" s="848" t="s">
        <v>411</v>
      </c>
      <c r="B24" s="846">
        <v>35998</v>
      </c>
      <c r="C24" s="849">
        <v>34763</v>
      </c>
      <c r="D24" s="858">
        <v>15062</v>
      </c>
      <c r="E24" s="850">
        <v>19702</v>
      </c>
      <c r="F24" s="846">
        <v>1235</v>
      </c>
      <c r="G24" s="851"/>
      <c r="H24" s="847"/>
      <c r="I24" s="847"/>
      <c r="J24" s="847"/>
      <c r="K24" s="847"/>
      <c r="L24" s="847"/>
      <c r="M24" s="847"/>
    </row>
    <row r="25" spans="1:13" s="777" customFormat="1" ht="12.9" customHeight="1" x14ac:dyDescent="0.25">
      <c r="A25" s="852" t="s">
        <v>412</v>
      </c>
      <c r="B25" s="846">
        <v>27266</v>
      </c>
      <c r="C25" s="849">
        <v>24104</v>
      </c>
      <c r="D25" s="858">
        <v>106</v>
      </c>
      <c r="E25" s="850">
        <v>23998</v>
      </c>
      <c r="F25" s="846">
        <v>3163</v>
      </c>
      <c r="G25" s="851"/>
      <c r="H25" s="847"/>
      <c r="I25" s="847"/>
      <c r="J25" s="847"/>
      <c r="K25" s="847"/>
      <c r="L25" s="847"/>
      <c r="M25" s="847"/>
    </row>
    <row r="26" spans="1:13" s="777" customFormat="1" ht="30.75" customHeight="1" x14ac:dyDescent="0.25">
      <c r="A26" s="853" t="s">
        <v>413</v>
      </c>
      <c r="B26" s="846">
        <v>16824</v>
      </c>
      <c r="C26" s="849">
        <v>6543</v>
      </c>
      <c r="D26" s="858">
        <v>3053</v>
      </c>
      <c r="E26" s="850">
        <v>3490</v>
      </c>
      <c r="F26" s="846">
        <v>10281</v>
      </c>
      <c r="G26" s="851"/>
      <c r="H26" s="847"/>
      <c r="I26" s="847"/>
      <c r="J26" s="847"/>
      <c r="K26" s="847"/>
      <c r="L26" s="847"/>
      <c r="M26" s="847"/>
    </row>
    <row r="27" spans="1:13" s="777" customFormat="1" ht="30" customHeight="1" x14ac:dyDescent="0.25">
      <c r="A27" s="853" t="s">
        <v>414</v>
      </c>
      <c r="B27" s="846">
        <v>12786</v>
      </c>
      <c r="C27" s="849">
        <v>2688</v>
      </c>
      <c r="D27" s="858">
        <v>397</v>
      </c>
      <c r="E27" s="850">
        <v>2291</v>
      </c>
      <c r="F27" s="846">
        <v>10098</v>
      </c>
      <c r="G27" s="862"/>
      <c r="H27" s="847"/>
      <c r="I27" s="847"/>
      <c r="J27" s="847"/>
      <c r="K27" s="847"/>
      <c r="L27" s="847"/>
      <c r="M27" s="847"/>
    </row>
    <row r="28" spans="1:13" s="777" customFormat="1" ht="12.9" customHeight="1" x14ac:dyDescent="0.25">
      <c r="A28" s="852" t="s">
        <v>415</v>
      </c>
      <c r="B28" s="846">
        <v>9402</v>
      </c>
      <c r="C28" s="849">
        <v>8687</v>
      </c>
      <c r="D28" s="858">
        <v>676</v>
      </c>
      <c r="E28" s="850">
        <v>8010</v>
      </c>
      <c r="F28" s="846">
        <v>715</v>
      </c>
      <c r="G28" s="851"/>
      <c r="H28" s="847"/>
      <c r="I28" s="847"/>
      <c r="J28" s="847"/>
      <c r="K28" s="847"/>
      <c r="L28" s="847"/>
      <c r="M28" s="847"/>
    </row>
    <row r="29" spans="1:13" s="777" customFormat="1" ht="7.5" customHeight="1" x14ac:dyDescent="0.25">
      <c r="A29" s="859"/>
      <c r="B29" s="854"/>
      <c r="C29" s="854"/>
      <c r="D29" s="860"/>
      <c r="E29" s="861"/>
      <c r="F29" s="861"/>
      <c r="G29" s="856"/>
      <c r="H29" s="847"/>
      <c r="I29" s="847"/>
      <c r="J29" s="847"/>
      <c r="K29" s="847"/>
      <c r="L29" s="847"/>
      <c r="M29" s="847"/>
    </row>
    <row r="30" spans="1:13" s="771" customFormat="1" ht="20.149999999999999" customHeight="1" x14ac:dyDescent="0.25">
      <c r="A30" s="857" t="s">
        <v>377</v>
      </c>
      <c r="B30" s="846">
        <v>79584</v>
      </c>
      <c r="C30" s="846">
        <v>62518</v>
      </c>
      <c r="D30" s="846">
        <v>17462</v>
      </c>
      <c r="E30" s="846">
        <v>45056</v>
      </c>
      <c r="F30" s="846">
        <v>17066</v>
      </c>
      <c r="G30" s="855"/>
      <c r="H30" s="847"/>
      <c r="I30" s="847"/>
      <c r="J30" s="847"/>
      <c r="K30" s="847"/>
      <c r="L30" s="847"/>
      <c r="M30" s="847"/>
    </row>
    <row r="31" spans="1:13" s="777" customFormat="1" ht="15" customHeight="1" x14ac:dyDescent="0.25">
      <c r="A31" s="848" t="s">
        <v>411</v>
      </c>
      <c r="B31" s="846">
        <v>15894</v>
      </c>
      <c r="C31" s="849">
        <v>15714</v>
      </c>
      <c r="D31" s="858">
        <v>9457</v>
      </c>
      <c r="E31" s="850">
        <v>6257</v>
      </c>
      <c r="F31" s="846">
        <v>180</v>
      </c>
      <c r="G31" s="851"/>
      <c r="H31" s="847"/>
      <c r="I31" s="847"/>
      <c r="J31" s="847"/>
      <c r="K31" s="847"/>
      <c r="L31" s="847"/>
      <c r="M31" s="847"/>
    </row>
    <row r="32" spans="1:13" s="777" customFormat="1" ht="15" customHeight="1" x14ac:dyDescent="0.25">
      <c r="A32" s="852" t="s">
        <v>412</v>
      </c>
      <c r="B32" s="846">
        <v>20314</v>
      </c>
      <c r="C32" s="849">
        <v>17845</v>
      </c>
      <c r="D32" s="858">
        <v>78</v>
      </c>
      <c r="E32" s="850">
        <v>17767</v>
      </c>
      <c r="F32" s="846">
        <v>2469</v>
      </c>
      <c r="G32" s="851"/>
      <c r="H32" s="847"/>
      <c r="I32" s="847"/>
      <c r="J32" s="847"/>
      <c r="K32" s="847"/>
      <c r="L32" s="847"/>
      <c r="M32" s="847"/>
    </row>
    <row r="33" spans="1:13" s="777" customFormat="1" ht="25.5" customHeight="1" x14ac:dyDescent="0.25">
      <c r="A33" s="853" t="s">
        <v>413</v>
      </c>
      <c r="B33" s="846">
        <v>28175</v>
      </c>
      <c r="C33" s="849">
        <v>20784</v>
      </c>
      <c r="D33" s="858">
        <v>5334</v>
      </c>
      <c r="E33" s="850">
        <v>15450</v>
      </c>
      <c r="F33" s="846">
        <v>7391</v>
      </c>
      <c r="G33" s="851"/>
      <c r="H33" s="847"/>
      <c r="I33" s="847"/>
      <c r="J33" s="847"/>
      <c r="K33" s="847"/>
      <c r="L33" s="847"/>
      <c r="M33" s="847"/>
    </row>
    <row r="34" spans="1:13" s="777" customFormat="1" ht="30" customHeight="1" x14ac:dyDescent="0.25">
      <c r="A34" s="853" t="s">
        <v>414</v>
      </c>
      <c r="B34" s="846">
        <v>13109</v>
      </c>
      <c r="C34" s="849">
        <v>6245</v>
      </c>
      <c r="D34" s="858">
        <v>1248</v>
      </c>
      <c r="E34" s="850">
        <v>4997</v>
      </c>
      <c r="F34" s="846">
        <v>6864</v>
      </c>
      <c r="G34" s="862"/>
      <c r="H34" s="847"/>
      <c r="I34" s="847"/>
      <c r="J34" s="847"/>
      <c r="K34" s="847"/>
      <c r="L34" s="847"/>
      <c r="M34" s="847"/>
    </row>
    <row r="35" spans="1:13" s="777" customFormat="1" ht="15" customHeight="1" x14ac:dyDescent="0.25">
      <c r="A35" s="852" t="s">
        <v>415</v>
      </c>
      <c r="B35" s="846">
        <v>2092</v>
      </c>
      <c r="C35" s="849">
        <v>1930</v>
      </c>
      <c r="D35" s="858">
        <v>1346</v>
      </c>
      <c r="E35" s="850">
        <v>584</v>
      </c>
      <c r="F35" s="846">
        <v>162</v>
      </c>
      <c r="G35" s="851"/>
      <c r="H35" s="847"/>
      <c r="I35" s="847"/>
      <c r="J35" s="847"/>
      <c r="K35" s="847"/>
      <c r="L35" s="847"/>
      <c r="M35" s="847"/>
    </row>
    <row r="36" spans="1:13" s="777" customFormat="1" ht="7.5" customHeight="1" x14ac:dyDescent="0.25">
      <c r="A36" s="815"/>
      <c r="B36" s="854"/>
      <c r="C36" s="863"/>
      <c r="D36" s="864"/>
      <c r="E36" s="861"/>
      <c r="F36" s="861"/>
      <c r="G36" s="856"/>
      <c r="H36" s="847"/>
      <c r="I36" s="847"/>
      <c r="J36" s="847"/>
      <c r="K36" s="847"/>
      <c r="L36" s="847"/>
      <c r="M36" s="847"/>
    </row>
    <row r="37" spans="1:13" s="771" customFormat="1" ht="20.149999999999999" customHeight="1" x14ac:dyDescent="0.25">
      <c r="A37" s="857" t="s">
        <v>378</v>
      </c>
      <c r="B37" s="846">
        <v>55428</v>
      </c>
      <c r="C37" s="846">
        <v>38865</v>
      </c>
      <c r="D37" s="846">
        <v>17732</v>
      </c>
      <c r="E37" s="846">
        <v>21133</v>
      </c>
      <c r="F37" s="846">
        <v>16564</v>
      </c>
      <c r="G37" s="855"/>
      <c r="H37" s="847"/>
      <c r="I37" s="847"/>
      <c r="J37" s="847"/>
      <c r="K37" s="847"/>
      <c r="L37" s="847"/>
      <c r="M37" s="847"/>
    </row>
    <row r="38" spans="1:13" s="777" customFormat="1" ht="12.9" customHeight="1" x14ac:dyDescent="0.25">
      <c r="A38" s="848" t="s">
        <v>411</v>
      </c>
      <c r="B38" s="846">
        <v>24730</v>
      </c>
      <c r="C38" s="849">
        <v>20400</v>
      </c>
      <c r="D38" s="850">
        <v>11069</v>
      </c>
      <c r="E38" s="850">
        <v>9330</v>
      </c>
      <c r="F38" s="846">
        <v>4330</v>
      </c>
      <c r="G38" s="851"/>
      <c r="H38" s="847"/>
      <c r="I38" s="847"/>
      <c r="J38" s="847"/>
      <c r="K38" s="847"/>
      <c r="L38" s="847"/>
      <c r="M38" s="847"/>
    </row>
    <row r="39" spans="1:13" s="777" customFormat="1" ht="12.9" customHeight="1" x14ac:dyDescent="0.25">
      <c r="A39" s="852" t="s">
        <v>412</v>
      </c>
      <c r="B39" s="846">
        <v>10355</v>
      </c>
      <c r="C39" s="849">
        <v>8206</v>
      </c>
      <c r="D39" s="850">
        <v>521</v>
      </c>
      <c r="E39" s="850">
        <v>7685</v>
      </c>
      <c r="F39" s="846">
        <v>2149</v>
      </c>
      <c r="G39" s="851"/>
      <c r="H39" s="847"/>
      <c r="I39" s="847"/>
      <c r="J39" s="847"/>
      <c r="K39" s="847"/>
      <c r="L39" s="847"/>
      <c r="M39" s="847"/>
    </row>
    <row r="40" spans="1:13" s="777" customFormat="1" ht="35.25" customHeight="1" x14ac:dyDescent="0.25">
      <c r="A40" s="853" t="s">
        <v>413</v>
      </c>
      <c r="B40" s="846">
        <v>11220</v>
      </c>
      <c r="C40" s="849">
        <v>4202</v>
      </c>
      <c r="D40" s="850">
        <v>2166</v>
      </c>
      <c r="E40" s="850">
        <v>2035</v>
      </c>
      <c r="F40" s="846">
        <v>7018</v>
      </c>
      <c r="G40" s="851"/>
      <c r="H40" s="847"/>
      <c r="I40" s="847"/>
      <c r="J40" s="847"/>
      <c r="K40" s="847"/>
      <c r="L40" s="847"/>
      <c r="M40" s="847"/>
    </row>
    <row r="41" spans="1:13" s="777" customFormat="1" ht="39" customHeight="1" x14ac:dyDescent="0.25">
      <c r="A41" s="853" t="s">
        <v>414</v>
      </c>
      <c r="B41" s="846">
        <v>4249</v>
      </c>
      <c r="C41" s="849">
        <v>1283</v>
      </c>
      <c r="D41" s="850">
        <v>405</v>
      </c>
      <c r="E41" s="850">
        <v>879</v>
      </c>
      <c r="F41" s="846">
        <v>2966</v>
      </c>
      <c r="G41" s="862"/>
      <c r="H41" s="847"/>
      <c r="I41" s="847"/>
      <c r="J41" s="847"/>
      <c r="K41" s="847"/>
      <c r="L41" s="847"/>
      <c r="M41" s="847"/>
    </row>
    <row r="42" spans="1:13" s="777" customFormat="1" ht="12.9" customHeight="1" x14ac:dyDescent="0.25">
      <c r="A42" s="852" t="s">
        <v>415</v>
      </c>
      <c r="B42" s="846">
        <v>4873</v>
      </c>
      <c r="C42" s="849">
        <v>4774</v>
      </c>
      <c r="D42" s="850">
        <v>3570</v>
      </c>
      <c r="E42" s="850">
        <v>1203</v>
      </c>
      <c r="F42" s="846">
        <v>100</v>
      </c>
      <c r="G42" s="851"/>
      <c r="H42" s="847"/>
      <c r="I42" s="847"/>
      <c r="J42" s="847"/>
      <c r="K42" s="847"/>
      <c r="L42" s="847"/>
      <c r="M42" s="847"/>
    </row>
    <row r="43" spans="1:13" ht="4.5" customHeight="1" thickBot="1" x14ac:dyDescent="0.25">
      <c r="A43" s="827"/>
      <c r="B43" s="827"/>
      <c r="C43" s="827"/>
      <c r="D43" s="827"/>
      <c r="E43" s="827"/>
      <c r="F43" s="827"/>
    </row>
    <row r="44" spans="1:13" ht="4.5" customHeight="1" thickTop="1" x14ac:dyDescent="0.25">
      <c r="A44" s="812"/>
    </row>
    <row r="45" spans="1:13" x14ac:dyDescent="0.25">
      <c r="A45" s="812"/>
      <c r="F45" s="769" t="s">
        <v>416</v>
      </c>
    </row>
    <row r="46" spans="1:13" x14ac:dyDescent="0.25">
      <c r="A46" s="812"/>
    </row>
    <row r="47" spans="1:13" x14ac:dyDescent="0.25">
      <c r="A47" s="812"/>
    </row>
    <row r="48" spans="1:13" x14ac:dyDescent="0.25">
      <c r="A48" s="812"/>
      <c r="B48" s="865"/>
      <c r="C48" s="812"/>
      <c r="D48" s="812"/>
    </row>
    <row r="49" spans="1:4" x14ac:dyDescent="0.25">
      <c r="A49" s="812"/>
      <c r="B49" s="865"/>
      <c r="C49" s="812"/>
      <c r="D49" s="812"/>
    </row>
    <row r="50" spans="1:4" x14ac:dyDescent="0.25">
      <c r="A50" s="812"/>
      <c r="B50" s="865"/>
      <c r="C50" s="812"/>
      <c r="D50" s="812"/>
    </row>
    <row r="51" spans="1:4" x14ac:dyDescent="0.25">
      <c r="A51" s="812"/>
      <c r="B51" s="865"/>
      <c r="C51" s="812"/>
      <c r="D51" s="812"/>
    </row>
    <row r="52" spans="1:4" x14ac:dyDescent="0.25">
      <c r="A52" s="812"/>
      <c r="B52" s="865"/>
      <c r="C52" s="812"/>
      <c r="D52" s="812"/>
    </row>
    <row r="53" spans="1:4" x14ac:dyDescent="0.25">
      <c r="A53" s="812"/>
      <c r="B53" s="865"/>
      <c r="C53" s="812"/>
      <c r="D53" s="812"/>
    </row>
    <row r="54" spans="1:4" x14ac:dyDescent="0.25">
      <c r="A54" s="812"/>
      <c r="B54" s="865"/>
      <c r="C54" s="812"/>
      <c r="D54" s="812"/>
    </row>
    <row r="55" spans="1:4" x14ac:dyDescent="0.25">
      <c r="A55" s="812"/>
      <c r="B55" s="865"/>
      <c r="C55" s="812"/>
      <c r="D55" s="812"/>
    </row>
    <row r="56" spans="1:4" x14ac:dyDescent="0.25">
      <c r="A56" s="812"/>
      <c r="B56" s="865"/>
      <c r="C56" s="812"/>
      <c r="D56" s="812"/>
    </row>
    <row r="57" spans="1:4" x14ac:dyDescent="0.25">
      <c r="A57" s="812"/>
      <c r="B57" s="865"/>
      <c r="C57" s="812"/>
      <c r="D57" s="812"/>
    </row>
    <row r="58" spans="1:4" x14ac:dyDescent="0.25">
      <c r="A58" s="812"/>
      <c r="B58" s="865"/>
      <c r="C58" s="812"/>
      <c r="D58" s="812"/>
    </row>
    <row r="59" spans="1:4" x14ac:dyDescent="0.25">
      <c r="A59" s="812"/>
      <c r="B59" s="865"/>
      <c r="C59" s="812"/>
      <c r="D59" s="812"/>
    </row>
    <row r="60" spans="1:4" x14ac:dyDescent="0.25">
      <c r="A60" s="812"/>
      <c r="B60" s="865"/>
      <c r="C60" s="812"/>
      <c r="D60" s="812"/>
    </row>
    <row r="61" spans="1:4" x14ac:dyDescent="0.25">
      <c r="A61" s="812"/>
      <c r="B61" s="865"/>
      <c r="C61" s="812"/>
      <c r="D61" s="812"/>
    </row>
    <row r="62" spans="1:4" x14ac:dyDescent="0.25">
      <c r="A62" s="812"/>
      <c r="B62" s="865"/>
      <c r="C62" s="812"/>
      <c r="D62" s="812"/>
    </row>
    <row r="63" spans="1:4" x14ac:dyDescent="0.25">
      <c r="A63" s="812"/>
      <c r="B63" s="865"/>
      <c r="C63" s="812"/>
      <c r="D63" s="812"/>
    </row>
    <row r="64" spans="1:4" x14ac:dyDescent="0.25">
      <c r="A64" s="812"/>
      <c r="B64" s="865"/>
      <c r="C64" s="812"/>
      <c r="D64" s="812"/>
    </row>
    <row r="65" spans="1:4" x14ac:dyDescent="0.25">
      <c r="A65" s="812"/>
      <c r="B65" s="865"/>
      <c r="C65" s="812"/>
      <c r="D65" s="812"/>
    </row>
    <row r="66" spans="1:4" x14ac:dyDescent="0.25">
      <c r="A66" s="812"/>
      <c r="B66" s="865"/>
      <c r="C66" s="812"/>
      <c r="D66" s="812"/>
    </row>
    <row r="67" spans="1:4" x14ac:dyDescent="0.25">
      <c r="A67" s="812"/>
      <c r="B67" s="865"/>
      <c r="C67" s="812"/>
      <c r="D67" s="812"/>
    </row>
    <row r="68" spans="1:4" x14ac:dyDescent="0.25">
      <c r="A68" s="812"/>
      <c r="B68" s="865"/>
      <c r="C68" s="812"/>
      <c r="D68" s="812"/>
    </row>
    <row r="69" spans="1:4" x14ac:dyDescent="0.25">
      <c r="A69" s="812"/>
      <c r="B69" s="865"/>
      <c r="C69" s="812"/>
      <c r="D69" s="812"/>
    </row>
    <row r="70" spans="1:4" x14ac:dyDescent="0.25">
      <c r="A70" s="812"/>
      <c r="B70" s="865"/>
      <c r="C70" s="812"/>
      <c r="D70" s="812"/>
    </row>
    <row r="71" spans="1:4" x14ac:dyDescent="0.25">
      <c r="A71" s="812"/>
      <c r="B71" s="865"/>
      <c r="C71" s="812"/>
      <c r="D71" s="812"/>
    </row>
    <row r="72" spans="1:4" x14ac:dyDescent="0.25">
      <c r="A72" s="812"/>
      <c r="B72" s="865"/>
      <c r="C72" s="812"/>
      <c r="D72" s="812"/>
    </row>
    <row r="73" spans="1:4" x14ac:dyDescent="0.25">
      <c r="A73" s="812"/>
      <c r="B73" s="865"/>
      <c r="C73" s="812"/>
      <c r="D73" s="812"/>
    </row>
    <row r="74" spans="1:4" x14ac:dyDescent="0.25">
      <c r="A74" s="812"/>
      <c r="B74" s="865"/>
      <c r="C74" s="812"/>
      <c r="D74" s="812"/>
    </row>
    <row r="75" spans="1:4" x14ac:dyDescent="0.25">
      <c r="A75" s="812"/>
      <c r="B75" s="865"/>
      <c r="C75" s="812"/>
      <c r="D75" s="812"/>
    </row>
    <row r="76" spans="1:4" x14ac:dyDescent="0.25">
      <c r="A76" s="812"/>
      <c r="B76" s="865"/>
      <c r="C76" s="812"/>
      <c r="D76" s="812"/>
    </row>
    <row r="77" spans="1:4" x14ac:dyDescent="0.25">
      <c r="A77" s="812"/>
      <c r="B77" s="865"/>
      <c r="C77" s="812"/>
      <c r="D77" s="812"/>
    </row>
    <row r="78" spans="1:4" x14ac:dyDescent="0.25">
      <c r="A78" s="812"/>
      <c r="B78" s="865"/>
      <c r="C78" s="812"/>
      <c r="D78" s="812"/>
    </row>
    <row r="79" spans="1:4" x14ac:dyDescent="0.25">
      <c r="A79" s="812"/>
      <c r="B79" s="865"/>
      <c r="C79" s="812"/>
      <c r="D79" s="812"/>
    </row>
    <row r="80" spans="1:4" x14ac:dyDescent="0.25">
      <c r="A80" s="812"/>
      <c r="B80" s="865"/>
      <c r="C80" s="812"/>
      <c r="D80" s="812"/>
    </row>
    <row r="81" spans="1:4" x14ac:dyDescent="0.25">
      <c r="A81" s="812"/>
      <c r="B81" s="865"/>
      <c r="C81" s="812"/>
      <c r="D81" s="812"/>
    </row>
    <row r="82" spans="1:4" x14ac:dyDescent="0.25">
      <c r="A82" s="812"/>
      <c r="B82" s="865"/>
      <c r="C82" s="812"/>
      <c r="D82" s="812"/>
    </row>
    <row r="83" spans="1:4" x14ac:dyDescent="0.25">
      <c r="A83" s="812"/>
      <c r="B83" s="865"/>
      <c r="C83" s="812"/>
      <c r="D83" s="812"/>
    </row>
    <row r="84" spans="1:4" x14ac:dyDescent="0.25">
      <c r="A84" s="812"/>
      <c r="B84" s="865"/>
      <c r="C84" s="812"/>
      <c r="D84" s="812"/>
    </row>
    <row r="85" spans="1:4" x14ac:dyDescent="0.25">
      <c r="A85" s="812"/>
      <c r="B85" s="865"/>
      <c r="C85" s="812"/>
      <c r="D85" s="812"/>
    </row>
    <row r="86" spans="1:4" x14ac:dyDescent="0.25">
      <c r="A86" s="812"/>
      <c r="B86" s="865"/>
      <c r="C86" s="812"/>
      <c r="D86" s="812"/>
    </row>
    <row r="87" spans="1:4" x14ac:dyDescent="0.25">
      <c r="A87" s="812"/>
      <c r="B87" s="865"/>
      <c r="C87" s="812"/>
      <c r="D87" s="812"/>
    </row>
    <row r="88" spans="1:4" x14ac:dyDescent="0.25">
      <c r="A88" s="812"/>
      <c r="B88" s="865"/>
      <c r="C88" s="812"/>
      <c r="D88" s="812"/>
    </row>
    <row r="89" spans="1:4" x14ac:dyDescent="0.25">
      <c r="A89" s="812"/>
      <c r="B89" s="865"/>
      <c r="C89" s="812"/>
      <c r="D89" s="812"/>
    </row>
    <row r="90" spans="1:4" x14ac:dyDescent="0.25">
      <c r="A90" s="812"/>
      <c r="B90" s="865"/>
      <c r="C90" s="812"/>
      <c r="D90" s="812"/>
    </row>
    <row r="91" spans="1:4" x14ac:dyDescent="0.25">
      <c r="A91" s="812"/>
      <c r="B91" s="865"/>
      <c r="C91" s="812"/>
      <c r="D91" s="812"/>
    </row>
    <row r="92" spans="1:4" x14ac:dyDescent="0.25">
      <c r="A92" s="812"/>
      <c r="B92" s="865"/>
      <c r="C92" s="812"/>
      <c r="D92" s="812"/>
    </row>
    <row r="93" spans="1:4" x14ac:dyDescent="0.25">
      <c r="A93" s="812"/>
      <c r="B93" s="865"/>
      <c r="C93" s="812"/>
      <c r="D93" s="812"/>
    </row>
    <row r="94" spans="1:4" x14ac:dyDescent="0.25">
      <c r="A94" s="812"/>
      <c r="B94" s="865"/>
      <c r="C94" s="812"/>
      <c r="D94" s="812"/>
    </row>
    <row r="95" spans="1:4" x14ac:dyDescent="0.25">
      <c r="A95" s="812"/>
      <c r="B95" s="865"/>
      <c r="C95" s="812"/>
      <c r="D95" s="812"/>
    </row>
    <row r="96" spans="1:4" x14ac:dyDescent="0.25">
      <c r="A96" s="812"/>
      <c r="B96" s="865"/>
      <c r="C96" s="812"/>
      <c r="D96" s="812"/>
    </row>
    <row r="97" spans="1:4" x14ac:dyDescent="0.25">
      <c r="A97" s="812"/>
      <c r="B97" s="865"/>
      <c r="C97" s="812"/>
      <c r="D97" s="812"/>
    </row>
    <row r="98" spans="1:4" x14ac:dyDescent="0.25">
      <c r="A98" s="812"/>
      <c r="B98" s="865"/>
      <c r="C98" s="812"/>
      <c r="D98" s="812"/>
    </row>
    <row r="99" spans="1:4" x14ac:dyDescent="0.25">
      <c r="A99" s="812"/>
      <c r="B99" s="865"/>
      <c r="C99" s="812"/>
      <c r="D99" s="812"/>
    </row>
    <row r="100" spans="1:4" x14ac:dyDescent="0.25">
      <c r="A100" s="812"/>
      <c r="B100" s="865"/>
      <c r="C100" s="812"/>
      <c r="D100" s="812"/>
    </row>
    <row r="101" spans="1:4" x14ac:dyDescent="0.25">
      <c r="A101" s="812"/>
      <c r="B101" s="865"/>
      <c r="C101" s="812"/>
      <c r="D101" s="812"/>
    </row>
    <row r="102" spans="1:4" x14ac:dyDescent="0.25">
      <c r="A102" s="812"/>
      <c r="B102" s="865"/>
      <c r="C102" s="812"/>
      <c r="D102" s="812"/>
    </row>
    <row r="103" spans="1:4" x14ac:dyDescent="0.25">
      <c r="A103" s="812"/>
      <c r="B103" s="865"/>
      <c r="C103" s="812"/>
      <c r="D103" s="812"/>
    </row>
    <row r="104" spans="1:4" x14ac:dyDescent="0.25">
      <c r="A104" s="812"/>
      <c r="B104" s="865"/>
      <c r="C104" s="812"/>
      <c r="D104" s="812"/>
    </row>
    <row r="105" spans="1:4" x14ac:dyDescent="0.25">
      <c r="A105" s="812"/>
      <c r="B105" s="865"/>
      <c r="C105" s="812"/>
      <c r="D105" s="812"/>
    </row>
    <row r="106" spans="1:4" x14ac:dyDescent="0.25">
      <c r="A106" s="812"/>
      <c r="B106" s="865"/>
      <c r="C106" s="812"/>
      <c r="D106" s="812"/>
    </row>
    <row r="107" spans="1:4" x14ac:dyDescent="0.25">
      <c r="A107" s="812"/>
      <c r="B107" s="865"/>
      <c r="C107" s="812"/>
      <c r="D107" s="812"/>
    </row>
    <row r="108" spans="1:4" x14ac:dyDescent="0.25">
      <c r="A108" s="812"/>
      <c r="B108" s="865"/>
      <c r="C108" s="812"/>
      <c r="D108" s="812"/>
    </row>
    <row r="109" spans="1:4" x14ac:dyDescent="0.25">
      <c r="A109" s="812"/>
      <c r="B109" s="865"/>
      <c r="C109" s="812"/>
      <c r="D109" s="812"/>
    </row>
    <row r="110" spans="1:4" x14ac:dyDescent="0.25">
      <c r="A110" s="812"/>
      <c r="B110" s="865"/>
      <c r="C110" s="812"/>
      <c r="D110" s="812"/>
    </row>
    <row r="111" spans="1:4" x14ac:dyDescent="0.25">
      <c r="A111" s="812"/>
      <c r="B111" s="865"/>
      <c r="C111" s="812"/>
      <c r="D111" s="812"/>
    </row>
    <row r="112" spans="1:4" x14ac:dyDescent="0.25">
      <c r="A112" s="812"/>
      <c r="B112" s="865"/>
      <c r="C112" s="812"/>
      <c r="D112" s="812"/>
    </row>
    <row r="113" spans="1:4" x14ac:dyDescent="0.25">
      <c r="A113" s="812"/>
      <c r="B113" s="865"/>
      <c r="C113" s="812"/>
      <c r="D113" s="812"/>
    </row>
    <row r="114" spans="1:4" x14ac:dyDescent="0.25">
      <c r="A114" s="812"/>
      <c r="B114" s="865"/>
      <c r="C114" s="812"/>
      <c r="D114" s="812"/>
    </row>
    <row r="115" spans="1:4" x14ac:dyDescent="0.25">
      <c r="A115" s="812"/>
      <c r="B115" s="865"/>
      <c r="C115" s="812"/>
      <c r="D115" s="812"/>
    </row>
    <row r="116" spans="1:4" x14ac:dyDescent="0.25">
      <c r="A116" s="812"/>
      <c r="B116" s="865"/>
      <c r="C116" s="812"/>
      <c r="D116" s="812"/>
    </row>
    <row r="117" spans="1:4" x14ac:dyDescent="0.25">
      <c r="A117" s="812"/>
      <c r="B117" s="865"/>
      <c r="C117" s="812"/>
      <c r="D117" s="812"/>
    </row>
    <row r="118" spans="1:4" x14ac:dyDescent="0.25">
      <c r="A118" s="812"/>
      <c r="B118" s="865"/>
      <c r="C118" s="812"/>
      <c r="D118" s="812"/>
    </row>
    <row r="119" spans="1:4" x14ac:dyDescent="0.25">
      <c r="A119" s="812"/>
      <c r="B119" s="865"/>
      <c r="C119" s="812"/>
      <c r="D119" s="812"/>
    </row>
    <row r="120" spans="1:4" x14ac:dyDescent="0.25">
      <c r="A120" s="812"/>
      <c r="B120" s="865"/>
      <c r="C120" s="812"/>
      <c r="D120" s="812"/>
    </row>
    <row r="121" spans="1:4" x14ac:dyDescent="0.25">
      <c r="A121" s="812"/>
      <c r="B121" s="865"/>
      <c r="C121" s="812"/>
      <c r="D121" s="812"/>
    </row>
    <row r="122" spans="1:4" x14ac:dyDescent="0.25">
      <c r="A122" s="812"/>
      <c r="B122" s="865"/>
      <c r="C122" s="812"/>
      <c r="D122" s="812"/>
    </row>
    <row r="123" spans="1:4" x14ac:dyDescent="0.25">
      <c r="A123" s="812"/>
      <c r="B123" s="865"/>
      <c r="C123" s="812"/>
      <c r="D123" s="812"/>
    </row>
    <row r="124" spans="1:4" x14ac:dyDescent="0.25">
      <c r="A124" s="812"/>
      <c r="B124" s="865"/>
      <c r="C124" s="812"/>
      <c r="D124" s="812"/>
    </row>
    <row r="125" spans="1:4" x14ac:dyDescent="0.25">
      <c r="A125" s="812"/>
      <c r="B125" s="865"/>
      <c r="C125" s="812"/>
      <c r="D125" s="812"/>
    </row>
    <row r="126" spans="1:4" x14ac:dyDescent="0.25">
      <c r="A126" s="812"/>
      <c r="B126" s="865"/>
      <c r="C126" s="812"/>
      <c r="D126" s="812"/>
    </row>
    <row r="127" spans="1:4" x14ac:dyDescent="0.25">
      <c r="A127" s="812"/>
      <c r="B127" s="865"/>
      <c r="C127" s="812"/>
      <c r="D127" s="812"/>
    </row>
    <row r="128" spans="1:4" x14ac:dyDescent="0.25">
      <c r="A128" s="812"/>
      <c r="B128" s="865"/>
      <c r="C128" s="812"/>
      <c r="D128" s="812"/>
    </row>
    <row r="129" spans="1:4" x14ac:dyDescent="0.25">
      <c r="A129" s="812"/>
      <c r="B129" s="865"/>
      <c r="C129" s="812"/>
      <c r="D129" s="812"/>
    </row>
    <row r="130" spans="1:4" x14ac:dyDescent="0.25">
      <c r="A130" s="812"/>
      <c r="B130" s="865"/>
      <c r="C130" s="812"/>
      <c r="D130" s="812"/>
    </row>
    <row r="131" spans="1:4" x14ac:dyDescent="0.25">
      <c r="A131" s="812"/>
      <c r="B131" s="865"/>
      <c r="C131" s="812"/>
      <c r="D131" s="812"/>
    </row>
    <row r="132" spans="1:4" x14ac:dyDescent="0.25">
      <c r="A132" s="812"/>
      <c r="B132" s="865"/>
      <c r="C132" s="812"/>
      <c r="D132" s="812"/>
    </row>
    <row r="133" spans="1:4" x14ac:dyDescent="0.25">
      <c r="A133" s="812"/>
      <c r="B133" s="865"/>
      <c r="C133" s="812"/>
      <c r="D133" s="812"/>
    </row>
    <row r="134" spans="1:4" x14ac:dyDescent="0.25">
      <c r="A134" s="812"/>
      <c r="B134" s="865"/>
      <c r="C134" s="812"/>
      <c r="D134" s="812"/>
    </row>
    <row r="135" spans="1:4" x14ac:dyDescent="0.25">
      <c r="A135" s="812"/>
      <c r="B135" s="865"/>
      <c r="C135" s="812"/>
      <c r="D135" s="812"/>
    </row>
    <row r="136" spans="1:4" x14ac:dyDescent="0.25">
      <c r="A136" s="812"/>
      <c r="B136" s="865"/>
      <c r="C136" s="812"/>
      <c r="D136" s="812"/>
    </row>
    <row r="137" spans="1:4" x14ac:dyDescent="0.25">
      <c r="A137" s="812"/>
      <c r="B137" s="865"/>
      <c r="C137" s="812"/>
      <c r="D137" s="812"/>
    </row>
    <row r="138" spans="1:4" x14ac:dyDescent="0.25">
      <c r="A138" s="812"/>
      <c r="B138" s="865"/>
      <c r="C138" s="812"/>
      <c r="D138" s="812"/>
    </row>
    <row r="139" spans="1:4" x14ac:dyDescent="0.25">
      <c r="A139" s="812"/>
      <c r="B139" s="865"/>
      <c r="C139" s="812"/>
      <c r="D139" s="812"/>
    </row>
    <row r="140" spans="1:4" x14ac:dyDescent="0.25">
      <c r="A140" s="812"/>
      <c r="B140" s="865"/>
      <c r="C140" s="812"/>
      <c r="D140" s="812"/>
    </row>
    <row r="141" spans="1:4" x14ac:dyDescent="0.25">
      <c r="A141" s="812"/>
      <c r="B141" s="865"/>
      <c r="C141" s="812"/>
      <c r="D141" s="812"/>
    </row>
    <row r="142" spans="1:4" x14ac:dyDescent="0.25">
      <c r="A142" s="812"/>
      <c r="B142" s="865"/>
      <c r="C142" s="812"/>
      <c r="D142" s="812"/>
    </row>
    <row r="143" spans="1:4" x14ac:dyDescent="0.25">
      <c r="A143" s="812"/>
      <c r="B143" s="865"/>
      <c r="C143" s="812"/>
      <c r="D143" s="812"/>
    </row>
    <row r="144" spans="1:4" x14ac:dyDescent="0.25">
      <c r="A144" s="812"/>
      <c r="B144" s="865"/>
      <c r="C144" s="812"/>
      <c r="D144" s="812"/>
    </row>
    <row r="145" spans="1:4" x14ac:dyDescent="0.25">
      <c r="A145" s="812"/>
      <c r="B145" s="865"/>
      <c r="C145" s="812"/>
      <c r="D145" s="812"/>
    </row>
    <row r="146" spans="1:4" x14ac:dyDescent="0.25">
      <c r="A146" s="812"/>
      <c r="B146" s="865"/>
      <c r="C146" s="812"/>
      <c r="D146" s="812"/>
    </row>
    <row r="147" spans="1:4" x14ac:dyDescent="0.25">
      <c r="A147" s="812"/>
      <c r="B147" s="865"/>
      <c r="C147" s="812"/>
      <c r="D147" s="812"/>
    </row>
    <row r="148" spans="1:4" x14ac:dyDescent="0.25">
      <c r="A148" s="812"/>
      <c r="B148" s="865"/>
      <c r="C148" s="812"/>
      <c r="D148" s="812"/>
    </row>
    <row r="149" spans="1:4" x14ac:dyDescent="0.25">
      <c r="A149" s="812"/>
      <c r="B149" s="865"/>
      <c r="C149" s="812"/>
      <c r="D149" s="812"/>
    </row>
    <row r="150" spans="1:4" x14ac:dyDescent="0.25">
      <c r="A150" s="812"/>
      <c r="B150" s="865"/>
      <c r="C150" s="812"/>
      <c r="D150" s="812"/>
    </row>
    <row r="151" spans="1:4" x14ac:dyDescent="0.25">
      <c r="A151" s="812"/>
      <c r="B151" s="865"/>
      <c r="C151" s="812"/>
      <c r="D151" s="812"/>
    </row>
    <row r="152" spans="1:4" x14ac:dyDescent="0.25">
      <c r="A152" s="812"/>
      <c r="B152" s="865"/>
      <c r="C152" s="812"/>
      <c r="D152" s="812"/>
    </row>
    <row r="153" spans="1:4" x14ac:dyDescent="0.25">
      <c r="A153" s="812"/>
      <c r="B153" s="865"/>
      <c r="C153" s="812"/>
      <c r="D153" s="812"/>
    </row>
    <row r="154" spans="1:4" x14ac:dyDescent="0.25">
      <c r="A154" s="812"/>
      <c r="B154" s="865"/>
      <c r="C154" s="812"/>
      <c r="D154" s="812"/>
    </row>
    <row r="155" spans="1:4" x14ac:dyDescent="0.25">
      <c r="A155" s="812"/>
      <c r="B155" s="865"/>
      <c r="C155" s="812"/>
      <c r="D155" s="812"/>
    </row>
    <row r="156" spans="1:4" x14ac:dyDescent="0.25">
      <c r="A156" s="812"/>
      <c r="B156" s="865"/>
      <c r="C156" s="812"/>
      <c r="D156" s="812"/>
    </row>
    <row r="157" spans="1:4" x14ac:dyDescent="0.25">
      <c r="A157" s="812"/>
      <c r="B157" s="865"/>
      <c r="C157" s="812"/>
      <c r="D157" s="812"/>
    </row>
    <row r="158" spans="1:4" x14ac:dyDescent="0.25">
      <c r="A158" s="812"/>
      <c r="B158" s="865"/>
      <c r="C158" s="812"/>
      <c r="D158" s="812"/>
    </row>
    <row r="159" spans="1:4" x14ac:dyDescent="0.25">
      <c r="A159" s="812"/>
      <c r="B159" s="865"/>
      <c r="C159" s="812"/>
      <c r="D159" s="812"/>
    </row>
    <row r="160" spans="1:4" x14ac:dyDescent="0.25">
      <c r="A160" s="812"/>
      <c r="B160" s="865"/>
      <c r="C160" s="812"/>
      <c r="D160" s="812"/>
    </row>
    <row r="161" spans="1:4" x14ac:dyDescent="0.25">
      <c r="A161" s="812"/>
      <c r="B161" s="865"/>
      <c r="C161" s="812"/>
      <c r="D161" s="812"/>
    </row>
    <row r="162" spans="1:4" x14ac:dyDescent="0.25">
      <c r="A162" s="812"/>
      <c r="B162" s="865"/>
      <c r="C162" s="812"/>
      <c r="D162" s="812"/>
    </row>
    <row r="163" spans="1:4" x14ac:dyDescent="0.25">
      <c r="A163" s="812"/>
      <c r="B163" s="865"/>
      <c r="C163" s="812"/>
      <c r="D163" s="812"/>
    </row>
    <row r="164" spans="1:4" x14ac:dyDescent="0.25">
      <c r="A164" s="812"/>
      <c r="B164" s="865"/>
      <c r="C164" s="812"/>
      <c r="D164" s="812"/>
    </row>
    <row r="165" spans="1:4" x14ac:dyDescent="0.25">
      <c r="A165" s="812"/>
      <c r="B165" s="865"/>
      <c r="C165" s="812"/>
      <c r="D165" s="812"/>
    </row>
    <row r="166" spans="1:4" x14ac:dyDescent="0.25">
      <c r="A166" s="812"/>
      <c r="B166" s="865"/>
      <c r="C166" s="812"/>
      <c r="D166" s="812"/>
    </row>
    <row r="167" spans="1:4" x14ac:dyDescent="0.25">
      <c r="A167" s="812"/>
      <c r="B167" s="865"/>
      <c r="C167" s="812"/>
      <c r="D167" s="812"/>
    </row>
    <row r="168" spans="1:4" x14ac:dyDescent="0.25">
      <c r="A168" s="812"/>
      <c r="B168" s="865"/>
      <c r="C168" s="812"/>
      <c r="D168" s="812"/>
    </row>
    <row r="169" spans="1:4" x14ac:dyDescent="0.25">
      <c r="A169" s="812"/>
      <c r="B169" s="865"/>
      <c r="C169" s="812"/>
      <c r="D169" s="812"/>
    </row>
    <row r="170" spans="1:4" x14ac:dyDescent="0.25">
      <c r="A170" s="812"/>
      <c r="B170" s="865"/>
      <c r="C170" s="812"/>
      <c r="D170" s="812"/>
    </row>
    <row r="171" spans="1:4" x14ac:dyDescent="0.25">
      <c r="A171" s="812"/>
      <c r="B171" s="865"/>
      <c r="C171" s="812"/>
      <c r="D171" s="812"/>
    </row>
    <row r="172" spans="1:4" x14ac:dyDescent="0.25">
      <c r="A172" s="812"/>
      <c r="B172" s="865"/>
      <c r="C172" s="812"/>
      <c r="D172" s="812"/>
    </row>
    <row r="173" spans="1:4" x14ac:dyDescent="0.25">
      <c r="A173" s="812"/>
      <c r="B173" s="865"/>
      <c r="C173" s="812"/>
      <c r="D173" s="812"/>
    </row>
    <row r="174" spans="1:4" x14ac:dyDescent="0.25">
      <c r="A174" s="812"/>
      <c r="B174" s="865"/>
      <c r="C174" s="812"/>
      <c r="D174" s="812"/>
    </row>
    <row r="175" spans="1:4" x14ac:dyDescent="0.25">
      <c r="A175" s="812"/>
      <c r="B175" s="865"/>
      <c r="C175" s="812"/>
      <c r="D175" s="812"/>
    </row>
    <row r="176" spans="1:4" x14ac:dyDescent="0.25">
      <c r="A176" s="812"/>
      <c r="B176" s="865"/>
      <c r="C176" s="812"/>
      <c r="D176" s="812"/>
    </row>
    <row r="177" spans="1:4" x14ac:dyDescent="0.25">
      <c r="A177" s="812"/>
      <c r="B177" s="865"/>
      <c r="C177" s="812"/>
      <c r="D177" s="812"/>
    </row>
    <row r="178" spans="1:4" x14ac:dyDescent="0.25">
      <c r="A178" s="812"/>
      <c r="B178" s="865"/>
      <c r="C178" s="812"/>
      <c r="D178" s="812"/>
    </row>
    <row r="179" spans="1:4" x14ac:dyDescent="0.25">
      <c r="A179" s="812"/>
      <c r="B179" s="865"/>
      <c r="C179" s="812"/>
      <c r="D179" s="812"/>
    </row>
    <row r="180" spans="1:4" x14ac:dyDescent="0.25">
      <c r="A180" s="812"/>
      <c r="B180" s="865"/>
      <c r="C180" s="812"/>
      <c r="D180" s="812"/>
    </row>
    <row r="181" spans="1:4" x14ac:dyDescent="0.25">
      <c r="A181" s="812"/>
      <c r="B181" s="865"/>
      <c r="C181" s="812"/>
      <c r="D181" s="812"/>
    </row>
    <row r="182" spans="1:4" x14ac:dyDescent="0.25">
      <c r="A182" s="812"/>
      <c r="B182" s="865"/>
      <c r="C182" s="812"/>
      <c r="D182" s="812"/>
    </row>
    <row r="183" spans="1:4" x14ac:dyDescent="0.25">
      <c r="A183" s="812"/>
      <c r="B183" s="865"/>
      <c r="C183" s="812"/>
      <c r="D183" s="812"/>
    </row>
    <row r="184" spans="1:4" x14ac:dyDescent="0.25">
      <c r="A184" s="812"/>
      <c r="B184" s="865"/>
      <c r="C184" s="812"/>
      <c r="D184" s="812"/>
    </row>
    <row r="185" spans="1:4" x14ac:dyDescent="0.25">
      <c r="A185" s="812"/>
      <c r="B185" s="865"/>
      <c r="C185" s="812"/>
      <c r="D185" s="812"/>
    </row>
    <row r="186" spans="1:4" x14ac:dyDescent="0.25">
      <c r="A186" s="812"/>
      <c r="B186" s="865"/>
      <c r="C186" s="812"/>
      <c r="D186" s="812"/>
    </row>
    <row r="187" spans="1:4" x14ac:dyDescent="0.25">
      <c r="A187" s="812"/>
      <c r="B187" s="865"/>
      <c r="C187" s="812"/>
      <c r="D187" s="812"/>
    </row>
    <row r="188" spans="1:4" x14ac:dyDescent="0.25">
      <c r="A188" s="812"/>
      <c r="B188" s="865"/>
      <c r="C188" s="812"/>
      <c r="D188" s="812"/>
    </row>
    <row r="189" spans="1:4" x14ac:dyDescent="0.25">
      <c r="A189" s="812"/>
      <c r="B189" s="865"/>
      <c r="C189" s="812"/>
      <c r="D189" s="812"/>
    </row>
    <row r="190" spans="1:4" x14ac:dyDescent="0.25">
      <c r="A190" s="812"/>
      <c r="B190" s="865"/>
      <c r="C190" s="812"/>
      <c r="D190" s="812"/>
    </row>
    <row r="191" spans="1:4" x14ac:dyDescent="0.25">
      <c r="A191" s="812"/>
      <c r="B191" s="865"/>
      <c r="C191" s="812"/>
      <c r="D191" s="812"/>
    </row>
    <row r="192" spans="1:4" x14ac:dyDescent="0.25">
      <c r="A192" s="812"/>
      <c r="B192" s="865"/>
      <c r="C192" s="812"/>
      <c r="D192" s="812"/>
    </row>
    <row r="193" spans="1:4" x14ac:dyDescent="0.25">
      <c r="A193" s="812"/>
      <c r="B193" s="865"/>
      <c r="C193" s="812"/>
      <c r="D193" s="812"/>
    </row>
    <row r="194" spans="1:4" x14ac:dyDescent="0.25">
      <c r="A194" s="812"/>
      <c r="B194" s="865"/>
      <c r="C194" s="812"/>
      <c r="D194" s="812"/>
    </row>
    <row r="195" spans="1:4" x14ac:dyDescent="0.25">
      <c r="A195" s="812"/>
      <c r="B195" s="865"/>
      <c r="C195" s="812"/>
      <c r="D195" s="812"/>
    </row>
    <row r="196" spans="1:4" x14ac:dyDescent="0.25">
      <c r="A196" s="812"/>
      <c r="B196" s="865"/>
      <c r="C196" s="812"/>
      <c r="D196" s="812"/>
    </row>
    <row r="197" spans="1:4" x14ac:dyDescent="0.25">
      <c r="A197" s="812"/>
      <c r="B197" s="865"/>
      <c r="C197" s="812"/>
      <c r="D197" s="812"/>
    </row>
    <row r="198" spans="1:4" x14ac:dyDescent="0.25">
      <c r="A198" s="812"/>
      <c r="B198" s="865"/>
      <c r="C198" s="812"/>
      <c r="D198" s="812"/>
    </row>
    <row r="199" spans="1:4" x14ac:dyDescent="0.25">
      <c r="A199" s="812"/>
      <c r="B199" s="865"/>
      <c r="C199" s="812"/>
      <c r="D199" s="812"/>
    </row>
    <row r="200" spans="1:4" x14ac:dyDescent="0.25">
      <c r="A200" s="812"/>
      <c r="B200" s="865"/>
      <c r="C200" s="812"/>
      <c r="D200" s="812"/>
    </row>
    <row r="201" spans="1:4" x14ac:dyDescent="0.25">
      <c r="A201" s="812"/>
      <c r="B201" s="865"/>
      <c r="C201" s="812"/>
      <c r="D201" s="812"/>
    </row>
    <row r="202" spans="1:4" x14ac:dyDescent="0.25">
      <c r="A202" s="812"/>
      <c r="B202" s="865"/>
      <c r="C202" s="812"/>
      <c r="D202" s="812"/>
    </row>
    <row r="203" spans="1:4" x14ac:dyDescent="0.25">
      <c r="A203" s="812"/>
      <c r="B203" s="865"/>
      <c r="C203" s="812"/>
      <c r="D203" s="812"/>
    </row>
    <row r="204" spans="1:4" x14ac:dyDescent="0.25">
      <c r="A204" s="812"/>
      <c r="B204" s="865"/>
      <c r="C204" s="812"/>
      <c r="D204" s="812"/>
    </row>
    <row r="205" spans="1:4" x14ac:dyDescent="0.25">
      <c r="A205" s="812"/>
      <c r="B205" s="865"/>
      <c r="C205" s="812"/>
      <c r="D205" s="812"/>
    </row>
    <row r="206" spans="1:4" x14ac:dyDescent="0.25">
      <c r="A206" s="812"/>
      <c r="B206" s="865"/>
      <c r="C206" s="812"/>
      <c r="D206" s="812"/>
    </row>
    <row r="207" spans="1:4" x14ac:dyDescent="0.25">
      <c r="A207" s="812"/>
      <c r="B207" s="865"/>
      <c r="C207" s="812"/>
      <c r="D207" s="812"/>
    </row>
    <row r="208" spans="1:4" x14ac:dyDescent="0.25">
      <c r="A208" s="812"/>
      <c r="B208" s="865"/>
      <c r="C208" s="812"/>
      <c r="D208" s="812"/>
    </row>
    <row r="209" spans="1:4" x14ac:dyDescent="0.25">
      <c r="A209" s="812"/>
      <c r="B209" s="865"/>
      <c r="C209" s="812"/>
      <c r="D209" s="812"/>
    </row>
    <row r="210" spans="1:4" x14ac:dyDescent="0.25">
      <c r="A210" s="812"/>
      <c r="B210" s="865"/>
      <c r="C210" s="812"/>
      <c r="D210" s="812"/>
    </row>
    <row r="211" spans="1:4" x14ac:dyDescent="0.25">
      <c r="A211" s="812"/>
      <c r="B211" s="865"/>
      <c r="C211" s="812"/>
      <c r="D211" s="812"/>
    </row>
    <row r="212" spans="1:4" x14ac:dyDescent="0.25">
      <c r="A212" s="812"/>
      <c r="B212" s="865"/>
      <c r="C212" s="812"/>
      <c r="D212" s="812"/>
    </row>
    <row r="213" spans="1:4" x14ac:dyDescent="0.25">
      <c r="A213" s="812"/>
      <c r="B213" s="865"/>
      <c r="C213" s="812"/>
      <c r="D213" s="812"/>
    </row>
    <row r="214" spans="1:4" x14ac:dyDescent="0.25">
      <c r="A214" s="812"/>
      <c r="B214" s="865"/>
      <c r="C214" s="812"/>
      <c r="D214" s="812"/>
    </row>
    <row r="215" spans="1:4" x14ac:dyDescent="0.25">
      <c r="A215" s="812"/>
      <c r="B215" s="865"/>
      <c r="C215" s="812"/>
      <c r="D215" s="812"/>
    </row>
    <row r="216" spans="1:4" x14ac:dyDescent="0.25">
      <c r="A216" s="812"/>
      <c r="B216" s="865"/>
      <c r="C216" s="812"/>
      <c r="D216" s="812"/>
    </row>
    <row r="217" spans="1:4" x14ac:dyDescent="0.25">
      <c r="A217" s="812"/>
      <c r="B217" s="865"/>
      <c r="C217" s="812"/>
      <c r="D217" s="812"/>
    </row>
    <row r="218" spans="1:4" x14ac:dyDescent="0.25">
      <c r="A218" s="812"/>
      <c r="B218" s="865"/>
      <c r="C218" s="812"/>
      <c r="D218" s="812"/>
    </row>
    <row r="219" spans="1:4" x14ac:dyDescent="0.25">
      <c r="A219" s="812"/>
      <c r="B219" s="865"/>
      <c r="C219" s="812"/>
      <c r="D219" s="812"/>
    </row>
    <row r="220" spans="1:4" x14ac:dyDescent="0.25">
      <c r="A220" s="812"/>
      <c r="B220" s="865"/>
      <c r="C220" s="812"/>
      <c r="D220" s="812"/>
    </row>
    <row r="221" spans="1:4" x14ac:dyDescent="0.25">
      <c r="A221" s="812"/>
      <c r="B221" s="865"/>
      <c r="C221" s="812"/>
      <c r="D221" s="812"/>
    </row>
    <row r="222" spans="1:4" x14ac:dyDescent="0.25">
      <c r="A222" s="812"/>
      <c r="B222" s="865"/>
      <c r="C222" s="812"/>
      <c r="D222" s="812"/>
    </row>
    <row r="223" spans="1:4" x14ac:dyDescent="0.25">
      <c r="A223" s="812"/>
      <c r="B223" s="865"/>
      <c r="C223" s="812"/>
      <c r="D223" s="812"/>
    </row>
    <row r="224" spans="1:4" x14ac:dyDescent="0.25">
      <c r="A224" s="812"/>
      <c r="B224" s="865"/>
      <c r="C224" s="812"/>
      <c r="D224" s="812"/>
    </row>
    <row r="225" spans="1:4" x14ac:dyDescent="0.25">
      <c r="A225" s="812"/>
      <c r="B225" s="865"/>
      <c r="C225" s="812"/>
      <c r="D225" s="812"/>
    </row>
    <row r="226" spans="1:4" x14ac:dyDescent="0.25">
      <c r="A226" s="812"/>
      <c r="B226" s="865"/>
      <c r="C226" s="812"/>
      <c r="D226" s="812"/>
    </row>
    <row r="227" spans="1:4" x14ac:dyDescent="0.25">
      <c r="A227" s="812"/>
      <c r="B227" s="865"/>
      <c r="C227" s="812"/>
      <c r="D227" s="812"/>
    </row>
    <row r="228" spans="1:4" x14ac:dyDescent="0.25">
      <c r="A228" s="812"/>
      <c r="B228" s="865"/>
      <c r="C228" s="812"/>
      <c r="D228" s="812"/>
    </row>
    <row r="229" spans="1:4" x14ac:dyDescent="0.25">
      <c r="A229" s="812"/>
      <c r="B229" s="865"/>
      <c r="C229" s="812"/>
      <c r="D229" s="812"/>
    </row>
    <row r="230" spans="1:4" x14ac:dyDescent="0.25">
      <c r="A230" s="812"/>
      <c r="B230" s="865"/>
      <c r="C230" s="812"/>
      <c r="D230" s="812"/>
    </row>
    <row r="231" spans="1:4" x14ac:dyDescent="0.25">
      <c r="A231" s="812"/>
      <c r="B231" s="865"/>
      <c r="C231" s="812"/>
      <c r="D231" s="812"/>
    </row>
    <row r="232" spans="1:4" x14ac:dyDescent="0.25">
      <c r="A232" s="812"/>
      <c r="B232" s="865"/>
      <c r="C232" s="812"/>
      <c r="D232" s="812"/>
    </row>
    <row r="233" spans="1:4" x14ac:dyDescent="0.25">
      <c r="A233" s="812"/>
      <c r="B233" s="865"/>
      <c r="C233" s="812"/>
      <c r="D233" s="812"/>
    </row>
    <row r="234" spans="1:4" x14ac:dyDescent="0.25">
      <c r="A234" s="812"/>
      <c r="B234" s="865"/>
      <c r="C234" s="812"/>
      <c r="D234" s="812"/>
    </row>
    <row r="235" spans="1:4" x14ac:dyDescent="0.25">
      <c r="A235" s="812"/>
      <c r="B235" s="865"/>
      <c r="C235" s="812"/>
      <c r="D235" s="812"/>
    </row>
    <row r="236" spans="1:4" x14ac:dyDescent="0.25">
      <c r="A236" s="812"/>
      <c r="B236" s="865"/>
      <c r="C236" s="812"/>
      <c r="D236" s="812"/>
    </row>
    <row r="237" spans="1:4" x14ac:dyDescent="0.25">
      <c r="A237" s="812"/>
      <c r="B237" s="865"/>
      <c r="C237" s="812"/>
      <c r="D237" s="812"/>
    </row>
    <row r="238" spans="1:4" x14ac:dyDescent="0.25">
      <c r="A238" s="812"/>
      <c r="B238" s="865"/>
      <c r="C238" s="812"/>
      <c r="D238" s="812"/>
    </row>
    <row r="239" spans="1:4" x14ac:dyDescent="0.25">
      <c r="A239" s="812"/>
      <c r="B239" s="865"/>
      <c r="C239" s="812"/>
      <c r="D239" s="812"/>
    </row>
    <row r="240" spans="1:4" x14ac:dyDescent="0.25">
      <c r="A240" s="812"/>
      <c r="B240" s="865"/>
      <c r="C240" s="812"/>
      <c r="D240" s="812"/>
    </row>
    <row r="241" spans="1:4" x14ac:dyDescent="0.25">
      <c r="A241" s="812"/>
      <c r="B241" s="865"/>
      <c r="C241" s="812"/>
      <c r="D241" s="812"/>
    </row>
    <row r="242" spans="1:4" x14ac:dyDescent="0.25">
      <c r="A242" s="812"/>
      <c r="B242" s="865"/>
      <c r="C242" s="812"/>
      <c r="D242" s="812"/>
    </row>
    <row r="243" spans="1:4" x14ac:dyDescent="0.25">
      <c r="A243" s="812"/>
      <c r="B243" s="865"/>
      <c r="C243" s="812"/>
      <c r="D243" s="812"/>
    </row>
    <row r="244" spans="1:4" x14ac:dyDescent="0.25">
      <c r="A244" s="812"/>
      <c r="B244" s="865"/>
      <c r="C244" s="812"/>
      <c r="D244" s="812"/>
    </row>
    <row r="245" spans="1:4" x14ac:dyDescent="0.25">
      <c r="A245" s="812"/>
      <c r="B245" s="865"/>
      <c r="C245" s="812"/>
      <c r="D245" s="812"/>
    </row>
    <row r="246" spans="1:4" x14ac:dyDescent="0.25">
      <c r="A246" s="812"/>
      <c r="B246" s="865"/>
      <c r="C246" s="812"/>
      <c r="D246" s="812"/>
    </row>
    <row r="247" spans="1:4" x14ac:dyDescent="0.25">
      <c r="A247" s="812"/>
      <c r="B247" s="865"/>
      <c r="C247" s="812"/>
      <c r="D247" s="812"/>
    </row>
    <row r="248" spans="1:4" x14ac:dyDescent="0.25">
      <c r="A248" s="812"/>
      <c r="B248" s="865"/>
      <c r="C248" s="812"/>
      <c r="D248" s="812"/>
    </row>
    <row r="249" spans="1:4" x14ac:dyDescent="0.25">
      <c r="A249" s="812"/>
      <c r="B249" s="865"/>
      <c r="C249" s="812"/>
      <c r="D249" s="812"/>
    </row>
    <row r="250" spans="1:4" x14ac:dyDescent="0.25">
      <c r="A250" s="812"/>
      <c r="B250" s="865"/>
      <c r="C250" s="812"/>
      <c r="D250" s="812"/>
    </row>
    <row r="251" spans="1:4" x14ac:dyDescent="0.25">
      <c r="A251" s="812"/>
      <c r="B251" s="865"/>
      <c r="C251" s="812"/>
      <c r="D251" s="812"/>
    </row>
    <row r="252" spans="1:4" x14ac:dyDescent="0.25">
      <c r="A252" s="812"/>
      <c r="B252" s="865"/>
      <c r="C252" s="812"/>
      <c r="D252" s="812"/>
    </row>
    <row r="253" spans="1:4" x14ac:dyDescent="0.25">
      <c r="A253" s="812"/>
      <c r="B253" s="865"/>
      <c r="C253" s="812"/>
      <c r="D253" s="812"/>
    </row>
    <row r="254" spans="1:4" x14ac:dyDescent="0.25">
      <c r="A254" s="812"/>
      <c r="B254" s="865"/>
      <c r="C254" s="812"/>
      <c r="D254" s="812"/>
    </row>
    <row r="255" spans="1:4" x14ac:dyDescent="0.25">
      <c r="A255" s="812"/>
      <c r="B255" s="865"/>
      <c r="C255" s="812"/>
      <c r="D255" s="812"/>
    </row>
    <row r="256" spans="1:4" x14ac:dyDescent="0.25">
      <c r="A256" s="812"/>
      <c r="B256" s="865"/>
      <c r="C256" s="812"/>
      <c r="D256" s="812"/>
    </row>
    <row r="257" spans="1:4" x14ac:dyDescent="0.25">
      <c r="A257" s="812"/>
      <c r="B257" s="865"/>
      <c r="C257" s="812"/>
      <c r="D257" s="812"/>
    </row>
    <row r="258" spans="1:4" x14ac:dyDescent="0.25">
      <c r="A258" s="812"/>
      <c r="B258" s="865"/>
      <c r="C258" s="812"/>
      <c r="D258" s="812"/>
    </row>
    <row r="259" spans="1:4" x14ac:dyDescent="0.25">
      <c r="A259" s="812"/>
      <c r="B259" s="865"/>
      <c r="C259" s="812"/>
      <c r="D259" s="812"/>
    </row>
    <row r="260" spans="1:4" x14ac:dyDescent="0.25">
      <c r="A260" s="812"/>
      <c r="B260" s="865"/>
      <c r="C260" s="812"/>
      <c r="D260" s="812"/>
    </row>
    <row r="261" spans="1:4" x14ac:dyDescent="0.25">
      <c r="A261" s="812"/>
      <c r="B261" s="865"/>
      <c r="C261" s="812"/>
      <c r="D261" s="812"/>
    </row>
    <row r="262" spans="1:4" x14ac:dyDescent="0.25">
      <c r="A262" s="812"/>
      <c r="B262" s="865"/>
      <c r="C262" s="812"/>
      <c r="D262" s="812"/>
    </row>
    <row r="263" spans="1:4" x14ac:dyDescent="0.25">
      <c r="A263" s="812"/>
      <c r="B263" s="865"/>
      <c r="C263" s="812"/>
      <c r="D263" s="812"/>
    </row>
    <row r="264" spans="1:4" x14ac:dyDescent="0.25">
      <c r="A264" s="812"/>
      <c r="B264" s="865"/>
      <c r="C264" s="812"/>
      <c r="D264" s="812"/>
    </row>
    <row r="265" spans="1:4" x14ac:dyDescent="0.25">
      <c r="A265" s="812"/>
      <c r="B265" s="865"/>
      <c r="C265" s="812"/>
      <c r="D265" s="812"/>
    </row>
    <row r="266" spans="1:4" x14ac:dyDescent="0.25">
      <c r="A266" s="812"/>
      <c r="B266" s="865"/>
      <c r="C266" s="812"/>
      <c r="D266" s="812"/>
    </row>
    <row r="267" spans="1:4" x14ac:dyDescent="0.25">
      <c r="A267" s="812"/>
      <c r="B267" s="865"/>
      <c r="C267" s="812"/>
      <c r="D267" s="812"/>
    </row>
    <row r="268" spans="1:4" x14ac:dyDescent="0.25">
      <c r="A268" s="812"/>
      <c r="B268" s="865"/>
      <c r="C268" s="812"/>
      <c r="D268" s="812"/>
    </row>
    <row r="269" spans="1:4" x14ac:dyDescent="0.25">
      <c r="A269" s="812"/>
      <c r="B269" s="865"/>
      <c r="C269" s="812"/>
      <c r="D269" s="812"/>
    </row>
    <row r="270" spans="1:4" x14ac:dyDescent="0.25">
      <c r="A270" s="812"/>
      <c r="B270" s="865"/>
      <c r="C270" s="812"/>
      <c r="D270" s="812"/>
    </row>
    <row r="271" spans="1:4" x14ac:dyDescent="0.25">
      <c r="A271" s="812"/>
      <c r="B271" s="865"/>
      <c r="C271" s="812"/>
      <c r="D271" s="812"/>
    </row>
    <row r="272" spans="1:4" x14ac:dyDescent="0.25">
      <c r="A272" s="812"/>
      <c r="B272" s="865"/>
      <c r="C272" s="812"/>
      <c r="D272" s="812"/>
    </row>
    <row r="273" spans="1:4" x14ac:dyDescent="0.25">
      <c r="A273" s="812"/>
      <c r="B273" s="865"/>
      <c r="C273" s="812"/>
      <c r="D273" s="812"/>
    </row>
    <row r="274" spans="1:4" x14ac:dyDescent="0.25">
      <c r="A274" s="812"/>
      <c r="B274" s="865"/>
      <c r="C274" s="812"/>
      <c r="D274" s="812"/>
    </row>
    <row r="275" spans="1:4" x14ac:dyDescent="0.25">
      <c r="A275" s="812"/>
      <c r="B275" s="865"/>
      <c r="C275" s="812"/>
      <c r="D275" s="812"/>
    </row>
    <row r="276" spans="1:4" x14ac:dyDescent="0.25">
      <c r="A276" s="812"/>
      <c r="B276" s="865"/>
      <c r="C276" s="812"/>
      <c r="D276" s="812"/>
    </row>
    <row r="277" spans="1:4" x14ac:dyDescent="0.25">
      <c r="A277" s="812"/>
      <c r="B277" s="865"/>
      <c r="C277" s="812"/>
      <c r="D277" s="812"/>
    </row>
    <row r="278" spans="1:4" x14ac:dyDescent="0.25">
      <c r="A278" s="812"/>
      <c r="B278" s="865"/>
      <c r="C278" s="812"/>
      <c r="D278" s="812"/>
    </row>
    <row r="279" spans="1:4" x14ac:dyDescent="0.25">
      <c r="A279" s="812"/>
      <c r="B279" s="865"/>
      <c r="C279" s="812"/>
      <c r="D279" s="812"/>
    </row>
    <row r="280" spans="1:4" x14ac:dyDescent="0.25">
      <c r="A280" s="812"/>
      <c r="B280" s="865"/>
      <c r="C280" s="812"/>
      <c r="D280" s="812"/>
    </row>
    <row r="281" spans="1:4" x14ac:dyDescent="0.25">
      <c r="A281" s="812"/>
      <c r="B281" s="865"/>
      <c r="C281" s="812"/>
      <c r="D281" s="812"/>
    </row>
    <row r="282" spans="1:4" x14ac:dyDescent="0.25">
      <c r="A282" s="812"/>
      <c r="B282" s="865"/>
      <c r="C282" s="812"/>
      <c r="D282" s="812"/>
    </row>
    <row r="283" spans="1:4" x14ac:dyDescent="0.25">
      <c r="A283" s="812"/>
      <c r="B283" s="865"/>
      <c r="C283" s="812"/>
      <c r="D283" s="812"/>
    </row>
    <row r="284" spans="1:4" x14ac:dyDescent="0.25">
      <c r="A284" s="812"/>
      <c r="B284" s="865"/>
      <c r="C284" s="812"/>
      <c r="D284" s="812"/>
    </row>
    <row r="285" spans="1:4" x14ac:dyDescent="0.25">
      <c r="A285" s="812"/>
      <c r="B285" s="865"/>
      <c r="C285" s="812"/>
      <c r="D285" s="812"/>
    </row>
    <row r="286" spans="1:4" x14ac:dyDescent="0.25">
      <c r="A286" s="812"/>
      <c r="B286" s="865"/>
      <c r="C286" s="812"/>
      <c r="D286" s="812"/>
    </row>
    <row r="287" spans="1:4" x14ac:dyDescent="0.25">
      <c r="A287" s="812"/>
      <c r="B287" s="865"/>
      <c r="C287" s="812"/>
      <c r="D287" s="812"/>
    </row>
    <row r="288" spans="1:4" x14ac:dyDescent="0.25">
      <c r="A288" s="812"/>
      <c r="B288" s="865"/>
      <c r="C288" s="812"/>
      <c r="D288" s="812"/>
    </row>
    <row r="289" spans="1:4" x14ac:dyDescent="0.25">
      <c r="A289" s="812"/>
      <c r="B289" s="865"/>
      <c r="C289" s="812"/>
      <c r="D289" s="812"/>
    </row>
    <row r="290" spans="1:4" x14ac:dyDescent="0.25">
      <c r="A290" s="812"/>
      <c r="B290" s="865"/>
      <c r="C290" s="812"/>
      <c r="D290" s="812"/>
    </row>
    <row r="291" spans="1:4" x14ac:dyDescent="0.25">
      <c r="A291" s="812"/>
      <c r="B291" s="865"/>
      <c r="C291" s="812"/>
      <c r="D291" s="812"/>
    </row>
    <row r="292" spans="1:4" x14ac:dyDescent="0.25">
      <c r="A292" s="812"/>
      <c r="B292" s="865"/>
      <c r="C292" s="812"/>
      <c r="D292" s="812"/>
    </row>
    <row r="293" spans="1:4" x14ac:dyDescent="0.25">
      <c r="A293" s="812"/>
      <c r="B293" s="865"/>
      <c r="C293" s="812"/>
      <c r="D293" s="812"/>
    </row>
    <row r="294" spans="1:4" x14ac:dyDescent="0.25">
      <c r="A294" s="812"/>
      <c r="B294" s="865"/>
      <c r="C294" s="812"/>
      <c r="D294" s="812"/>
    </row>
    <row r="295" spans="1:4" x14ac:dyDescent="0.25">
      <c r="A295" s="812"/>
      <c r="B295" s="865"/>
      <c r="C295" s="812"/>
      <c r="D295" s="812"/>
    </row>
    <row r="296" spans="1:4" x14ac:dyDescent="0.25">
      <c r="A296" s="812"/>
      <c r="B296" s="865"/>
      <c r="C296" s="812"/>
      <c r="D296" s="812"/>
    </row>
    <row r="297" spans="1:4" x14ac:dyDescent="0.25">
      <c r="A297" s="812"/>
      <c r="B297" s="865"/>
      <c r="C297" s="812"/>
      <c r="D297" s="812"/>
    </row>
    <row r="298" spans="1:4" x14ac:dyDescent="0.25">
      <c r="A298" s="812"/>
      <c r="B298" s="865"/>
      <c r="C298" s="812"/>
      <c r="D298" s="812"/>
    </row>
    <row r="299" spans="1:4" x14ac:dyDescent="0.25">
      <c r="A299" s="812"/>
      <c r="B299" s="865"/>
      <c r="C299" s="812"/>
      <c r="D299" s="812"/>
    </row>
    <row r="300" spans="1:4" x14ac:dyDescent="0.25">
      <c r="A300" s="812"/>
      <c r="B300" s="865"/>
      <c r="C300" s="812"/>
      <c r="D300" s="812"/>
    </row>
    <row r="301" spans="1:4" x14ac:dyDescent="0.25">
      <c r="A301" s="812"/>
      <c r="B301" s="865"/>
      <c r="C301" s="812"/>
      <c r="D301" s="812"/>
    </row>
    <row r="302" spans="1:4" x14ac:dyDescent="0.25">
      <c r="A302" s="812"/>
      <c r="B302" s="865"/>
      <c r="C302" s="812"/>
      <c r="D302" s="812"/>
    </row>
    <row r="303" spans="1:4" x14ac:dyDescent="0.25">
      <c r="A303" s="812"/>
      <c r="B303" s="865"/>
      <c r="C303" s="812"/>
      <c r="D303" s="812"/>
    </row>
    <row r="304" spans="1:4" x14ac:dyDescent="0.25">
      <c r="A304" s="812"/>
      <c r="B304" s="865"/>
      <c r="C304" s="812"/>
      <c r="D304" s="812"/>
    </row>
    <row r="305" spans="1:4" x14ac:dyDescent="0.25">
      <c r="A305" s="812"/>
      <c r="B305" s="865"/>
      <c r="C305" s="812"/>
      <c r="D305" s="812"/>
    </row>
    <row r="306" spans="1:4" x14ac:dyDescent="0.25">
      <c r="A306" s="812"/>
      <c r="B306" s="865"/>
      <c r="C306" s="812"/>
      <c r="D306" s="812"/>
    </row>
    <row r="307" spans="1:4" x14ac:dyDescent="0.25">
      <c r="A307" s="812"/>
      <c r="B307" s="865"/>
      <c r="C307" s="812"/>
      <c r="D307" s="812"/>
    </row>
    <row r="308" spans="1:4" x14ac:dyDescent="0.25">
      <c r="A308" s="812"/>
      <c r="B308" s="865"/>
      <c r="C308" s="812"/>
      <c r="D308" s="812"/>
    </row>
    <row r="309" spans="1:4" x14ac:dyDescent="0.25">
      <c r="A309" s="812"/>
      <c r="B309" s="865"/>
      <c r="C309" s="812"/>
      <c r="D309" s="812"/>
    </row>
    <row r="310" spans="1:4" x14ac:dyDescent="0.25">
      <c r="A310" s="812"/>
      <c r="B310" s="865"/>
      <c r="C310" s="812"/>
      <c r="D310" s="812"/>
    </row>
    <row r="311" spans="1:4" x14ac:dyDescent="0.25">
      <c r="A311" s="812"/>
      <c r="B311" s="865"/>
      <c r="C311" s="812"/>
      <c r="D311" s="812"/>
    </row>
    <row r="312" spans="1:4" x14ac:dyDescent="0.25">
      <c r="A312" s="812"/>
      <c r="B312" s="865"/>
      <c r="C312" s="812"/>
      <c r="D312" s="812"/>
    </row>
    <row r="313" spans="1:4" x14ac:dyDescent="0.25">
      <c r="A313" s="812"/>
      <c r="B313" s="865"/>
      <c r="C313" s="812"/>
      <c r="D313" s="812"/>
    </row>
    <row r="314" spans="1:4" x14ac:dyDescent="0.25">
      <c r="A314" s="812"/>
      <c r="B314" s="865"/>
      <c r="C314" s="812"/>
      <c r="D314" s="812"/>
    </row>
    <row r="315" spans="1:4" x14ac:dyDescent="0.25">
      <c r="A315" s="812"/>
      <c r="B315" s="865"/>
      <c r="C315" s="812"/>
      <c r="D315" s="812"/>
    </row>
    <row r="316" spans="1:4" x14ac:dyDescent="0.25">
      <c r="A316" s="812"/>
      <c r="B316" s="865"/>
      <c r="C316" s="812"/>
      <c r="D316" s="812"/>
    </row>
    <row r="317" spans="1:4" x14ac:dyDescent="0.25">
      <c r="A317" s="812"/>
      <c r="B317" s="865"/>
      <c r="C317" s="812"/>
      <c r="D317" s="812"/>
    </row>
    <row r="318" spans="1:4" x14ac:dyDescent="0.25">
      <c r="A318" s="812"/>
      <c r="B318" s="865"/>
      <c r="C318" s="812"/>
      <c r="D318" s="812"/>
    </row>
    <row r="319" spans="1:4" x14ac:dyDescent="0.25">
      <c r="A319" s="812"/>
      <c r="B319" s="865"/>
      <c r="C319" s="812"/>
      <c r="D319" s="812"/>
    </row>
    <row r="320" spans="1:4" x14ac:dyDescent="0.25">
      <c r="A320" s="812"/>
      <c r="B320" s="865"/>
      <c r="C320" s="812"/>
      <c r="D320" s="812"/>
    </row>
    <row r="321" spans="1:4" x14ac:dyDescent="0.25">
      <c r="A321" s="812"/>
      <c r="B321" s="865"/>
      <c r="C321" s="812"/>
      <c r="D321" s="812"/>
    </row>
    <row r="322" spans="1:4" x14ac:dyDescent="0.25">
      <c r="A322" s="812"/>
      <c r="B322" s="865"/>
      <c r="C322" s="812"/>
      <c r="D322" s="812"/>
    </row>
    <row r="323" spans="1:4" x14ac:dyDescent="0.25">
      <c r="A323" s="812"/>
      <c r="B323" s="865"/>
      <c r="C323" s="812"/>
      <c r="D323" s="812"/>
    </row>
    <row r="324" spans="1:4" x14ac:dyDescent="0.25">
      <c r="A324" s="812"/>
      <c r="B324" s="865"/>
      <c r="C324" s="812"/>
      <c r="D324" s="812"/>
    </row>
    <row r="325" spans="1:4" x14ac:dyDescent="0.25">
      <c r="A325" s="812"/>
      <c r="B325" s="865"/>
      <c r="C325" s="812"/>
      <c r="D325" s="812"/>
    </row>
    <row r="326" spans="1:4" x14ac:dyDescent="0.25">
      <c r="A326" s="812"/>
      <c r="B326" s="865"/>
      <c r="C326" s="812"/>
      <c r="D326" s="812"/>
    </row>
    <row r="327" spans="1:4" x14ac:dyDescent="0.25">
      <c r="A327" s="812"/>
      <c r="B327" s="865"/>
      <c r="C327" s="812"/>
      <c r="D327" s="812"/>
    </row>
    <row r="328" spans="1:4" x14ac:dyDescent="0.25">
      <c r="A328" s="812"/>
      <c r="B328" s="865"/>
      <c r="C328" s="812"/>
      <c r="D328" s="812"/>
    </row>
    <row r="329" spans="1:4" x14ac:dyDescent="0.25">
      <c r="A329" s="812"/>
      <c r="B329" s="865"/>
      <c r="C329" s="812"/>
      <c r="D329" s="812"/>
    </row>
    <row r="330" spans="1:4" x14ac:dyDescent="0.25">
      <c r="A330" s="812"/>
      <c r="B330" s="865"/>
      <c r="C330" s="812"/>
      <c r="D330" s="812"/>
    </row>
    <row r="331" spans="1:4" x14ac:dyDescent="0.25">
      <c r="A331" s="812"/>
      <c r="B331" s="865"/>
      <c r="C331" s="812"/>
      <c r="D331" s="812"/>
    </row>
    <row r="332" spans="1:4" x14ac:dyDescent="0.25">
      <c r="A332" s="812"/>
      <c r="B332" s="865"/>
      <c r="C332" s="812"/>
      <c r="D332" s="812"/>
    </row>
    <row r="333" spans="1:4" x14ac:dyDescent="0.25">
      <c r="A333" s="812"/>
      <c r="B333" s="865"/>
      <c r="C333" s="812"/>
      <c r="D333" s="812"/>
    </row>
    <row r="334" spans="1:4" x14ac:dyDescent="0.25">
      <c r="A334" s="812"/>
      <c r="B334" s="865"/>
      <c r="C334" s="812"/>
      <c r="D334" s="812"/>
    </row>
    <row r="335" spans="1:4" x14ac:dyDescent="0.25">
      <c r="A335" s="812"/>
      <c r="B335" s="865"/>
      <c r="C335" s="812"/>
      <c r="D335" s="812"/>
    </row>
    <row r="336" spans="1:4" x14ac:dyDescent="0.25">
      <c r="A336" s="812"/>
      <c r="B336" s="865"/>
      <c r="C336" s="812"/>
      <c r="D336" s="812"/>
    </row>
    <row r="337" spans="1:4" x14ac:dyDescent="0.25">
      <c r="A337" s="812"/>
      <c r="B337" s="865"/>
      <c r="C337" s="812"/>
      <c r="D337" s="812"/>
    </row>
    <row r="338" spans="1:4" x14ac:dyDescent="0.25">
      <c r="A338" s="812"/>
      <c r="B338" s="865"/>
      <c r="C338" s="812"/>
      <c r="D338" s="812"/>
    </row>
    <row r="339" spans="1:4" x14ac:dyDescent="0.25">
      <c r="A339" s="812"/>
      <c r="B339" s="865"/>
      <c r="C339" s="812"/>
      <c r="D339" s="812"/>
    </row>
    <row r="340" spans="1:4" x14ac:dyDescent="0.25">
      <c r="A340" s="812"/>
      <c r="B340" s="865"/>
      <c r="C340" s="812"/>
      <c r="D340" s="812"/>
    </row>
    <row r="341" spans="1:4" x14ac:dyDescent="0.25">
      <c r="A341" s="812"/>
      <c r="B341" s="865"/>
      <c r="C341" s="812"/>
      <c r="D341" s="812"/>
    </row>
    <row r="342" spans="1:4" x14ac:dyDescent="0.25">
      <c r="A342" s="812"/>
      <c r="B342" s="865"/>
      <c r="C342" s="812"/>
      <c r="D342" s="812"/>
    </row>
    <row r="343" spans="1:4" x14ac:dyDescent="0.25">
      <c r="A343" s="812"/>
      <c r="B343" s="865"/>
      <c r="C343" s="812"/>
      <c r="D343" s="812"/>
    </row>
    <row r="344" spans="1:4" x14ac:dyDescent="0.25">
      <c r="A344" s="812"/>
      <c r="B344" s="865"/>
      <c r="C344" s="812"/>
      <c r="D344" s="812"/>
    </row>
    <row r="345" spans="1:4" x14ac:dyDescent="0.25">
      <c r="A345" s="812"/>
      <c r="B345" s="865"/>
      <c r="C345" s="812"/>
      <c r="D345" s="812"/>
    </row>
    <row r="346" spans="1:4" x14ac:dyDescent="0.25">
      <c r="A346" s="812"/>
      <c r="B346" s="865"/>
      <c r="C346" s="812"/>
      <c r="D346" s="812"/>
    </row>
    <row r="347" spans="1:4" x14ac:dyDescent="0.25">
      <c r="A347" s="812"/>
      <c r="B347" s="865"/>
      <c r="C347" s="812"/>
      <c r="D347" s="812"/>
    </row>
    <row r="348" spans="1:4" x14ac:dyDescent="0.25">
      <c r="A348" s="812"/>
      <c r="B348" s="865"/>
      <c r="C348" s="812"/>
      <c r="D348" s="812"/>
    </row>
    <row r="349" spans="1:4" x14ac:dyDescent="0.25">
      <c r="A349" s="812"/>
      <c r="B349" s="865"/>
      <c r="C349" s="812"/>
      <c r="D349" s="812"/>
    </row>
    <row r="350" spans="1:4" x14ac:dyDescent="0.25">
      <c r="A350" s="812"/>
      <c r="B350" s="865"/>
      <c r="C350" s="812"/>
      <c r="D350" s="812"/>
    </row>
    <row r="351" spans="1:4" x14ac:dyDescent="0.25">
      <c r="A351" s="812"/>
      <c r="B351" s="865"/>
      <c r="C351" s="812"/>
      <c r="D351" s="812"/>
    </row>
    <row r="352" spans="1:4" x14ac:dyDescent="0.25">
      <c r="A352" s="812"/>
      <c r="B352" s="865"/>
      <c r="C352" s="812"/>
      <c r="D352" s="812"/>
    </row>
    <row r="353" spans="1:4" x14ac:dyDescent="0.25">
      <c r="A353" s="812"/>
      <c r="B353" s="865"/>
      <c r="C353" s="812"/>
      <c r="D353" s="812"/>
    </row>
    <row r="354" spans="1:4" x14ac:dyDescent="0.25">
      <c r="A354" s="812"/>
      <c r="B354" s="865"/>
      <c r="C354" s="812"/>
      <c r="D354" s="812"/>
    </row>
    <row r="355" spans="1:4" x14ac:dyDescent="0.25">
      <c r="A355" s="812"/>
      <c r="B355" s="865"/>
      <c r="C355" s="812"/>
      <c r="D355" s="812"/>
    </row>
    <row r="356" spans="1:4" x14ac:dyDescent="0.25">
      <c r="A356" s="812"/>
      <c r="B356" s="865"/>
      <c r="C356" s="812"/>
      <c r="D356" s="812"/>
    </row>
    <row r="357" spans="1:4" x14ac:dyDescent="0.25">
      <c r="A357" s="812"/>
      <c r="B357" s="865"/>
      <c r="C357" s="812"/>
      <c r="D357" s="812"/>
    </row>
    <row r="358" spans="1:4" x14ac:dyDescent="0.25">
      <c r="A358" s="812"/>
      <c r="B358" s="865"/>
      <c r="C358" s="812"/>
      <c r="D358" s="812"/>
    </row>
    <row r="359" spans="1:4" x14ac:dyDescent="0.25">
      <c r="A359" s="812"/>
      <c r="B359" s="865"/>
      <c r="C359" s="812"/>
      <c r="D359" s="812"/>
    </row>
    <row r="360" spans="1:4" x14ac:dyDescent="0.25">
      <c r="A360" s="812"/>
      <c r="B360" s="865"/>
      <c r="C360" s="812"/>
      <c r="D360" s="812"/>
    </row>
    <row r="361" spans="1:4" x14ac:dyDescent="0.25">
      <c r="A361" s="812"/>
      <c r="B361" s="865"/>
      <c r="C361" s="812"/>
      <c r="D361" s="812"/>
    </row>
    <row r="362" spans="1:4" x14ac:dyDescent="0.25">
      <c r="A362" s="812"/>
      <c r="B362" s="865"/>
      <c r="C362" s="812"/>
      <c r="D362" s="812"/>
    </row>
    <row r="363" spans="1:4" x14ac:dyDescent="0.25">
      <c r="A363" s="812"/>
      <c r="B363" s="865"/>
      <c r="C363" s="812"/>
      <c r="D363" s="812"/>
    </row>
    <row r="364" spans="1:4" x14ac:dyDescent="0.25">
      <c r="A364" s="812"/>
      <c r="B364" s="865"/>
      <c r="C364" s="812"/>
      <c r="D364" s="812"/>
    </row>
    <row r="365" spans="1:4" x14ac:dyDescent="0.25">
      <c r="A365" s="812"/>
      <c r="B365" s="865"/>
      <c r="C365" s="812"/>
      <c r="D365" s="812"/>
    </row>
    <row r="366" spans="1:4" x14ac:dyDescent="0.25">
      <c r="A366" s="812"/>
      <c r="B366" s="865"/>
      <c r="C366" s="812"/>
      <c r="D366" s="812"/>
    </row>
    <row r="367" spans="1:4" x14ac:dyDescent="0.25">
      <c r="A367" s="812"/>
      <c r="B367" s="865"/>
      <c r="C367" s="812"/>
      <c r="D367" s="812"/>
    </row>
    <row r="368" spans="1:4" x14ac:dyDescent="0.25">
      <c r="A368" s="812"/>
      <c r="B368" s="865"/>
      <c r="C368" s="812"/>
      <c r="D368" s="812"/>
    </row>
    <row r="369" spans="1:4" x14ac:dyDescent="0.25">
      <c r="A369" s="812"/>
      <c r="B369" s="865"/>
      <c r="C369" s="812"/>
      <c r="D369" s="812"/>
    </row>
    <row r="370" spans="1:4" x14ac:dyDescent="0.25">
      <c r="A370" s="812"/>
      <c r="B370" s="865"/>
      <c r="C370" s="812"/>
      <c r="D370" s="812"/>
    </row>
    <row r="371" spans="1:4" x14ac:dyDescent="0.25">
      <c r="A371" s="812"/>
      <c r="B371" s="865"/>
      <c r="C371" s="812"/>
      <c r="D371" s="812"/>
    </row>
    <row r="372" spans="1:4" x14ac:dyDescent="0.25">
      <c r="A372" s="812"/>
      <c r="B372" s="865"/>
      <c r="C372" s="812"/>
      <c r="D372" s="812"/>
    </row>
    <row r="373" spans="1:4" x14ac:dyDescent="0.25">
      <c r="A373" s="812"/>
      <c r="B373" s="865"/>
      <c r="C373" s="812"/>
      <c r="D373" s="812"/>
    </row>
    <row r="374" spans="1:4" x14ac:dyDescent="0.25">
      <c r="A374" s="812"/>
      <c r="B374" s="865"/>
      <c r="C374" s="812"/>
      <c r="D374" s="812"/>
    </row>
    <row r="375" spans="1:4" x14ac:dyDescent="0.25">
      <c r="A375" s="812"/>
      <c r="B375" s="865"/>
      <c r="C375" s="812"/>
      <c r="D375" s="812"/>
    </row>
    <row r="376" spans="1:4" x14ac:dyDescent="0.25">
      <c r="A376" s="812"/>
      <c r="B376" s="865"/>
      <c r="C376" s="812"/>
      <c r="D376" s="812"/>
    </row>
    <row r="377" spans="1:4" x14ac:dyDescent="0.25">
      <c r="A377" s="812"/>
      <c r="B377" s="865"/>
      <c r="C377" s="812"/>
      <c r="D377" s="812"/>
    </row>
    <row r="378" spans="1:4" x14ac:dyDescent="0.25">
      <c r="A378" s="812"/>
      <c r="B378" s="865"/>
      <c r="C378" s="812"/>
      <c r="D378" s="812"/>
    </row>
    <row r="379" spans="1:4" x14ac:dyDescent="0.25">
      <c r="A379" s="812"/>
      <c r="B379" s="865"/>
      <c r="C379" s="812"/>
      <c r="D379" s="812"/>
    </row>
    <row r="380" spans="1:4" x14ac:dyDescent="0.25">
      <c r="A380" s="812"/>
      <c r="B380" s="865"/>
      <c r="C380" s="812"/>
      <c r="D380" s="812"/>
    </row>
    <row r="381" spans="1:4" x14ac:dyDescent="0.25">
      <c r="A381" s="812"/>
      <c r="B381" s="865"/>
      <c r="C381" s="812"/>
      <c r="D381" s="812"/>
    </row>
    <row r="382" spans="1:4" x14ac:dyDescent="0.25">
      <c r="A382" s="812"/>
      <c r="B382" s="865"/>
      <c r="C382" s="812"/>
      <c r="D382" s="812"/>
    </row>
    <row r="383" spans="1:4" x14ac:dyDescent="0.25">
      <c r="A383" s="812"/>
      <c r="B383" s="865"/>
      <c r="C383" s="812"/>
      <c r="D383" s="812"/>
    </row>
    <row r="384" spans="1:4" x14ac:dyDescent="0.25">
      <c r="A384" s="812"/>
      <c r="B384" s="865"/>
      <c r="C384" s="812"/>
      <c r="D384" s="812"/>
    </row>
    <row r="385" spans="1:4" x14ac:dyDescent="0.25">
      <c r="A385" s="812"/>
      <c r="B385" s="865"/>
      <c r="C385" s="812"/>
      <c r="D385" s="812"/>
    </row>
    <row r="386" spans="1:4" x14ac:dyDescent="0.25">
      <c r="A386" s="812"/>
      <c r="B386" s="865"/>
      <c r="C386" s="812"/>
      <c r="D386" s="812"/>
    </row>
    <row r="387" spans="1:4" x14ac:dyDescent="0.25">
      <c r="A387" s="812"/>
      <c r="B387" s="865"/>
      <c r="C387" s="812"/>
      <c r="D387" s="812"/>
    </row>
    <row r="388" spans="1:4" x14ac:dyDescent="0.25">
      <c r="A388" s="812"/>
      <c r="B388" s="865"/>
      <c r="C388" s="812"/>
      <c r="D388" s="812"/>
    </row>
    <row r="389" spans="1:4" x14ac:dyDescent="0.25">
      <c r="A389" s="812"/>
      <c r="B389" s="865"/>
      <c r="C389" s="812"/>
      <c r="D389" s="812"/>
    </row>
    <row r="390" spans="1:4" x14ac:dyDescent="0.25">
      <c r="A390" s="812"/>
      <c r="B390" s="865"/>
      <c r="C390" s="812"/>
      <c r="D390" s="812"/>
    </row>
    <row r="391" spans="1:4" x14ac:dyDescent="0.25">
      <c r="A391" s="812"/>
      <c r="B391" s="865"/>
      <c r="C391" s="812"/>
      <c r="D391" s="812"/>
    </row>
    <row r="392" spans="1:4" x14ac:dyDescent="0.25">
      <c r="A392" s="812"/>
      <c r="B392" s="865"/>
      <c r="C392" s="812"/>
      <c r="D392" s="812"/>
    </row>
    <row r="393" spans="1:4" x14ac:dyDescent="0.25">
      <c r="A393" s="812"/>
      <c r="B393" s="865"/>
      <c r="C393" s="812"/>
      <c r="D393" s="812"/>
    </row>
    <row r="394" spans="1:4" x14ac:dyDescent="0.25">
      <c r="A394" s="812"/>
      <c r="B394" s="865"/>
      <c r="C394" s="812"/>
      <c r="D394" s="812"/>
    </row>
    <row r="395" spans="1:4" x14ac:dyDescent="0.25">
      <c r="A395" s="812"/>
      <c r="B395" s="865"/>
      <c r="C395" s="812"/>
      <c r="D395" s="812"/>
    </row>
    <row r="396" spans="1:4" x14ac:dyDescent="0.25">
      <c r="A396" s="812"/>
      <c r="B396" s="865"/>
      <c r="C396" s="812"/>
      <c r="D396" s="812"/>
    </row>
    <row r="397" spans="1:4" x14ac:dyDescent="0.25">
      <c r="A397" s="812"/>
      <c r="B397" s="865"/>
      <c r="C397" s="812"/>
      <c r="D397" s="812"/>
    </row>
    <row r="398" spans="1:4" x14ac:dyDescent="0.25">
      <c r="A398" s="812"/>
      <c r="B398" s="865"/>
      <c r="C398" s="812"/>
      <c r="D398" s="812"/>
    </row>
    <row r="399" spans="1:4" x14ac:dyDescent="0.25">
      <c r="A399" s="812"/>
      <c r="B399" s="865"/>
      <c r="C399" s="812"/>
      <c r="D399" s="812"/>
    </row>
    <row r="400" spans="1:4" x14ac:dyDescent="0.25">
      <c r="A400" s="812"/>
      <c r="B400" s="865"/>
      <c r="C400" s="812"/>
      <c r="D400" s="812"/>
    </row>
    <row r="401" spans="1:4" x14ac:dyDescent="0.25">
      <c r="A401" s="812"/>
      <c r="B401" s="865"/>
      <c r="C401" s="812"/>
      <c r="D401" s="812"/>
    </row>
    <row r="402" spans="1:4" x14ac:dyDescent="0.25">
      <c r="A402" s="812"/>
      <c r="B402" s="865"/>
      <c r="C402" s="812"/>
      <c r="D402" s="812"/>
    </row>
    <row r="403" spans="1:4" x14ac:dyDescent="0.25">
      <c r="A403" s="812"/>
      <c r="B403" s="865"/>
      <c r="C403" s="812"/>
      <c r="D403" s="812"/>
    </row>
    <row r="404" spans="1:4" x14ac:dyDescent="0.25">
      <c r="A404" s="812"/>
      <c r="B404" s="865"/>
      <c r="C404" s="812"/>
      <c r="D404" s="812"/>
    </row>
    <row r="405" spans="1:4" x14ac:dyDescent="0.25">
      <c r="A405" s="812"/>
      <c r="B405" s="865"/>
      <c r="C405" s="812"/>
      <c r="D405" s="812"/>
    </row>
    <row r="406" spans="1:4" x14ac:dyDescent="0.25">
      <c r="A406" s="812"/>
      <c r="B406" s="865"/>
      <c r="C406" s="812"/>
      <c r="D406" s="812"/>
    </row>
    <row r="407" spans="1:4" x14ac:dyDescent="0.25">
      <c r="A407" s="812"/>
      <c r="B407" s="865"/>
      <c r="C407" s="812"/>
      <c r="D407" s="812"/>
    </row>
    <row r="408" spans="1:4" x14ac:dyDescent="0.25">
      <c r="A408" s="812"/>
      <c r="B408" s="865"/>
      <c r="C408" s="812"/>
      <c r="D408" s="812"/>
    </row>
    <row r="409" spans="1:4" x14ac:dyDescent="0.25">
      <c r="A409" s="812"/>
      <c r="B409" s="865"/>
      <c r="C409" s="812"/>
      <c r="D409" s="812"/>
    </row>
    <row r="410" spans="1:4" x14ac:dyDescent="0.25">
      <c r="A410" s="812"/>
      <c r="B410" s="865"/>
      <c r="C410" s="812"/>
      <c r="D410" s="812"/>
    </row>
    <row r="411" spans="1:4" x14ac:dyDescent="0.25">
      <c r="A411" s="812"/>
      <c r="B411" s="865"/>
      <c r="C411" s="812"/>
      <c r="D411" s="812"/>
    </row>
    <row r="412" spans="1:4" x14ac:dyDescent="0.25">
      <c r="A412" s="812"/>
      <c r="B412" s="865"/>
      <c r="C412" s="812"/>
      <c r="D412" s="812"/>
    </row>
    <row r="413" spans="1:4" x14ac:dyDescent="0.25">
      <c r="A413" s="812"/>
      <c r="B413" s="865"/>
      <c r="C413" s="812"/>
      <c r="D413" s="812"/>
    </row>
    <row r="414" spans="1:4" x14ac:dyDescent="0.25">
      <c r="A414" s="812"/>
      <c r="B414" s="865"/>
      <c r="C414" s="812"/>
      <c r="D414" s="812"/>
    </row>
    <row r="415" spans="1:4" x14ac:dyDescent="0.25">
      <c r="A415" s="812"/>
      <c r="B415" s="865"/>
      <c r="C415" s="812"/>
      <c r="D415" s="812"/>
    </row>
    <row r="416" spans="1:4" x14ac:dyDescent="0.25">
      <c r="A416" s="812"/>
      <c r="B416" s="865"/>
      <c r="C416" s="812"/>
      <c r="D416" s="812"/>
    </row>
    <row r="417" spans="1:4" x14ac:dyDescent="0.25">
      <c r="A417" s="812"/>
      <c r="B417" s="865"/>
      <c r="C417" s="812"/>
      <c r="D417" s="812"/>
    </row>
    <row r="418" spans="1:4" x14ac:dyDescent="0.25">
      <c r="A418" s="812"/>
      <c r="B418" s="865"/>
      <c r="C418" s="812"/>
      <c r="D418" s="812"/>
    </row>
    <row r="419" spans="1:4" x14ac:dyDescent="0.25">
      <c r="A419" s="812"/>
      <c r="B419" s="865"/>
      <c r="C419" s="812"/>
      <c r="D419" s="812"/>
    </row>
    <row r="420" spans="1:4" x14ac:dyDescent="0.25">
      <c r="A420" s="812"/>
      <c r="B420" s="865"/>
      <c r="C420" s="812"/>
      <c r="D420" s="812"/>
    </row>
    <row r="421" spans="1:4" x14ac:dyDescent="0.25">
      <c r="A421" s="812"/>
      <c r="B421" s="865"/>
      <c r="C421" s="812"/>
      <c r="D421" s="812"/>
    </row>
    <row r="422" spans="1:4" x14ac:dyDescent="0.25">
      <c r="A422" s="812"/>
      <c r="B422" s="865"/>
      <c r="C422" s="812"/>
      <c r="D422" s="812"/>
    </row>
    <row r="423" spans="1:4" x14ac:dyDescent="0.25">
      <c r="A423" s="812"/>
      <c r="B423" s="865"/>
      <c r="C423" s="812"/>
      <c r="D423" s="812"/>
    </row>
    <row r="424" spans="1:4" x14ac:dyDescent="0.25">
      <c r="A424" s="812"/>
      <c r="B424" s="865"/>
      <c r="C424" s="812"/>
      <c r="D424" s="812"/>
    </row>
    <row r="425" spans="1:4" x14ac:dyDescent="0.25">
      <c r="A425" s="812"/>
      <c r="B425" s="865"/>
      <c r="C425" s="812"/>
      <c r="D425" s="812"/>
    </row>
    <row r="426" spans="1:4" x14ac:dyDescent="0.25">
      <c r="A426" s="812"/>
      <c r="B426" s="865"/>
      <c r="C426" s="812"/>
      <c r="D426" s="812"/>
    </row>
    <row r="427" spans="1:4" x14ac:dyDescent="0.25">
      <c r="A427" s="812"/>
      <c r="B427" s="865"/>
      <c r="C427" s="812"/>
      <c r="D427" s="812"/>
    </row>
    <row r="428" spans="1:4" x14ac:dyDescent="0.25">
      <c r="A428" s="812"/>
      <c r="B428" s="865"/>
      <c r="C428" s="812"/>
      <c r="D428" s="812"/>
    </row>
    <row r="429" spans="1:4" x14ac:dyDescent="0.25">
      <c r="A429" s="812"/>
      <c r="B429" s="865"/>
      <c r="C429" s="812"/>
      <c r="D429" s="812"/>
    </row>
    <row r="430" spans="1:4" x14ac:dyDescent="0.25">
      <c r="A430" s="812"/>
      <c r="B430" s="865"/>
      <c r="C430" s="812"/>
      <c r="D430" s="812"/>
    </row>
    <row r="431" spans="1:4" x14ac:dyDescent="0.25">
      <c r="A431" s="812"/>
      <c r="B431" s="865"/>
      <c r="C431" s="812"/>
      <c r="D431" s="812"/>
    </row>
    <row r="432" spans="1:4" x14ac:dyDescent="0.25">
      <c r="A432" s="812"/>
      <c r="B432" s="865"/>
      <c r="C432" s="812"/>
      <c r="D432" s="812"/>
    </row>
    <row r="433" spans="1:4" x14ac:dyDescent="0.25">
      <c r="A433" s="812"/>
      <c r="B433" s="865"/>
      <c r="C433" s="812"/>
      <c r="D433" s="812"/>
    </row>
    <row r="434" spans="1:4" x14ac:dyDescent="0.25">
      <c r="A434" s="812"/>
      <c r="B434" s="865"/>
      <c r="C434" s="812"/>
      <c r="D434" s="812"/>
    </row>
    <row r="435" spans="1:4" x14ac:dyDescent="0.25">
      <c r="A435" s="812"/>
      <c r="B435" s="865"/>
      <c r="C435" s="812"/>
      <c r="D435" s="812"/>
    </row>
    <row r="436" spans="1:4" x14ac:dyDescent="0.25">
      <c r="A436" s="812"/>
      <c r="B436" s="865"/>
      <c r="C436" s="812"/>
      <c r="D436" s="812"/>
    </row>
    <row r="437" spans="1:4" x14ac:dyDescent="0.25">
      <c r="A437" s="812"/>
      <c r="B437" s="865"/>
      <c r="C437" s="812"/>
      <c r="D437" s="812"/>
    </row>
    <row r="438" spans="1:4" x14ac:dyDescent="0.25">
      <c r="A438" s="812"/>
      <c r="B438" s="865"/>
      <c r="C438" s="812"/>
      <c r="D438" s="812"/>
    </row>
    <row r="439" spans="1:4" x14ac:dyDescent="0.25">
      <c r="A439" s="812"/>
      <c r="B439" s="865"/>
      <c r="C439" s="812"/>
      <c r="D439" s="812"/>
    </row>
    <row r="440" spans="1:4" x14ac:dyDescent="0.25">
      <c r="A440" s="812"/>
      <c r="B440" s="865"/>
      <c r="C440" s="812"/>
      <c r="D440" s="812"/>
    </row>
    <row r="441" spans="1:4" x14ac:dyDescent="0.25">
      <c r="A441" s="812"/>
      <c r="B441" s="865"/>
      <c r="C441" s="812"/>
      <c r="D441" s="812"/>
    </row>
    <row r="442" spans="1:4" x14ac:dyDescent="0.25">
      <c r="A442" s="812"/>
      <c r="B442" s="865"/>
      <c r="C442" s="812"/>
      <c r="D442" s="812"/>
    </row>
    <row r="443" spans="1:4" x14ac:dyDescent="0.25">
      <c r="A443" s="812"/>
      <c r="B443" s="865"/>
      <c r="C443" s="812"/>
      <c r="D443" s="812"/>
    </row>
    <row r="444" spans="1:4" x14ac:dyDescent="0.25">
      <c r="A444" s="812"/>
      <c r="B444" s="865"/>
      <c r="C444" s="812"/>
      <c r="D444" s="812"/>
    </row>
    <row r="445" spans="1:4" x14ac:dyDescent="0.25">
      <c r="A445" s="812"/>
      <c r="B445" s="865"/>
      <c r="C445" s="812"/>
      <c r="D445" s="812"/>
    </row>
    <row r="446" spans="1:4" x14ac:dyDescent="0.25">
      <c r="A446" s="812"/>
      <c r="B446" s="865"/>
      <c r="C446" s="812"/>
      <c r="D446" s="812"/>
    </row>
    <row r="447" spans="1:4" x14ac:dyDescent="0.25">
      <c r="A447" s="812"/>
      <c r="B447" s="865"/>
      <c r="C447" s="812"/>
      <c r="D447" s="812"/>
    </row>
    <row r="448" spans="1:4" x14ac:dyDescent="0.25">
      <c r="A448" s="812"/>
      <c r="B448" s="865"/>
      <c r="C448" s="812"/>
      <c r="D448" s="812"/>
    </row>
    <row r="449" spans="1:4" x14ac:dyDescent="0.25">
      <c r="A449" s="812"/>
      <c r="B449" s="865"/>
      <c r="C449" s="812"/>
      <c r="D449" s="812"/>
    </row>
    <row r="450" spans="1:4" x14ac:dyDescent="0.25">
      <c r="A450" s="812"/>
      <c r="B450" s="865"/>
      <c r="C450" s="812"/>
      <c r="D450" s="812"/>
    </row>
    <row r="451" spans="1:4" x14ac:dyDescent="0.25">
      <c r="A451" s="812"/>
      <c r="B451" s="865"/>
      <c r="C451" s="812"/>
      <c r="D451" s="812"/>
    </row>
    <row r="452" spans="1:4" x14ac:dyDescent="0.25">
      <c r="A452" s="812"/>
      <c r="B452" s="865"/>
      <c r="C452" s="812"/>
      <c r="D452" s="812"/>
    </row>
    <row r="453" spans="1:4" x14ac:dyDescent="0.25">
      <c r="A453" s="812"/>
      <c r="B453" s="865"/>
      <c r="C453" s="812"/>
      <c r="D453" s="812"/>
    </row>
    <row r="454" spans="1:4" x14ac:dyDescent="0.25">
      <c r="A454" s="812"/>
      <c r="B454" s="865"/>
      <c r="C454" s="812"/>
      <c r="D454" s="812"/>
    </row>
    <row r="455" spans="1:4" x14ac:dyDescent="0.25">
      <c r="A455" s="812"/>
      <c r="B455" s="865"/>
      <c r="C455" s="812"/>
      <c r="D455" s="812"/>
    </row>
    <row r="456" spans="1:4" x14ac:dyDescent="0.25">
      <c r="A456" s="812"/>
      <c r="B456" s="865"/>
      <c r="C456" s="812"/>
      <c r="D456" s="812"/>
    </row>
    <row r="457" spans="1:4" x14ac:dyDescent="0.25">
      <c r="A457" s="812"/>
      <c r="B457" s="865"/>
      <c r="C457" s="812"/>
      <c r="D457" s="812"/>
    </row>
    <row r="458" spans="1:4" x14ac:dyDescent="0.25">
      <c r="A458" s="812"/>
      <c r="B458" s="865"/>
      <c r="C458" s="812"/>
      <c r="D458" s="812"/>
    </row>
    <row r="459" spans="1:4" x14ac:dyDescent="0.25">
      <c r="A459" s="812"/>
      <c r="B459" s="865"/>
      <c r="C459" s="812"/>
      <c r="D459" s="812"/>
    </row>
    <row r="460" spans="1:4" x14ac:dyDescent="0.25">
      <c r="A460" s="812"/>
      <c r="B460" s="865"/>
      <c r="C460" s="812"/>
      <c r="D460" s="812"/>
    </row>
    <row r="461" spans="1:4" x14ac:dyDescent="0.25">
      <c r="A461" s="812"/>
      <c r="B461" s="865"/>
      <c r="C461" s="812"/>
      <c r="D461" s="812"/>
    </row>
    <row r="462" spans="1:4" x14ac:dyDescent="0.25">
      <c r="A462" s="812"/>
      <c r="B462" s="865"/>
      <c r="C462" s="812"/>
      <c r="D462" s="812"/>
    </row>
    <row r="463" spans="1:4" x14ac:dyDescent="0.25">
      <c r="A463" s="812"/>
      <c r="B463" s="865"/>
      <c r="C463" s="812"/>
      <c r="D463" s="812"/>
    </row>
    <row r="464" spans="1:4" x14ac:dyDescent="0.25">
      <c r="A464" s="812"/>
      <c r="B464" s="865"/>
      <c r="C464" s="812"/>
      <c r="D464" s="812"/>
    </row>
    <row r="465" spans="1:4" x14ac:dyDescent="0.25">
      <c r="A465" s="812"/>
      <c r="B465" s="865"/>
      <c r="C465" s="812"/>
      <c r="D465" s="812"/>
    </row>
    <row r="466" spans="1:4" x14ac:dyDescent="0.25">
      <c r="A466" s="812"/>
      <c r="B466" s="865"/>
      <c r="C466" s="812"/>
      <c r="D466" s="812"/>
    </row>
    <row r="467" spans="1:4" x14ac:dyDescent="0.25">
      <c r="A467" s="812"/>
      <c r="B467" s="865"/>
      <c r="C467" s="812"/>
      <c r="D467" s="812"/>
    </row>
    <row r="468" spans="1:4" x14ac:dyDescent="0.25">
      <c r="A468" s="812"/>
      <c r="B468" s="865"/>
      <c r="C468" s="812"/>
      <c r="D468" s="812"/>
    </row>
    <row r="469" spans="1:4" x14ac:dyDescent="0.25">
      <c r="A469" s="812"/>
      <c r="B469" s="865"/>
      <c r="C469" s="812"/>
      <c r="D469" s="812"/>
    </row>
    <row r="470" spans="1:4" x14ac:dyDescent="0.25">
      <c r="A470" s="812"/>
      <c r="B470" s="865"/>
      <c r="C470" s="812"/>
      <c r="D470" s="812"/>
    </row>
    <row r="471" spans="1:4" x14ac:dyDescent="0.25">
      <c r="A471" s="812"/>
      <c r="B471" s="865"/>
      <c r="C471" s="812"/>
      <c r="D471" s="812"/>
    </row>
    <row r="472" spans="1:4" x14ac:dyDescent="0.25">
      <c r="A472" s="812"/>
      <c r="B472" s="865"/>
      <c r="C472" s="812"/>
      <c r="D472" s="812"/>
    </row>
    <row r="473" spans="1:4" x14ac:dyDescent="0.25">
      <c r="A473" s="812"/>
      <c r="B473" s="865"/>
      <c r="C473" s="812"/>
      <c r="D473" s="812"/>
    </row>
    <row r="474" spans="1:4" x14ac:dyDescent="0.25">
      <c r="A474" s="812"/>
      <c r="B474" s="865"/>
      <c r="C474" s="812"/>
      <c r="D474" s="812"/>
    </row>
    <row r="475" spans="1:4" x14ac:dyDescent="0.25">
      <c r="A475" s="812"/>
      <c r="B475" s="865"/>
      <c r="C475" s="812"/>
      <c r="D475" s="812"/>
    </row>
    <row r="476" spans="1:4" x14ac:dyDescent="0.25">
      <c r="A476" s="812"/>
      <c r="B476" s="865"/>
      <c r="C476" s="812"/>
      <c r="D476" s="812"/>
    </row>
    <row r="477" spans="1:4" x14ac:dyDescent="0.25">
      <c r="A477" s="812"/>
      <c r="B477" s="865"/>
      <c r="C477" s="812"/>
      <c r="D477" s="812"/>
    </row>
    <row r="478" spans="1:4" x14ac:dyDescent="0.25">
      <c r="A478" s="812"/>
      <c r="B478" s="865"/>
      <c r="C478" s="812"/>
      <c r="D478" s="812"/>
    </row>
    <row r="479" spans="1:4" x14ac:dyDescent="0.25">
      <c r="A479" s="812"/>
      <c r="B479" s="865"/>
      <c r="C479" s="812"/>
      <c r="D479" s="812"/>
    </row>
    <row r="480" spans="1:4" x14ac:dyDescent="0.25">
      <c r="A480" s="812"/>
      <c r="B480" s="865"/>
      <c r="C480" s="812"/>
      <c r="D480" s="812"/>
    </row>
    <row r="481" spans="1:4" x14ac:dyDescent="0.25">
      <c r="A481" s="812"/>
      <c r="B481" s="865"/>
      <c r="C481" s="812"/>
      <c r="D481" s="812"/>
    </row>
    <row r="482" spans="1:4" x14ac:dyDescent="0.25">
      <c r="A482" s="812"/>
      <c r="B482" s="865"/>
      <c r="C482" s="812"/>
      <c r="D482" s="812"/>
    </row>
    <row r="483" spans="1:4" x14ac:dyDescent="0.25">
      <c r="A483" s="812"/>
      <c r="B483" s="865"/>
      <c r="C483" s="812"/>
      <c r="D483" s="812"/>
    </row>
    <row r="484" spans="1:4" x14ac:dyDescent="0.25">
      <c r="A484" s="812"/>
      <c r="B484" s="865"/>
      <c r="C484" s="812"/>
      <c r="D484" s="812"/>
    </row>
    <row r="485" spans="1:4" x14ac:dyDescent="0.25">
      <c r="A485" s="812"/>
      <c r="B485" s="865"/>
      <c r="C485" s="812"/>
      <c r="D485" s="812"/>
    </row>
    <row r="486" spans="1:4" x14ac:dyDescent="0.25">
      <c r="A486" s="812"/>
      <c r="B486" s="865"/>
      <c r="C486" s="812"/>
      <c r="D486" s="812"/>
    </row>
    <row r="487" spans="1:4" x14ac:dyDescent="0.25">
      <c r="A487" s="812"/>
      <c r="B487" s="865"/>
      <c r="C487" s="812"/>
      <c r="D487" s="812"/>
    </row>
    <row r="488" spans="1:4" x14ac:dyDescent="0.25">
      <c r="A488" s="812"/>
      <c r="B488" s="865"/>
      <c r="C488" s="812"/>
      <c r="D488" s="812"/>
    </row>
    <row r="489" spans="1:4" x14ac:dyDescent="0.25">
      <c r="A489" s="812"/>
      <c r="B489" s="865"/>
      <c r="C489" s="812"/>
      <c r="D489" s="812"/>
    </row>
    <row r="490" spans="1:4" x14ac:dyDescent="0.25">
      <c r="A490" s="812"/>
      <c r="B490" s="865"/>
      <c r="C490" s="812"/>
      <c r="D490" s="812"/>
    </row>
    <row r="491" spans="1:4" x14ac:dyDescent="0.25">
      <c r="A491" s="812"/>
      <c r="B491" s="865"/>
      <c r="C491" s="812"/>
      <c r="D491" s="812"/>
    </row>
    <row r="492" spans="1:4" x14ac:dyDescent="0.25">
      <c r="A492" s="812"/>
      <c r="B492" s="865"/>
      <c r="C492" s="812"/>
      <c r="D492" s="812"/>
    </row>
    <row r="493" spans="1:4" x14ac:dyDescent="0.25">
      <c r="A493" s="812"/>
      <c r="B493" s="865"/>
      <c r="C493" s="812"/>
      <c r="D493" s="812"/>
    </row>
    <row r="494" spans="1:4" x14ac:dyDescent="0.25">
      <c r="A494" s="812"/>
      <c r="B494" s="865"/>
      <c r="C494" s="812"/>
      <c r="D494" s="812"/>
    </row>
    <row r="495" spans="1:4" x14ac:dyDescent="0.25">
      <c r="A495" s="812"/>
      <c r="B495" s="865"/>
      <c r="C495" s="812"/>
      <c r="D495" s="812"/>
    </row>
    <row r="496" spans="1:4" x14ac:dyDescent="0.25">
      <c r="A496" s="812"/>
      <c r="B496" s="865"/>
      <c r="C496" s="812"/>
      <c r="D496" s="812"/>
    </row>
    <row r="497" spans="1:4" x14ac:dyDescent="0.25">
      <c r="A497" s="812"/>
      <c r="B497" s="865"/>
      <c r="C497" s="812"/>
      <c r="D497" s="812"/>
    </row>
    <row r="498" spans="1:4" x14ac:dyDescent="0.25">
      <c r="A498" s="812"/>
      <c r="B498" s="865"/>
      <c r="C498" s="812"/>
      <c r="D498" s="812"/>
    </row>
    <row r="499" spans="1:4" x14ac:dyDescent="0.25">
      <c r="A499" s="812"/>
      <c r="B499" s="865"/>
      <c r="C499" s="812"/>
      <c r="D499" s="812"/>
    </row>
    <row r="500" spans="1:4" x14ac:dyDescent="0.25">
      <c r="A500" s="812"/>
      <c r="B500" s="865"/>
      <c r="C500" s="812"/>
      <c r="D500" s="812"/>
    </row>
    <row r="501" spans="1:4" x14ac:dyDescent="0.25">
      <c r="A501" s="812"/>
      <c r="B501" s="865"/>
      <c r="C501" s="812"/>
      <c r="D501" s="812"/>
    </row>
    <row r="502" spans="1:4" x14ac:dyDescent="0.25">
      <c r="A502" s="812"/>
      <c r="B502" s="865"/>
      <c r="C502" s="812"/>
      <c r="D502" s="812"/>
    </row>
    <row r="503" spans="1:4" x14ac:dyDescent="0.25">
      <c r="A503" s="812"/>
      <c r="B503" s="865"/>
      <c r="C503" s="812"/>
      <c r="D503" s="812"/>
    </row>
    <row r="504" spans="1:4" x14ac:dyDescent="0.25">
      <c r="A504" s="812"/>
      <c r="B504" s="865"/>
      <c r="C504" s="812"/>
      <c r="D504" s="812"/>
    </row>
    <row r="505" spans="1:4" x14ac:dyDescent="0.25">
      <c r="A505" s="812"/>
      <c r="B505" s="865"/>
      <c r="C505" s="812"/>
      <c r="D505" s="812"/>
    </row>
    <row r="506" spans="1:4" x14ac:dyDescent="0.25">
      <c r="A506" s="812"/>
      <c r="B506" s="865"/>
      <c r="C506" s="812"/>
      <c r="D506" s="812"/>
    </row>
    <row r="507" spans="1:4" x14ac:dyDescent="0.25">
      <c r="A507" s="812"/>
      <c r="B507" s="865"/>
      <c r="C507" s="812"/>
      <c r="D507" s="812"/>
    </row>
    <row r="508" spans="1:4" x14ac:dyDescent="0.25">
      <c r="A508" s="812"/>
      <c r="B508" s="865"/>
      <c r="C508" s="812"/>
      <c r="D508" s="812"/>
    </row>
    <row r="509" spans="1:4" x14ac:dyDescent="0.25">
      <c r="A509" s="812"/>
      <c r="B509" s="865"/>
      <c r="C509" s="812"/>
      <c r="D509" s="812"/>
    </row>
    <row r="510" spans="1:4" x14ac:dyDescent="0.25">
      <c r="A510" s="812"/>
      <c r="B510" s="865"/>
      <c r="C510" s="812"/>
      <c r="D510" s="812"/>
    </row>
    <row r="511" spans="1:4" x14ac:dyDescent="0.25">
      <c r="A511" s="812"/>
      <c r="B511" s="865"/>
      <c r="C511" s="812"/>
      <c r="D511" s="812"/>
    </row>
    <row r="512" spans="1:4" x14ac:dyDescent="0.25">
      <c r="A512" s="812"/>
      <c r="B512" s="865"/>
      <c r="C512" s="812"/>
      <c r="D512" s="812"/>
    </row>
    <row r="513" spans="1:4" x14ac:dyDescent="0.25">
      <c r="A513" s="812"/>
      <c r="B513" s="865"/>
      <c r="C513" s="812"/>
      <c r="D513" s="812"/>
    </row>
    <row r="514" spans="1:4" x14ac:dyDescent="0.25">
      <c r="A514" s="812"/>
      <c r="B514" s="865"/>
      <c r="C514" s="812"/>
      <c r="D514" s="812"/>
    </row>
    <row r="515" spans="1:4" x14ac:dyDescent="0.25">
      <c r="A515" s="812"/>
      <c r="B515" s="865"/>
      <c r="C515" s="812"/>
      <c r="D515" s="812"/>
    </row>
    <row r="516" spans="1:4" x14ac:dyDescent="0.25">
      <c r="A516" s="812"/>
      <c r="B516" s="865"/>
      <c r="C516" s="812"/>
      <c r="D516" s="812"/>
    </row>
    <row r="517" spans="1:4" x14ac:dyDescent="0.25">
      <c r="A517" s="812"/>
      <c r="B517" s="865"/>
      <c r="C517" s="812"/>
      <c r="D517" s="812"/>
    </row>
    <row r="518" spans="1:4" x14ac:dyDescent="0.25">
      <c r="A518" s="812"/>
      <c r="B518" s="865"/>
      <c r="C518" s="812"/>
      <c r="D518" s="812"/>
    </row>
    <row r="519" spans="1:4" x14ac:dyDescent="0.25">
      <c r="A519" s="812"/>
      <c r="B519" s="865"/>
      <c r="C519" s="812"/>
      <c r="D519" s="812"/>
    </row>
    <row r="520" spans="1:4" x14ac:dyDescent="0.25">
      <c r="A520" s="812"/>
      <c r="B520" s="865"/>
      <c r="C520" s="812"/>
      <c r="D520" s="812"/>
    </row>
    <row r="521" spans="1:4" x14ac:dyDescent="0.25">
      <c r="A521" s="812"/>
      <c r="B521" s="865"/>
      <c r="C521" s="812"/>
      <c r="D521" s="812"/>
    </row>
    <row r="522" spans="1:4" x14ac:dyDescent="0.25">
      <c r="A522" s="812"/>
      <c r="B522" s="865"/>
      <c r="C522" s="812"/>
      <c r="D522" s="812"/>
    </row>
    <row r="523" spans="1:4" x14ac:dyDescent="0.25">
      <c r="A523" s="812"/>
      <c r="B523" s="865"/>
      <c r="C523" s="812"/>
      <c r="D523" s="812"/>
    </row>
    <row r="524" spans="1:4" x14ac:dyDescent="0.25">
      <c r="A524" s="812"/>
      <c r="B524" s="865"/>
      <c r="C524" s="812"/>
      <c r="D524" s="812"/>
    </row>
    <row r="525" spans="1:4" x14ac:dyDescent="0.25">
      <c r="A525" s="812"/>
      <c r="B525" s="865"/>
      <c r="C525" s="812"/>
      <c r="D525" s="812"/>
    </row>
    <row r="526" spans="1:4" x14ac:dyDescent="0.25">
      <c r="A526" s="812"/>
      <c r="B526" s="865"/>
      <c r="C526" s="812"/>
      <c r="D526" s="812"/>
    </row>
    <row r="527" spans="1:4" x14ac:dyDescent="0.25">
      <c r="A527" s="812"/>
      <c r="B527" s="865"/>
      <c r="C527" s="812"/>
      <c r="D527" s="812"/>
    </row>
    <row r="528" spans="1:4" x14ac:dyDescent="0.25">
      <c r="A528" s="812"/>
      <c r="B528" s="865"/>
      <c r="C528" s="812"/>
      <c r="D528" s="812"/>
    </row>
    <row r="529" spans="1:4" x14ac:dyDescent="0.25">
      <c r="A529" s="812"/>
      <c r="B529" s="865"/>
      <c r="C529" s="812"/>
      <c r="D529" s="812"/>
    </row>
    <row r="530" spans="1:4" x14ac:dyDescent="0.25">
      <c r="A530" s="812"/>
      <c r="B530" s="865"/>
      <c r="C530" s="812"/>
      <c r="D530" s="812"/>
    </row>
    <row r="531" spans="1:4" x14ac:dyDescent="0.25">
      <c r="A531" s="812"/>
      <c r="B531" s="865"/>
      <c r="C531" s="812"/>
      <c r="D531" s="812"/>
    </row>
    <row r="532" spans="1:4" x14ac:dyDescent="0.25">
      <c r="A532" s="812"/>
      <c r="B532" s="865"/>
      <c r="C532" s="812"/>
      <c r="D532" s="812"/>
    </row>
    <row r="533" spans="1:4" x14ac:dyDescent="0.25">
      <c r="A533" s="812"/>
      <c r="B533" s="865"/>
      <c r="C533" s="812"/>
      <c r="D533" s="812"/>
    </row>
    <row r="534" spans="1:4" x14ac:dyDescent="0.25">
      <c r="A534" s="812"/>
      <c r="B534" s="865"/>
      <c r="C534" s="812"/>
      <c r="D534" s="812"/>
    </row>
    <row r="535" spans="1:4" x14ac:dyDescent="0.25">
      <c r="A535" s="812"/>
      <c r="B535" s="865"/>
      <c r="C535" s="812"/>
      <c r="D535" s="812"/>
    </row>
    <row r="536" spans="1:4" x14ac:dyDescent="0.25">
      <c r="A536" s="812"/>
      <c r="B536" s="865"/>
      <c r="C536" s="812"/>
      <c r="D536" s="812"/>
    </row>
    <row r="537" spans="1:4" x14ac:dyDescent="0.25">
      <c r="A537" s="812"/>
      <c r="B537" s="865"/>
      <c r="C537" s="812"/>
      <c r="D537" s="812"/>
    </row>
    <row r="538" spans="1:4" x14ac:dyDescent="0.25">
      <c r="A538" s="812"/>
      <c r="B538" s="865"/>
      <c r="C538" s="812"/>
      <c r="D538" s="812"/>
    </row>
    <row r="539" spans="1:4" x14ac:dyDescent="0.25">
      <c r="A539" s="812"/>
      <c r="B539" s="865"/>
      <c r="C539" s="812"/>
      <c r="D539" s="812"/>
    </row>
    <row r="540" spans="1:4" x14ac:dyDescent="0.25">
      <c r="A540" s="812"/>
      <c r="B540" s="865"/>
      <c r="C540" s="812"/>
      <c r="D540" s="812"/>
    </row>
    <row r="541" spans="1:4" x14ac:dyDescent="0.25">
      <c r="A541" s="812"/>
      <c r="B541" s="865"/>
      <c r="C541" s="812"/>
      <c r="D541" s="812"/>
    </row>
    <row r="542" spans="1:4" x14ac:dyDescent="0.25">
      <c r="A542" s="812"/>
      <c r="B542" s="865"/>
      <c r="C542" s="812"/>
      <c r="D542" s="812"/>
    </row>
    <row r="543" spans="1:4" x14ac:dyDescent="0.25">
      <c r="A543" s="812"/>
      <c r="B543" s="865"/>
      <c r="C543" s="812"/>
      <c r="D543" s="812"/>
    </row>
    <row r="544" spans="1:4" x14ac:dyDescent="0.25">
      <c r="A544" s="812"/>
      <c r="B544" s="865"/>
      <c r="C544" s="812"/>
      <c r="D544" s="812"/>
    </row>
    <row r="545" spans="1:4" x14ac:dyDescent="0.25">
      <c r="A545" s="812"/>
      <c r="B545" s="865"/>
      <c r="C545" s="812"/>
      <c r="D545" s="812"/>
    </row>
    <row r="546" spans="1:4" x14ac:dyDescent="0.25">
      <c r="A546" s="812"/>
      <c r="B546" s="865"/>
      <c r="C546" s="812"/>
      <c r="D546" s="812"/>
    </row>
    <row r="547" spans="1:4" x14ac:dyDescent="0.25">
      <c r="A547" s="812"/>
      <c r="B547" s="865"/>
      <c r="C547" s="812"/>
      <c r="D547" s="812"/>
    </row>
    <row r="548" spans="1:4" x14ac:dyDescent="0.25">
      <c r="A548" s="812"/>
      <c r="B548" s="865"/>
      <c r="C548" s="812"/>
      <c r="D548" s="812"/>
    </row>
    <row r="549" spans="1:4" x14ac:dyDescent="0.25">
      <c r="A549" s="812"/>
      <c r="B549" s="865"/>
      <c r="C549" s="812"/>
      <c r="D549" s="812"/>
    </row>
    <row r="550" spans="1:4" x14ac:dyDescent="0.25">
      <c r="A550" s="812"/>
      <c r="B550" s="865"/>
      <c r="C550" s="812"/>
      <c r="D550" s="812"/>
    </row>
    <row r="551" spans="1:4" x14ac:dyDescent="0.25">
      <c r="A551" s="812"/>
      <c r="B551" s="865"/>
      <c r="C551" s="812"/>
      <c r="D551" s="812"/>
    </row>
    <row r="552" spans="1:4" x14ac:dyDescent="0.25">
      <c r="A552" s="812"/>
      <c r="B552" s="865"/>
      <c r="C552" s="812"/>
      <c r="D552" s="812"/>
    </row>
    <row r="553" spans="1:4" x14ac:dyDescent="0.25">
      <c r="A553" s="812"/>
      <c r="B553" s="865"/>
      <c r="C553" s="812"/>
      <c r="D553" s="812"/>
    </row>
    <row r="554" spans="1:4" x14ac:dyDescent="0.25">
      <c r="A554" s="812"/>
      <c r="B554" s="865"/>
      <c r="C554" s="812"/>
      <c r="D554" s="812"/>
    </row>
    <row r="555" spans="1:4" x14ac:dyDescent="0.25">
      <c r="A555" s="812"/>
      <c r="B555" s="865"/>
      <c r="C555" s="812"/>
      <c r="D555" s="812"/>
    </row>
    <row r="556" spans="1:4" x14ac:dyDescent="0.25">
      <c r="A556" s="812"/>
      <c r="B556" s="865"/>
      <c r="C556" s="812"/>
      <c r="D556" s="812"/>
    </row>
    <row r="557" spans="1:4" x14ac:dyDescent="0.25">
      <c r="A557" s="812"/>
      <c r="B557" s="865"/>
      <c r="C557" s="812"/>
      <c r="D557" s="812"/>
    </row>
    <row r="558" spans="1:4" x14ac:dyDescent="0.25">
      <c r="A558" s="812"/>
      <c r="B558" s="865"/>
      <c r="C558" s="812"/>
      <c r="D558" s="812"/>
    </row>
    <row r="559" spans="1:4" x14ac:dyDescent="0.25">
      <c r="A559" s="812"/>
      <c r="B559" s="865"/>
      <c r="C559" s="812"/>
      <c r="D559" s="812"/>
    </row>
    <row r="560" spans="1:4" x14ac:dyDescent="0.25">
      <c r="A560" s="812"/>
      <c r="B560" s="865"/>
      <c r="C560" s="812"/>
      <c r="D560" s="812"/>
    </row>
    <row r="561" spans="1:4" x14ac:dyDescent="0.25">
      <c r="A561" s="812"/>
      <c r="B561" s="865"/>
      <c r="C561" s="812"/>
      <c r="D561" s="812"/>
    </row>
    <row r="562" spans="1:4" x14ac:dyDescent="0.25">
      <c r="A562" s="812"/>
      <c r="B562" s="865"/>
      <c r="C562" s="812"/>
      <c r="D562" s="812"/>
    </row>
    <row r="563" spans="1:4" x14ac:dyDescent="0.25">
      <c r="A563" s="812"/>
      <c r="B563" s="865"/>
      <c r="C563" s="812"/>
      <c r="D563" s="812"/>
    </row>
    <row r="564" spans="1:4" x14ac:dyDescent="0.25">
      <c r="A564" s="812"/>
      <c r="B564" s="865"/>
      <c r="C564" s="812"/>
      <c r="D564" s="812"/>
    </row>
    <row r="565" spans="1:4" x14ac:dyDescent="0.25">
      <c r="A565" s="812"/>
      <c r="B565" s="865"/>
      <c r="C565" s="812"/>
      <c r="D565" s="812"/>
    </row>
    <row r="566" spans="1:4" x14ac:dyDescent="0.25">
      <c r="A566" s="812"/>
      <c r="B566" s="865"/>
      <c r="C566" s="812"/>
      <c r="D566" s="812"/>
    </row>
    <row r="567" spans="1:4" x14ac:dyDescent="0.25">
      <c r="A567" s="812"/>
      <c r="B567" s="865"/>
      <c r="C567" s="812"/>
      <c r="D567" s="812"/>
    </row>
    <row r="568" spans="1:4" x14ac:dyDescent="0.25">
      <c r="A568" s="812"/>
      <c r="B568" s="865"/>
      <c r="C568" s="812"/>
      <c r="D568" s="812"/>
    </row>
    <row r="569" spans="1:4" x14ac:dyDescent="0.25">
      <c r="A569" s="812"/>
      <c r="B569" s="865"/>
      <c r="C569" s="812"/>
      <c r="D569" s="812"/>
    </row>
    <row r="570" spans="1:4" x14ac:dyDescent="0.25">
      <c r="A570" s="812"/>
      <c r="B570" s="865"/>
      <c r="C570" s="812"/>
      <c r="D570" s="812"/>
    </row>
    <row r="571" spans="1:4" x14ac:dyDescent="0.25">
      <c r="A571" s="812"/>
      <c r="B571" s="865"/>
      <c r="C571" s="812"/>
      <c r="D571" s="812"/>
    </row>
    <row r="572" spans="1:4" x14ac:dyDescent="0.25">
      <c r="A572" s="812"/>
      <c r="B572" s="865"/>
      <c r="C572" s="812"/>
      <c r="D572" s="812"/>
    </row>
    <row r="573" spans="1:4" x14ac:dyDescent="0.25">
      <c r="A573" s="812"/>
      <c r="B573" s="865"/>
      <c r="C573" s="812"/>
      <c r="D573" s="812"/>
    </row>
    <row r="574" spans="1:4" x14ac:dyDescent="0.25">
      <c r="A574" s="812"/>
      <c r="B574" s="865"/>
      <c r="C574" s="812"/>
      <c r="D574" s="812"/>
    </row>
    <row r="575" spans="1:4" x14ac:dyDescent="0.25">
      <c r="A575" s="812"/>
      <c r="B575" s="865"/>
      <c r="C575" s="812"/>
      <c r="D575" s="812"/>
    </row>
    <row r="576" spans="1:4" x14ac:dyDescent="0.25">
      <c r="A576" s="812"/>
      <c r="B576" s="865"/>
      <c r="C576" s="812"/>
      <c r="D576" s="812"/>
    </row>
    <row r="577" spans="1:4" x14ac:dyDescent="0.25">
      <c r="A577" s="812"/>
      <c r="B577" s="865"/>
      <c r="C577" s="812"/>
      <c r="D577" s="812"/>
    </row>
    <row r="578" spans="1:4" x14ac:dyDescent="0.25">
      <c r="A578" s="812"/>
      <c r="B578" s="865"/>
      <c r="C578" s="812"/>
      <c r="D578" s="812"/>
    </row>
    <row r="579" spans="1:4" x14ac:dyDescent="0.25">
      <c r="A579" s="812"/>
      <c r="B579" s="865"/>
      <c r="C579" s="812"/>
      <c r="D579" s="812"/>
    </row>
    <row r="580" spans="1:4" x14ac:dyDescent="0.25">
      <c r="A580" s="812"/>
      <c r="B580" s="865"/>
      <c r="C580" s="812"/>
      <c r="D580" s="812"/>
    </row>
    <row r="581" spans="1:4" x14ac:dyDescent="0.25">
      <c r="A581" s="812"/>
      <c r="B581" s="865"/>
      <c r="C581" s="812"/>
      <c r="D581" s="812"/>
    </row>
    <row r="582" spans="1:4" x14ac:dyDescent="0.25">
      <c r="A582" s="812"/>
      <c r="B582" s="865"/>
      <c r="C582" s="812"/>
      <c r="D582" s="812"/>
    </row>
    <row r="583" spans="1:4" x14ac:dyDescent="0.25">
      <c r="A583" s="812"/>
      <c r="B583" s="865"/>
      <c r="C583" s="812"/>
      <c r="D583" s="812"/>
    </row>
    <row r="584" spans="1:4" x14ac:dyDescent="0.25">
      <c r="A584" s="812"/>
      <c r="B584" s="865"/>
      <c r="C584" s="812"/>
      <c r="D584" s="812"/>
    </row>
    <row r="585" spans="1:4" x14ac:dyDescent="0.25">
      <c r="A585" s="812"/>
      <c r="B585" s="865"/>
      <c r="C585" s="812"/>
      <c r="D585" s="812"/>
    </row>
    <row r="586" spans="1:4" x14ac:dyDescent="0.25">
      <c r="A586" s="812"/>
      <c r="B586" s="865"/>
      <c r="C586" s="812"/>
      <c r="D586" s="812"/>
    </row>
    <row r="587" spans="1:4" x14ac:dyDescent="0.25">
      <c r="A587" s="812"/>
      <c r="B587" s="865"/>
      <c r="C587" s="812"/>
      <c r="D587" s="812"/>
    </row>
    <row r="588" spans="1:4" x14ac:dyDescent="0.25">
      <c r="A588" s="812"/>
      <c r="B588" s="865"/>
      <c r="C588" s="812"/>
      <c r="D588" s="812"/>
    </row>
    <row r="589" spans="1:4" x14ac:dyDescent="0.25">
      <c r="A589" s="812"/>
      <c r="B589" s="865"/>
      <c r="C589" s="812"/>
      <c r="D589" s="812"/>
    </row>
    <row r="590" spans="1:4" x14ac:dyDescent="0.25">
      <c r="A590" s="812"/>
      <c r="B590" s="865"/>
      <c r="C590" s="812"/>
      <c r="D590" s="812"/>
    </row>
    <row r="591" spans="1:4" x14ac:dyDescent="0.25">
      <c r="A591" s="812"/>
      <c r="B591" s="865"/>
      <c r="C591" s="812"/>
      <c r="D591" s="812"/>
    </row>
    <row r="592" spans="1:4" x14ac:dyDescent="0.25">
      <c r="A592" s="812"/>
      <c r="B592" s="865"/>
      <c r="C592" s="812"/>
      <c r="D592" s="812"/>
    </row>
    <row r="593" spans="1:4" x14ac:dyDescent="0.25">
      <c r="A593" s="812"/>
      <c r="B593" s="865"/>
      <c r="C593" s="812"/>
      <c r="D593" s="812"/>
    </row>
    <row r="594" spans="1:4" x14ac:dyDescent="0.25">
      <c r="A594" s="812"/>
      <c r="B594" s="865"/>
      <c r="C594" s="812"/>
      <c r="D594" s="812"/>
    </row>
    <row r="595" spans="1:4" x14ac:dyDescent="0.25">
      <c r="A595" s="812"/>
      <c r="B595" s="865"/>
      <c r="C595" s="812"/>
      <c r="D595" s="812"/>
    </row>
    <row r="596" spans="1:4" x14ac:dyDescent="0.25">
      <c r="A596" s="812"/>
      <c r="B596" s="865"/>
      <c r="C596" s="812"/>
      <c r="D596" s="812"/>
    </row>
    <row r="597" spans="1:4" x14ac:dyDescent="0.25">
      <c r="A597" s="812"/>
      <c r="B597" s="865"/>
      <c r="C597" s="812"/>
      <c r="D597" s="812"/>
    </row>
    <row r="598" spans="1:4" x14ac:dyDescent="0.25">
      <c r="A598" s="812"/>
      <c r="B598" s="865"/>
      <c r="C598" s="812"/>
      <c r="D598" s="812"/>
    </row>
    <row r="599" spans="1:4" x14ac:dyDescent="0.25">
      <c r="A599" s="812"/>
      <c r="B599" s="865"/>
      <c r="C599" s="812"/>
      <c r="D599" s="812"/>
    </row>
    <row r="600" spans="1:4" x14ac:dyDescent="0.25">
      <c r="A600" s="812"/>
      <c r="B600" s="865"/>
      <c r="C600" s="812"/>
      <c r="D600" s="812"/>
    </row>
    <row r="601" spans="1:4" x14ac:dyDescent="0.25">
      <c r="A601" s="812"/>
      <c r="B601" s="865"/>
      <c r="C601" s="812"/>
      <c r="D601" s="812"/>
    </row>
    <row r="602" spans="1:4" x14ac:dyDescent="0.25">
      <c r="A602" s="812"/>
      <c r="B602" s="865"/>
      <c r="C602" s="812"/>
      <c r="D602" s="812"/>
    </row>
    <row r="603" spans="1:4" x14ac:dyDescent="0.25">
      <c r="A603" s="812"/>
      <c r="B603" s="865"/>
      <c r="C603" s="812"/>
      <c r="D603" s="812"/>
    </row>
    <row r="604" spans="1:4" x14ac:dyDescent="0.25">
      <c r="A604" s="812"/>
      <c r="B604" s="865"/>
      <c r="C604" s="812"/>
      <c r="D604" s="812"/>
    </row>
    <row r="605" spans="1:4" x14ac:dyDescent="0.25">
      <c r="A605" s="812"/>
      <c r="B605" s="865"/>
      <c r="C605" s="812"/>
      <c r="D605" s="812"/>
    </row>
    <row r="606" spans="1:4" x14ac:dyDescent="0.25">
      <c r="A606" s="812"/>
      <c r="B606" s="865"/>
      <c r="C606" s="812"/>
      <c r="D606" s="812"/>
    </row>
    <row r="607" spans="1:4" x14ac:dyDescent="0.25">
      <c r="A607" s="812"/>
      <c r="B607" s="865"/>
      <c r="C607" s="812"/>
      <c r="D607" s="812"/>
    </row>
    <row r="608" spans="1:4" x14ac:dyDescent="0.25">
      <c r="A608" s="812"/>
      <c r="B608" s="865"/>
      <c r="C608" s="812"/>
      <c r="D608" s="812"/>
    </row>
    <row r="609" spans="1:4" x14ac:dyDescent="0.25">
      <c r="A609" s="812"/>
      <c r="B609" s="865"/>
      <c r="C609" s="812"/>
      <c r="D609" s="812"/>
    </row>
    <row r="610" spans="1:4" x14ac:dyDescent="0.25">
      <c r="A610" s="812"/>
      <c r="B610" s="865"/>
      <c r="C610" s="812"/>
      <c r="D610" s="812"/>
    </row>
    <row r="611" spans="1:4" x14ac:dyDescent="0.25">
      <c r="A611" s="812"/>
      <c r="B611" s="865"/>
      <c r="C611" s="812"/>
      <c r="D611" s="812"/>
    </row>
    <row r="612" spans="1:4" x14ac:dyDescent="0.25">
      <c r="A612" s="812"/>
      <c r="B612" s="865"/>
      <c r="C612" s="812"/>
      <c r="D612" s="812"/>
    </row>
    <row r="613" spans="1:4" x14ac:dyDescent="0.25">
      <c r="A613" s="812"/>
      <c r="B613" s="865"/>
      <c r="C613" s="812"/>
      <c r="D613" s="812"/>
    </row>
    <row r="614" spans="1:4" x14ac:dyDescent="0.25">
      <c r="A614" s="812"/>
      <c r="B614" s="865"/>
      <c r="C614" s="812"/>
      <c r="D614" s="812"/>
    </row>
    <row r="615" spans="1:4" x14ac:dyDescent="0.25">
      <c r="A615" s="812"/>
      <c r="B615" s="865"/>
      <c r="C615" s="812"/>
      <c r="D615" s="812"/>
    </row>
    <row r="616" spans="1:4" x14ac:dyDescent="0.25">
      <c r="A616" s="812"/>
      <c r="B616" s="865"/>
      <c r="C616" s="812"/>
      <c r="D616" s="812"/>
    </row>
    <row r="617" spans="1:4" x14ac:dyDescent="0.25">
      <c r="A617" s="812"/>
      <c r="B617" s="865"/>
      <c r="C617" s="812"/>
      <c r="D617" s="812"/>
    </row>
    <row r="618" spans="1:4" x14ac:dyDescent="0.25">
      <c r="A618" s="812"/>
      <c r="B618" s="865"/>
      <c r="C618" s="812"/>
      <c r="D618" s="812"/>
    </row>
    <row r="619" spans="1:4" x14ac:dyDescent="0.25">
      <c r="A619" s="812"/>
      <c r="B619" s="865"/>
      <c r="C619" s="812"/>
      <c r="D619" s="812"/>
    </row>
    <row r="620" spans="1:4" x14ac:dyDescent="0.25">
      <c r="A620" s="812"/>
      <c r="B620" s="865"/>
      <c r="C620" s="812"/>
      <c r="D620" s="812"/>
    </row>
    <row r="621" spans="1:4" x14ac:dyDescent="0.25">
      <c r="A621" s="812"/>
      <c r="B621" s="865"/>
      <c r="C621" s="812"/>
      <c r="D621" s="812"/>
    </row>
    <row r="622" spans="1:4" x14ac:dyDescent="0.25">
      <c r="A622" s="812"/>
      <c r="B622" s="865"/>
      <c r="C622" s="812"/>
      <c r="D622" s="812"/>
    </row>
    <row r="623" spans="1:4" x14ac:dyDescent="0.25">
      <c r="A623" s="812"/>
      <c r="B623" s="865"/>
      <c r="C623" s="812"/>
      <c r="D623" s="812"/>
    </row>
    <row r="624" spans="1:4" x14ac:dyDescent="0.25">
      <c r="A624" s="812"/>
      <c r="B624" s="865"/>
      <c r="C624" s="812"/>
      <c r="D624" s="812"/>
    </row>
    <row r="625" spans="1:4" x14ac:dyDescent="0.25">
      <c r="A625" s="812"/>
      <c r="B625" s="865"/>
      <c r="C625" s="812"/>
      <c r="D625" s="812"/>
    </row>
    <row r="626" spans="1:4" x14ac:dyDescent="0.25">
      <c r="A626" s="812"/>
      <c r="B626" s="865"/>
      <c r="C626" s="812"/>
      <c r="D626" s="812"/>
    </row>
    <row r="627" spans="1:4" x14ac:dyDescent="0.25">
      <c r="A627" s="812"/>
      <c r="B627" s="865"/>
      <c r="C627" s="812"/>
      <c r="D627" s="812"/>
    </row>
    <row r="628" spans="1:4" x14ac:dyDescent="0.25">
      <c r="A628" s="812"/>
      <c r="B628" s="865"/>
      <c r="C628" s="812"/>
      <c r="D628" s="812"/>
    </row>
    <row r="629" spans="1:4" x14ac:dyDescent="0.25">
      <c r="A629" s="812"/>
      <c r="B629" s="865"/>
      <c r="C629" s="812"/>
      <c r="D629" s="812"/>
    </row>
    <row r="630" spans="1:4" x14ac:dyDescent="0.25">
      <c r="A630" s="812"/>
      <c r="B630" s="865"/>
      <c r="C630" s="812"/>
      <c r="D630" s="812"/>
    </row>
    <row r="631" spans="1:4" x14ac:dyDescent="0.25">
      <c r="A631" s="812"/>
      <c r="B631" s="865"/>
      <c r="C631" s="812"/>
      <c r="D631" s="812"/>
    </row>
    <row r="632" spans="1:4" x14ac:dyDescent="0.25">
      <c r="A632" s="812"/>
      <c r="B632" s="865"/>
      <c r="C632" s="812"/>
      <c r="D632" s="812"/>
    </row>
    <row r="633" spans="1:4" x14ac:dyDescent="0.25">
      <c r="A633" s="812"/>
      <c r="B633" s="865"/>
      <c r="C633" s="812"/>
      <c r="D633" s="812"/>
    </row>
    <row r="634" spans="1:4" x14ac:dyDescent="0.25">
      <c r="A634" s="812"/>
      <c r="B634" s="865"/>
      <c r="C634" s="812"/>
      <c r="D634" s="812"/>
    </row>
    <row r="635" spans="1:4" x14ac:dyDescent="0.25">
      <c r="A635" s="812"/>
      <c r="B635" s="865"/>
      <c r="C635" s="812"/>
      <c r="D635" s="812"/>
    </row>
    <row r="636" spans="1:4" x14ac:dyDescent="0.25">
      <c r="A636" s="812"/>
      <c r="B636" s="865"/>
      <c r="C636" s="812"/>
      <c r="D636" s="812"/>
    </row>
    <row r="637" spans="1:4" x14ac:dyDescent="0.25">
      <c r="A637" s="812"/>
      <c r="B637" s="865"/>
      <c r="C637" s="812"/>
      <c r="D637" s="812"/>
    </row>
    <row r="638" spans="1:4" x14ac:dyDescent="0.25">
      <c r="A638" s="812"/>
      <c r="B638" s="865"/>
      <c r="C638" s="812"/>
      <c r="D638" s="812"/>
    </row>
    <row r="639" spans="1:4" x14ac:dyDescent="0.25">
      <c r="A639" s="812"/>
      <c r="B639" s="865"/>
      <c r="C639" s="812"/>
      <c r="D639" s="812"/>
    </row>
    <row r="640" spans="1:4" x14ac:dyDescent="0.25">
      <c r="A640" s="812"/>
      <c r="B640" s="865"/>
      <c r="C640" s="812"/>
      <c r="D640" s="812"/>
    </row>
    <row r="641" spans="1:4" x14ac:dyDescent="0.25">
      <c r="A641" s="812"/>
      <c r="B641" s="865"/>
      <c r="C641" s="812"/>
      <c r="D641" s="812"/>
    </row>
    <row r="642" spans="1:4" x14ac:dyDescent="0.25">
      <c r="A642" s="812"/>
      <c r="B642" s="865"/>
      <c r="C642" s="812"/>
      <c r="D642" s="812"/>
    </row>
    <row r="643" spans="1:4" x14ac:dyDescent="0.25">
      <c r="A643" s="812"/>
      <c r="B643" s="865"/>
      <c r="C643" s="812"/>
      <c r="D643" s="812"/>
    </row>
    <row r="644" spans="1:4" x14ac:dyDescent="0.25">
      <c r="A644" s="812"/>
      <c r="B644" s="865"/>
      <c r="C644" s="812"/>
      <c r="D644" s="812"/>
    </row>
    <row r="645" spans="1:4" x14ac:dyDescent="0.25">
      <c r="A645" s="812"/>
      <c r="B645" s="865"/>
      <c r="C645" s="812"/>
      <c r="D645" s="812"/>
    </row>
    <row r="646" spans="1:4" x14ac:dyDescent="0.25">
      <c r="A646" s="812"/>
      <c r="B646" s="865"/>
      <c r="C646" s="812"/>
      <c r="D646" s="812"/>
    </row>
    <row r="647" spans="1:4" x14ac:dyDescent="0.25">
      <c r="A647" s="812"/>
      <c r="B647" s="865"/>
      <c r="C647" s="812"/>
      <c r="D647" s="812"/>
    </row>
    <row r="648" spans="1:4" x14ac:dyDescent="0.25">
      <c r="A648" s="812"/>
      <c r="B648" s="865"/>
      <c r="C648" s="812"/>
      <c r="D648" s="812"/>
    </row>
    <row r="649" spans="1:4" x14ac:dyDescent="0.25">
      <c r="A649" s="812"/>
      <c r="B649" s="865"/>
      <c r="C649" s="812"/>
      <c r="D649" s="812"/>
    </row>
    <row r="650" spans="1:4" x14ac:dyDescent="0.25">
      <c r="A650" s="812"/>
      <c r="B650" s="865"/>
      <c r="C650" s="812"/>
      <c r="D650" s="812"/>
    </row>
    <row r="651" spans="1:4" x14ac:dyDescent="0.25">
      <c r="A651" s="812"/>
      <c r="B651" s="865"/>
      <c r="C651" s="812"/>
      <c r="D651" s="812"/>
    </row>
    <row r="652" spans="1:4" x14ac:dyDescent="0.25">
      <c r="A652" s="812"/>
      <c r="B652" s="865"/>
      <c r="C652" s="812"/>
      <c r="D652" s="812"/>
    </row>
    <row r="653" spans="1:4" x14ac:dyDescent="0.25">
      <c r="A653" s="812"/>
      <c r="B653" s="865"/>
      <c r="C653" s="812"/>
      <c r="D653" s="812"/>
    </row>
    <row r="654" spans="1:4" x14ac:dyDescent="0.25">
      <c r="A654" s="812"/>
      <c r="B654" s="865"/>
      <c r="C654" s="812"/>
      <c r="D654" s="812"/>
    </row>
    <row r="655" spans="1:4" x14ac:dyDescent="0.25">
      <c r="A655" s="812"/>
      <c r="B655" s="865"/>
      <c r="C655" s="812"/>
      <c r="D655" s="812"/>
    </row>
    <row r="656" spans="1:4" x14ac:dyDescent="0.25">
      <c r="A656" s="812"/>
      <c r="B656" s="865"/>
      <c r="C656" s="812"/>
      <c r="D656" s="812"/>
    </row>
    <row r="657" spans="1:4" x14ac:dyDescent="0.25">
      <c r="A657" s="812"/>
      <c r="B657" s="865"/>
      <c r="C657" s="812"/>
      <c r="D657" s="812"/>
    </row>
    <row r="658" spans="1:4" x14ac:dyDescent="0.25">
      <c r="A658" s="812"/>
      <c r="B658" s="865"/>
      <c r="C658" s="812"/>
      <c r="D658" s="812"/>
    </row>
    <row r="659" spans="1:4" x14ac:dyDescent="0.25">
      <c r="A659" s="812"/>
      <c r="B659" s="865"/>
      <c r="C659" s="812"/>
      <c r="D659" s="812"/>
    </row>
    <row r="660" spans="1:4" x14ac:dyDescent="0.25">
      <c r="A660" s="812"/>
      <c r="B660" s="865"/>
      <c r="C660" s="812"/>
      <c r="D660" s="812"/>
    </row>
    <row r="661" spans="1:4" x14ac:dyDescent="0.25">
      <c r="A661" s="812"/>
      <c r="B661" s="865"/>
      <c r="C661" s="812"/>
      <c r="D661" s="812"/>
    </row>
    <row r="662" spans="1:4" x14ac:dyDescent="0.25">
      <c r="A662" s="812"/>
      <c r="B662" s="865"/>
      <c r="C662" s="812"/>
      <c r="D662" s="812"/>
    </row>
    <row r="663" spans="1:4" x14ac:dyDescent="0.25">
      <c r="A663" s="812"/>
      <c r="B663" s="865"/>
      <c r="C663" s="812"/>
      <c r="D663" s="812"/>
    </row>
    <row r="664" spans="1:4" x14ac:dyDescent="0.25">
      <c r="A664" s="812"/>
      <c r="B664" s="865"/>
      <c r="C664" s="812"/>
      <c r="D664" s="812"/>
    </row>
    <row r="665" spans="1:4" x14ac:dyDescent="0.25">
      <c r="A665" s="812"/>
      <c r="B665" s="865"/>
      <c r="C665" s="812"/>
      <c r="D665" s="812"/>
    </row>
    <row r="666" spans="1:4" x14ac:dyDescent="0.25">
      <c r="A666" s="812"/>
      <c r="B666" s="865"/>
      <c r="C666" s="812"/>
      <c r="D666" s="812"/>
    </row>
    <row r="667" spans="1:4" x14ac:dyDescent="0.25">
      <c r="A667" s="812"/>
      <c r="B667" s="865"/>
      <c r="C667" s="812"/>
      <c r="D667" s="812"/>
    </row>
    <row r="668" spans="1:4" x14ac:dyDescent="0.25">
      <c r="A668" s="812"/>
      <c r="B668" s="865"/>
      <c r="C668" s="812"/>
      <c r="D668" s="812"/>
    </row>
    <row r="669" spans="1:4" x14ac:dyDescent="0.25">
      <c r="A669" s="812"/>
      <c r="B669" s="865"/>
      <c r="C669" s="812"/>
      <c r="D669" s="812"/>
    </row>
    <row r="670" spans="1:4" x14ac:dyDescent="0.25">
      <c r="A670" s="812"/>
      <c r="B670" s="865"/>
      <c r="C670" s="812"/>
      <c r="D670" s="812"/>
    </row>
    <row r="671" spans="1:4" x14ac:dyDescent="0.25">
      <c r="A671" s="812"/>
      <c r="B671" s="865"/>
      <c r="C671" s="812"/>
      <c r="D671" s="812"/>
    </row>
    <row r="672" spans="1:4" x14ac:dyDescent="0.25">
      <c r="A672" s="812"/>
      <c r="B672" s="865"/>
      <c r="C672" s="812"/>
      <c r="D672" s="812"/>
    </row>
    <row r="673" spans="1:4" x14ac:dyDescent="0.25">
      <c r="A673" s="812"/>
      <c r="B673" s="865"/>
      <c r="C673" s="812"/>
      <c r="D673" s="812"/>
    </row>
    <row r="674" spans="1:4" x14ac:dyDescent="0.25">
      <c r="A674" s="812"/>
      <c r="B674" s="865"/>
      <c r="C674" s="812"/>
      <c r="D674" s="812"/>
    </row>
    <row r="675" spans="1:4" x14ac:dyDescent="0.25">
      <c r="A675" s="812"/>
      <c r="B675" s="865"/>
      <c r="C675" s="812"/>
      <c r="D675" s="812"/>
    </row>
    <row r="676" spans="1:4" x14ac:dyDescent="0.25">
      <c r="A676" s="812"/>
      <c r="B676" s="865"/>
      <c r="C676" s="812"/>
      <c r="D676" s="812"/>
    </row>
    <row r="677" spans="1:4" x14ac:dyDescent="0.25">
      <c r="A677" s="812"/>
      <c r="B677" s="865"/>
      <c r="C677" s="812"/>
      <c r="D677" s="812"/>
    </row>
    <row r="678" spans="1:4" x14ac:dyDescent="0.25">
      <c r="A678" s="812"/>
      <c r="B678" s="865"/>
      <c r="C678" s="812"/>
      <c r="D678" s="812"/>
    </row>
    <row r="679" spans="1:4" x14ac:dyDescent="0.25">
      <c r="A679" s="812"/>
      <c r="B679" s="865"/>
      <c r="C679" s="812"/>
      <c r="D679" s="812"/>
    </row>
    <row r="680" spans="1:4" x14ac:dyDescent="0.25">
      <c r="A680" s="812"/>
      <c r="B680" s="865"/>
      <c r="C680" s="812"/>
      <c r="D680" s="812"/>
    </row>
    <row r="681" spans="1:4" x14ac:dyDescent="0.25">
      <c r="A681" s="812"/>
      <c r="B681" s="865"/>
      <c r="C681" s="812"/>
      <c r="D681" s="812"/>
    </row>
    <row r="682" spans="1:4" x14ac:dyDescent="0.25">
      <c r="A682" s="812"/>
      <c r="B682" s="865"/>
      <c r="C682" s="812"/>
      <c r="D682" s="812"/>
    </row>
    <row r="683" spans="1:4" x14ac:dyDescent="0.25">
      <c r="A683" s="812"/>
      <c r="B683" s="865"/>
      <c r="C683" s="812"/>
      <c r="D683" s="812"/>
    </row>
    <row r="684" spans="1:4" x14ac:dyDescent="0.25">
      <c r="A684" s="812"/>
      <c r="B684" s="865"/>
      <c r="C684" s="812"/>
      <c r="D684" s="812"/>
    </row>
    <row r="685" spans="1:4" x14ac:dyDescent="0.25">
      <c r="A685" s="812"/>
      <c r="B685" s="865"/>
      <c r="C685" s="812"/>
      <c r="D685" s="812"/>
    </row>
    <row r="686" spans="1:4" x14ac:dyDescent="0.25">
      <c r="A686" s="812"/>
      <c r="B686" s="865"/>
      <c r="C686" s="812"/>
      <c r="D686" s="812"/>
    </row>
    <row r="687" spans="1:4" x14ac:dyDescent="0.25">
      <c r="A687" s="812"/>
      <c r="B687" s="865"/>
      <c r="C687" s="812"/>
      <c r="D687" s="812"/>
    </row>
    <row r="688" spans="1:4" x14ac:dyDescent="0.25">
      <c r="A688" s="812"/>
      <c r="B688" s="865"/>
      <c r="C688" s="812"/>
      <c r="D688" s="812"/>
    </row>
    <row r="689" spans="1:4" x14ac:dyDescent="0.25">
      <c r="A689" s="812"/>
      <c r="B689" s="865"/>
      <c r="C689" s="812"/>
      <c r="D689" s="812"/>
    </row>
    <row r="690" spans="1:4" x14ac:dyDescent="0.25">
      <c r="A690" s="812"/>
      <c r="B690" s="865"/>
      <c r="C690" s="812"/>
      <c r="D690" s="812"/>
    </row>
    <row r="691" spans="1:4" x14ac:dyDescent="0.25">
      <c r="A691" s="812"/>
      <c r="B691" s="865"/>
      <c r="C691" s="812"/>
      <c r="D691" s="812"/>
    </row>
    <row r="692" spans="1:4" x14ac:dyDescent="0.25">
      <c r="A692" s="812"/>
      <c r="B692" s="865"/>
      <c r="C692" s="812"/>
      <c r="D692" s="812"/>
    </row>
    <row r="693" spans="1:4" x14ac:dyDescent="0.25">
      <c r="A693" s="812"/>
      <c r="B693" s="865"/>
      <c r="C693" s="812"/>
      <c r="D693" s="812"/>
    </row>
    <row r="694" spans="1:4" x14ac:dyDescent="0.25">
      <c r="A694" s="812"/>
      <c r="B694" s="865"/>
      <c r="C694" s="812"/>
      <c r="D694" s="812"/>
    </row>
    <row r="695" spans="1:4" x14ac:dyDescent="0.25">
      <c r="A695" s="812"/>
      <c r="B695" s="865"/>
      <c r="C695" s="812"/>
      <c r="D695" s="812"/>
    </row>
    <row r="696" spans="1:4" x14ac:dyDescent="0.25">
      <c r="A696" s="812"/>
      <c r="B696" s="865"/>
      <c r="C696" s="812"/>
      <c r="D696" s="812"/>
    </row>
    <row r="697" spans="1:4" x14ac:dyDescent="0.25">
      <c r="A697" s="812"/>
      <c r="B697" s="865"/>
      <c r="C697" s="812"/>
      <c r="D697" s="812"/>
    </row>
    <row r="698" spans="1:4" x14ac:dyDescent="0.25">
      <c r="A698" s="812"/>
      <c r="B698" s="865"/>
      <c r="C698" s="812"/>
      <c r="D698" s="812"/>
    </row>
    <row r="699" spans="1:4" x14ac:dyDescent="0.25">
      <c r="A699" s="812"/>
      <c r="B699" s="865"/>
      <c r="C699" s="812"/>
      <c r="D699" s="812"/>
    </row>
    <row r="700" spans="1:4" x14ac:dyDescent="0.25">
      <c r="A700" s="812"/>
      <c r="B700" s="865"/>
      <c r="C700" s="812"/>
      <c r="D700" s="812"/>
    </row>
    <row r="701" spans="1:4" x14ac:dyDescent="0.25">
      <c r="A701" s="812"/>
      <c r="B701" s="865"/>
      <c r="C701" s="812"/>
      <c r="D701" s="812"/>
    </row>
    <row r="702" spans="1:4" x14ac:dyDescent="0.25">
      <c r="A702" s="812"/>
      <c r="B702" s="865"/>
      <c r="C702" s="812"/>
      <c r="D702" s="812"/>
    </row>
    <row r="703" spans="1:4" x14ac:dyDescent="0.25">
      <c r="A703" s="812"/>
      <c r="B703" s="865"/>
      <c r="C703" s="812"/>
      <c r="D703" s="812"/>
    </row>
    <row r="704" spans="1:4" x14ac:dyDescent="0.25">
      <c r="A704" s="812"/>
      <c r="B704" s="865"/>
      <c r="C704" s="812"/>
      <c r="D704" s="812"/>
    </row>
    <row r="705" spans="1:4" x14ac:dyDescent="0.25">
      <c r="A705" s="812"/>
      <c r="B705" s="865"/>
      <c r="C705" s="812"/>
      <c r="D705" s="812"/>
    </row>
    <row r="706" spans="1:4" x14ac:dyDescent="0.25">
      <c r="A706" s="812"/>
      <c r="B706" s="865"/>
      <c r="C706" s="812"/>
      <c r="D706" s="812"/>
    </row>
    <row r="707" spans="1:4" x14ac:dyDescent="0.25">
      <c r="A707" s="812"/>
      <c r="B707" s="865"/>
      <c r="C707" s="812"/>
      <c r="D707" s="812"/>
    </row>
    <row r="708" spans="1:4" x14ac:dyDescent="0.25">
      <c r="A708" s="812"/>
      <c r="B708" s="865"/>
      <c r="C708" s="812"/>
      <c r="D708" s="812"/>
    </row>
    <row r="709" spans="1:4" x14ac:dyDescent="0.25">
      <c r="A709" s="812"/>
      <c r="B709" s="865"/>
      <c r="C709" s="812"/>
      <c r="D709" s="812"/>
    </row>
    <row r="710" spans="1:4" x14ac:dyDescent="0.25">
      <c r="A710" s="812"/>
      <c r="B710" s="865"/>
      <c r="C710" s="812"/>
      <c r="D710" s="812"/>
    </row>
    <row r="711" spans="1:4" x14ac:dyDescent="0.25">
      <c r="A711" s="812"/>
      <c r="B711" s="865"/>
      <c r="C711" s="812"/>
      <c r="D711" s="812"/>
    </row>
    <row r="712" spans="1:4" x14ac:dyDescent="0.25">
      <c r="A712" s="812"/>
      <c r="B712" s="865"/>
      <c r="C712" s="812"/>
      <c r="D712" s="812"/>
    </row>
    <row r="713" spans="1:4" x14ac:dyDescent="0.25">
      <c r="A713" s="812"/>
      <c r="B713" s="865"/>
      <c r="C713" s="812"/>
      <c r="D713" s="812"/>
    </row>
    <row r="714" spans="1:4" x14ac:dyDescent="0.25">
      <c r="A714" s="812"/>
      <c r="B714" s="865"/>
      <c r="C714" s="812"/>
      <c r="D714" s="812"/>
    </row>
    <row r="715" spans="1:4" x14ac:dyDescent="0.25">
      <c r="A715" s="812"/>
      <c r="B715" s="865"/>
      <c r="C715" s="812"/>
      <c r="D715" s="812"/>
    </row>
    <row r="716" spans="1:4" x14ac:dyDescent="0.25">
      <c r="A716" s="812"/>
      <c r="B716" s="865"/>
      <c r="C716" s="812"/>
      <c r="D716" s="812"/>
    </row>
    <row r="717" spans="1:4" x14ac:dyDescent="0.25">
      <c r="A717" s="812"/>
      <c r="B717" s="865"/>
      <c r="C717" s="812"/>
      <c r="D717" s="812"/>
    </row>
    <row r="718" spans="1:4" x14ac:dyDescent="0.25">
      <c r="A718" s="812"/>
      <c r="B718" s="865"/>
      <c r="C718" s="812"/>
      <c r="D718" s="812"/>
    </row>
    <row r="719" spans="1:4" x14ac:dyDescent="0.25">
      <c r="A719" s="812"/>
      <c r="B719" s="865"/>
      <c r="C719" s="812"/>
      <c r="D719" s="812"/>
    </row>
    <row r="720" spans="1:4" x14ac:dyDescent="0.25">
      <c r="A720" s="812"/>
      <c r="B720" s="865"/>
      <c r="C720" s="812"/>
      <c r="D720" s="812"/>
    </row>
    <row r="721" spans="1:4" x14ac:dyDescent="0.25">
      <c r="A721" s="812"/>
      <c r="B721" s="865"/>
      <c r="C721" s="812"/>
      <c r="D721" s="812"/>
    </row>
    <row r="722" spans="1:4" x14ac:dyDescent="0.25">
      <c r="A722" s="812"/>
      <c r="B722" s="865"/>
      <c r="C722" s="812"/>
      <c r="D722" s="812"/>
    </row>
    <row r="723" spans="1:4" x14ac:dyDescent="0.25">
      <c r="A723" s="812"/>
      <c r="B723" s="865"/>
      <c r="C723" s="812"/>
      <c r="D723" s="812"/>
    </row>
    <row r="724" spans="1:4" x14ac:dyDescent="0.25">
      <c r="A724" s="812"/>
      <c r="B724" s="865"/>
      <c r="C724" s="812"/>
      <c r="D724" s="812"/>
    </row>
    <row r="725" spans="1:4" x14ac:dyDescent="0.25">
      <c r="A725" s="812"/>
      <c r="B725" s="865"/>
      <c r="C725" s="812"/>
      <c r="D725" s="812"/>
    </row>
    <row r="726" spans="1:4" x14ac:dyDescent="0.25">
      <c r="A726" s="812"/>
      <c r="B726" s="865"/>
      <c r="C726" s="812"/>
      <c r="D726" s="812"/>
    </row>
    <row r="727" spans="1:4" x14ac:dyDescent="0.25">
      <c r="A727" s="812"/>
      <c r="B727" s="865"/>
      <c r="C727" s="812"/>
      <c r="D727" s="812"/>
    </row>
    <row r="728" spans="1:4" x14ac:dyDescent="0.25">
      <c r="A728" s="812"/>
      <c r="B728" s="865"/>
      <c r="C728" s="812"/>
      <c r="D728" s="812"/>
    </row>
    <row r="729" spans="1:4" x14ac:dyDescent="0.25">
      <c r="A729" s="812"/>
      <c r="B729" s="865"/>
      <c r="C729" s="812"/>
      <c r="D729" s="812"/>
    </row>
    <row r="730" spans="1:4" x14ac:dyDescent="0.25">
      <c r="A730" s="812"/>
      <c r="B730" s="865"/>
      <c r="C730" s="812"/>
      <c r="D730" s="812"/>
    </row>
    <row r="731" spans="1:4" x14ac:dyDescent="0.25">
      <c r="A731" s="812"/>
      <c r="B731" s="865"/>
      <c r="C731" s="812"/>
      <c r="D731" s="812"/>
    </row>
    <row r="732" spans="1:4" x14ac:dyDescent="0.25">
      <c r="A732" s="812"/>
      <c r="B732" s="865"/>
      <c r="C732" s="812"/>
      <c r="D732" s="812"/>
    </row>
    <row r="733" spans="1:4" x14ac:dyDescent="0.25">
      <c r="A733" s="812"/>
      <c r="B733" s="865"/>
      <c r="C733" s="812"/>
      <c r="D733" s="812"/>
    </row>
    <row r="734" spans="1:4" x14ac:dyDescent="0.25">
      <c r="A734" s="812"/>
      <c r="B734" s="865"/>
      <c r="C734" s="812"/>
      <c r="D734" s="812"/>
    </row>
    <row r="735" spans="1:4" x14ac:dyDescent="0.25">
      <c r="A735" s="812"/>
      <c r="B735" s="865"/>
      <c r="C735" s="812"/>
      <c r="D735" s="812"/>
    </row>
    <row r="736" spans="1:4" x14ac:dyDescent="0.25">
      <c r="A736" s="812"/>
      <c r="B736" s="865"/>
      <c r="C736" s="812"/>
      <c r="D736" s="812"/>
    </row>
    <row r="737" spans="1:4" x14ac:dyDescent="0.25">
      <c r="A737" s="812"/>
      <c r="B737" s="865"/>
      <c r="C737" s="812"/>
      <c r="D737" s="812"/>
    </row>
    <row r="738" spans="1:4" x14ac:dyDescent="0.25">
      <c r="A738" s="812"/>
      <c r="B738" s="865"/>
      <c r="C738" s="812"/>
      <c r="D738" s="812"/>
    </row>
    <row r="739" spans="1:4" x14ac:dyDescent="0.25">
      <c r="A739" s="812"/>
      <c r="B739" s="865"/>
      <c r="C739" s="812"/>
      <c r="D739" s="812"/>
    </row>
    <row r="740" spans="1:4" x14ac:dyDescent="0.25">
      <c r="A740" s="812"/>
      <c r="B740" s="865"/>
      <c r="C740" s="812"/>
      <c r="D740" s="812"/>
    </row>
    <row r="741" spans="1:4" x14ac:dyDescent="0.25">
      <c r="A741" s="812"/>
      <c r="B741" s="865"/>
      <c r="C741" s="812"/>
      <c r="D741" s="812"/>
    </row>
    <row r="742" spans="1:4" x14ac:dyDescent="0.25">
      <c r="A742" s="812"/>
      <c r="B742" s="865"/>
      <c r="C742" s="812"/>
      <c r="D742" s="812"/>
    </row>
    <row r="743" spans="1:4" x14ac:dyDescent="0.25">
      <c r="A743" s="812"/>
      <c r="B743" s="865"/>
      <c r="C743" s="812"/>
      <c r="D743" s="812"/>
    </row>
    <row r="744" spans="1:4" x14ac:dyDescent="0.25">
      <c r="A744" s="812"/>
      <c r="B744" s="865"/>
      <c r="C744" s="812"/>
      <c r="D744" s="812"/>
    </row>
    <row r="745" spans="1:4" x14ac:dyDescent="0.25">
      <c r="A745" s="812"/>
      <c r="B745" s="865"/>
      <c r="C745" s="812"/>
      <c r="D745" s="812"/>
    </row>
    <row r="746" spans="1:4" x14ac:dyDescent="0.25">
      <c r="A746" s="812"/>
      <c r="B746" s="865"/>
      <c r="C746" s="812"/>
      <c r="D746" s="812"/>
    </row>
    <row r="747" spans="1:4" x14ac:dyDescent="0.25">
      <c r="A747" s="812"/>
      <c r="B747" s="865"/>
      <c r="C747" s="812"/>
      <c r="D747" s="812"/>
    </row>
    <row r="748" spans="1:4" x14ac:dyDescent="0.25">
      <c r="A748" s="812"/>
      <c r="B748" s="865"/>
      <c r="C748" s="812"/>
      <c r="D748" s="812"/>
    </row>
    <row r="749" spans="1:4" x14ac:dyDescent="0.25">
      <c r="A749" s="812"/>
      <c r="B749" s="865"/>
      <c r="C749" s="812"/>
      <c r="D749" s="812"/>
    </row>
    <row r="750" spans="1:4" x14ac:dyDescent="0.25">
      <c r="A750" s="812"/>
      <c r="B750" s="865"/>
      <c r="C750" s="812"/>
      <c r="D750" s="812"/>
    </row>
    <row r="751" spans="1:4" x14ac:dyDescent="0.25">
      <c r="A751" s="812"/>
      <c r="B751" s="865"/>
      <c r="C751" s="812"/>
      <c r="D751" s="812"/>
    </row>
    <row r="752" spans="1:4" x14ac:dyDescent="0.25">
      <c r="A752" s="812"/>
      <c r="B752" s="865"/>
      <c r="C752" s="812"/>
      <c r="D752" s="812"/>
    </row>
    <row r="753" spans="1:4" x14ac:dyDescent="0.25">
      <c r="A753" s="812"/>
      <c r="B753" s="865"/>
      <c r="C753" s="812"/>
      <c r="D753" s="812"/>
    </row>
    <row r="754" spans="1:4" x14ac:dyDescent="0.25">
      <c r="A754" s="812"/>
      <c r="B754" s="865"/>
      <c r="C754" s="812"/>
      <c r="D754" s="812"/>
    </row>
    <row r="755" spans="1:4" x14ac:dyDescent="0.25">
      <c r="A755" s="812"/>
      <c r="B755" s="865"/>
      <c r="C755" s="812"/>
      <c r="D755" s="812"/>
    </row>
    <row r="756" spans="1:4" x14ac:dyDescent="0.25">
      <c r="A756" s="812"/>
      <c r="B756" s="865"/>
      <c r="C756" s="812"/>
      <c r="D756" s="812"/>
    </row>
    <row r="757" spans="1:4" x14ac:dyDescent="0.25">
      <c r="A757" s="812"/>
      <c r="B757" s="865"/>
      <c r="C757" s="812"/>
      <c r="D757" s="812"/>
    </row>
    <row r="758" spans="1:4" x14ac:dyDescent="0.25">
      <c r="A758" s="812"/>
      <c r="B758" s="865"/>
      <c r="C758" s="812"/>
      <c r="D758" s="812"/>
    </row>
    <row r="759" spans="1:4" x14ac:dyDescent="0.25">
      <c r="A759" s="812"/>
      <c r="B759" s="865"/>
      <c r="C759" s="812"/>
      <c r="D759" s="812"/>
    </row>
    <row r="760" spans="1:4" x14ac:dyDescent="0.25">
      <c r="A760" s="812"/>
      <c r="B760" s="865"/>
      <c r="C760" s="812"/>
      <c r="D760" s="812"/>
    </row>
    <row r="761" spans="1:4" x14ac:dyDescent="0.25">
      <c r="A761" s="812"/>
      <c r="B761" s="865"/>
      <c r="C761" s="812"/>
      <c r="D761" s="812"/>
    </row>
    <row r="762" spans="1:4" x14ac:dyDescent="0.25">
      <c r="A762" s="812"/>
      <c r="B762" s="865"/>
      <c r="C762" s="812"/>
      <c r="D762" s="812"/>
    </row>
    <row r="763" spans="1:4" x14ac:dyDescent="0.25">
      <c r="A763" s="812"/>
      <c r="B763" s="865"/>
      <c r="C763" s="812"/>
      <c r="D763" s="812"/>
    </row>
    <row r="764" spans="1:4" x14ac:dyDescent="0.25">
      <c r="A764" s="812"/>
      <c r="B764" s="865"/>
      <c r="C764" s="812"/>
      <c r="D764" s="812"/>
    </row>
    <row r="765" spans="1:4" x14ac:dyDescent="0.25">
      <c r="A765" s="812"/>
      <c r="B765" s="865"/>
      <c r="C765" s="812"/>
      <c r="D765" s="812"/>
    </row>
    <row r="766" spans="1:4" x14ac:dyDescent="0.25">
      <c r="A766" s="812"/>
      <c r="B766" s="865"/>
      <c r="C766" s="812"/>
      <c r="D766" s="812"/>
    </row>
    <row r="767" spans="1:4" x14ac:dyDescent="0.25">
      <c r="A767" s="812"/>
      <c r="B767" s="865"/>
      <c r="C767" s="812"/>
      <c r="D767" s="812"/>
    </row>
    <row r="768" spans="1:4" x14ac:dyDescent="0.25">
      <c r="A768" s="812"/>
      <c r="B768" s="865"/>
      <c r="C768" s="812"/>
      <c r="D768" s="812"/>
    </row>
    <row r="769" spans="1:4" x14ac:dyDescent="0.25">
      <c r="A769" s="812"/>
      <c r="B769" s="865"/>
      <c r="C769" s="812"/>
      <c r="D769" s="812"/>
    </row>
    <row r="770" spans="1:4" x14ac:dyDescent="0.25">
      <c r="A770" s="812"/>
      <c r="B770" s="865"/>
      <c r="C770" s="812"/>
      <c r="D770" s="812"/>
    </row>
    <row r="771" spans="1:4" x14ac:dyDescent="0.25">
      <c r="A771" s="812"/>
      <c r="B771" s="865"/>
      <c r="C771" s="812"/>
      <c r="D771" s="812"/>
    </row>
    <row r="772" spans="1:4" x14ac:dyDescent="0.25">
      <c r="A772" s="812"/>
      <c r="B772" s="865"/>
      <c r="C772" s="812"/>
      <c r="D772" s="812"/>
    </row>
    <row r="773" spans="1:4" x14ac:dyDescent="0.25">
      <c r="A773" s="812"/>
      <c r="B773" s="865"/>
      <c r="C773" s="812"/>
      <c r="D773" s="812"/>
    </row>
    <row r="774" spans="1:4" x14ac:dyDescent="0.25">
      <c r="A774" s="812"/>
      <c r="B774" s="865"/>
      <c r="C774" s="812"/>
      <c r="D774" s="812"/>
    </row>
    <row r="775" spans="1:4" x14ac:dyDescent="0.25">
      <c r="A775" s="812"/>
      <c r="B775" s="865"/>
      <c r="C775" s="812"/>
      <c r="D775" s="812"/>
    </row>
    <row r="776" spans="1:4" x14ac:dyDescent="0.25">
      <c r="A776" s="812"/>
      <c r="B776" s="865"/>
      <c r="C776" s="812"/>
      <c r="D776" s="812"/>
    </row>
    <row r="777" spans="1:4" x14ac:dyDescent="0.25">
      <c r="A777" s="812"/>
      <c r="B777" s="865"/>
      <c r="C777" s="812"/>
      <c r="D777" s="812"/>
    </row>
    <row r="778" spans="1:4" x14ac:dyDescent="0.25">
      <c r="A778" s="812"/>
      <c r="B778" s="865"/>
      <c r="C778" s="812"/>
      <c r="D778" s="812"/>
    </row>
    <row r="779" spans="1:4" x14ac:dyDescent="0.25">
      <c r="A779" s="812"/>
      <c r="B779" s="865"/>
      <c r="C779" s="812"/>
      <c r="D779" s="812"/>
    </row>
    <row r="780" spans="1:4" x14ac:dyDescent="0.25">
      <c r="A780" s="812"/>
      <c r="B780" s="865"/>
      <c r="C780" s="812"/>
      <c r="D780" s="812"/>
    </row>
    <row r="781" spans="1:4" x14ac:dyDescent="0.25">
      <c r="A781" s="812"/>
      <c r="B781" s="865"/>
      <c r="C781" s="812"/>
      <c r="D781" s="812"/>
    </row>
    <row r="782" spans="1:4" x14ac:dyDescent="0.25">
      <c r="A782" s="812"/>
      <c r="B782" s="865"/>
      <c r="C782" s="812"/>
      <c r="D782" s="812"/>
    </row>
    <row r="783" spans="1:4" x14ac:dyDescent="0.25">
      <c r="A783" s="812"/>
      <c r="B783" s="865"/>
      <c r="C783" s="812"/>
      <c r="D783" s="812"/>
    </row>
    <row r="784" spans="1:4" x14ac:dyDescent="0.25">
      <c r="A784" s="812"/>
      <c r="B784" s="865"/>
      <c r="C784" s="812"/>
      <c r="D784" s="812"/>
    </row>
    <row r="785" spans="1:4" x14ac:dyDescent="0.25">
      <c r="A785" s="812"/>
      <c r="B785" s="865"/>
      <c r="C785" s="812"/>
      <c r="D785" s="812"/>
    </row>
    <row r="786" spans="1:4" x14ac:dyDescent="0.25">
      <c r="A786" s="812"/>
      <c r="B786" s="865"/>
      <c r="C786" s="812"/>
      <c r="D786" s="812"/>
    </row>
    <row r="787" spans="1:4" x14ac:dyDescent="0.25">
      <c r="A787" s="812"/>
      <c r="B787" s="865"/>
      <c r="C787" s="812"/>
      <c r="D787" s="812"/>
    </row>
    <row r="788" spans="1:4" x14ac:dyDescent="0.25">
      <c r="A788" s="812"/>
      <c r="B788" s="865"/>
      <c r="C788" s="812"/>
      <c r="D788" s="812"/>
    </row>
    <row r="789" spans="1:4" x14ac:dyDescent="0.25">
      <c r="A789" s="812"/>
      <c r="B789" s="865"/>
      <c r="C789" s="812"/>
      <c r="D789" s="812"/>
    </row>
    <row r="790" spans="1:4" x14ac:dyDescent="0.25">
      <c r="A790" s="812"/>
      <c r="B790" s="865"/>
      <c r="C790" s="812"/>
      <c r="D790" s="812"/>
    </row>
    <row r="791" spans="1:4" x14ac:dyDescent="0.25">
      <c r="A791" s="812"/>
      <c r="B791" s="865"/>
      <c r="C791" s="812"/>
      <c r="D791" s="812"/>
    </row>
    <row r="792" spans="1:4" x14ac:dyDescent="0.25">
      <c r="A792" s="812"/>
      <c r="B792" s="865"/>
      <c r="C792" s="812"/>
      <c r="D792" s="812"/>
    </row>
    <row r="793" spans="1:4" x14ac:dyDescent="0.25">
      <c r="A793" s="812"/>
      <c r="B793" s="865"/>
      <c r="C793" s="812"/>
      <c r="D793" s="812"/>
    </row>
    <row r="794" spans="1:4" x14ac:dyDescent="0.25">
      <c r="A794" s="812"/>
      <c r="B794" s="865"/>
      <c r="C794" s="812"/>
      <c r="D794" s="812"/>
    </row>
    <row r="795" spans="1:4" x14ac:dyDescent="0.25">
      <c r="A795" s="812"/>
      <c r="B795" s="865"/>
      <c r="C795" s="812"/>
      <c r="D795" s="812"/>
    </row>
    <row r="796" spans="1:4" x14ac:dyDescent="0.25">
      <c r="A796" s="812"/>
      <c r="B796" s="865"/>
      <c r="C796" s="812"/>
      <c r="D796" s="812"/>
    </row>
    <row r="797" spans="1:4" x14ac:dyDescent="0.25">
      <c r="A797" s="812"/>
      <c r="B797" s="865"/>
      <c r="C797" s="812"/>
      <c r="D797" s="812"/>
    </row>
    <row r="798" spans="1:4" x14ac:dyDescent="0.25">
      <c r="A798" s="812"/>
      <c r="B798" s="865"/>
      <c r="C798" s="812"/>
      <c r="D798" s="812"/>
    </row>
    <row r="799" spans="1:4" x14ac:dyDescent="0.25">
      <c r="A799" s="812"/>
      <c r="B799" s="865"/>
      <c r="C799" s="812"/>
      <c r="D799" s="812"/>
    </row>
    <row r="800" spans="1:4" x14ac:dyDescent="0.25">
      <c r="A800" s="812"/>
      <c r="B800" s="865"/>
      <c r="C800" s="812"/>
      <c r="D800" s="812"/>
    </row>
    <row r="801" spans="1:4" x14ac:dyDescent="0.25">
      <c r="A801" s="812"/>
      <c r="B801" s="865"/>
      <c r="C801" s="812"/>
      <c r="D801" s="812"/>
    </row>
    <row r="802" spans="1:4" x14ac:dyDescent="0.25">
      <c r="A802" s="812"/>
      <c r="B802" s="865"/>
      <c r="C802" s="812"/>
      <c r="D802" s="812"/>
    </row>
    <row r="803" spans="1:4" x14ac:dyDescent="0.25">
      <c r="A803" s="812"/>
      <c r="B803" s="865"/>
      <c r="C803" s="812"/>
      <c r="D803" s="812"/>
    </row>
    <row r="804" spans="1:4" x14ac:dyDescent="0.25">
      <c r="A804" s="812"/>
      <c r="B804" s="865"/>
      <c r="C804" s="812"/>
      <c r="D804" s="812"/>
    </row>
    <row r="805" spans="1:4" x14ac:dyDescent="0.25">
      <c r="A805" s="812"/>
      <c r="B805" s="865"/>
      <c r="C805" s="812"/>
      <c r="D805" s="812"/>
    </row>
    <row r="806" spans="1:4" x14ac:dyDescent="0.25">
      <c r="A806" s="812"/>
      <c r="B806" s="865"/>
      <c r="C806" s="812"/>
      <c r="D806" s="812"/>
    </row>
    <row r="807" spans="1:4" x14ac:dyDescent="0.25">
      <c r="A807" s="812"/>
      <c r="B807" s="865"/>
      <c r="C807" s="812"/>
      <c r="D807" s="812"/>
    </row>
    <row r="808" spans="1:4" x14ac:dyDescent="0.25">
      <c r="A808" s="812"/>
      <c r="B808" s="865"/>
      <c r="C808" s="812"/>
      <c r="D808" s="812"/>
    </row>
    <row r="809" spans="1:4" x14ac:dyDescent="0.25">
      <c r="A809" s="812"/>
      <c r="B809" s="865"/>
      <c r="C809" s="812"/>
      <c r="D809" s="812"/>
    </row>
    <row r="810" spans="1:4" x14ac:dyDescent="0.25">
      <c r="A810" s="812"/>
      <c r="B810" s="865"/>
      <c r="C810" s="812"/>
      <c r="D810" s="812"/>
    </row>
    <row r="811" spans="1:4" x14ac:dyDescent="0.25">
      <c r="A811" s="812"/>
      <c r="B811" s="865"/>
      <c r="C811" s="812"/>
      <c r="D811" s="812"/>
    </row>
    <row r="812" spans="1:4" x14ac:dyDescent="0.25">
      <c r="A812" s="812"/>
      <c r="B812" s="865"/>
      <c r="C812" s="812"/>
      <c r="D812" s="812"/>
    </row>
    <row r="813" spans="1:4" x14ac:dyDescent="0.25">
      <c r="A813" s="812"/>
      <c r="B813" s="865"/>
      <c r="C813" s="812"/>
      <c r="D813" s="812"/>
    </row>
    <row r="814" spans="1:4" x14ac:dyDescent="0.25">
      <c r="A814" s="812"/>
      <c r="B814" s="865"/>
      <c r="C814" s="812"/>
      <c r="D814" s="812"/>
    </row>
    <row r="815" spans="1:4" x14ac:dyDescent="0.25">
      <c r="A815" s="812"/>
      <c r="B815" s="865"/>
      <c r="C815" s="812"/>
      <c r="D815" s="812"/>
    </row>
    <row r="816" spans="1:4" x14ac:dyDescent="0.25">
      <c r="A816" s="812"/>
      <c r="B816" s="865"/>
      <c r="C816" s="812"/>
      <c r="D816" s="812"/>
    </row>
    <row r="817" spans="1:4" x14ac:dyDescent="0.25">
      <c r="A817" s="812"/>
      <c r="B817" s="865"/>
      <c r="C817" s="812"/>
      <c r="D817" s="812"/>
    </row>
    <row r="818" spans="1:4" x14ac:dyDescent="0.25">
      <c r="A818" s="812"/>
      <c r="B818" s="865"/>
      <c r="C818" s="812"/>
      <c r="D818" s="812"/>
    </row>
    <row r="819" spans="1:4" x14ac:dyDescent="0.25">
      <c r="A819" s="812"/>
      <c r="B819" s="865"/>
      <c r="C819" s="812"/>
      <c r="D819" s="812"/>
    </row>
    <row r="820" spans="1:4" x14ac:dyDescent="0.25">
      <c r="A820" s="812"/>
      <c r="B820" s="865"/>
      <c r="C820" s="812"/>
      <c r="D820" s="812"/>
    </row>
    <row r="821" spans="1:4" x14ac:dyDescent="0.25">
      <c r="A821" s="812"/>
      <c r="B821" s="865"/>
      <c r="C821" s="812"/>
      <c r="D821" s="812"/>
    </row>
    <row r="822" spans="1:4" x14ac:dyDescent="0.25">
      <c r="A822" s="812"/>
      <c r="B822" s="865"/>
      <c r="C822" s="812"/>
      <c r="D822" s="812"/>
    </row>
    <row r="823" spans="1:4" x14ac:dyDescent="0.25">
      <c r="A823" s="812"/>
      <c r="B823" s="865"/>
      <c r="C823" s="812"/>
      <c r="D823" s="812"/>
    </row>
    <row r="824" spans="1:4" x14ac:dyDescent="0.25">
      <c r="A824" s="812"/>
      <c r="B824" s="865"/>
      <c r="C824" s="812"/>
      <c r="D824" s="812"/>
    </row>
    <row r="825" spans="1:4" x14ac:dyDescent="0.25">
      <c r="A825" s="812"/>
      <c r="B825" s="865"/>
      <c r="C825" s="812"/>
      <c r="D825" s="812"/>
    </row>
    <row r="826" spans="1:4" x14ac:dyDescent="0.25">
      <c r="A826" s="812"/>
      <c r="B826" s="865"/>
      <c r="C826" s="812"/>
      <c r="D826" s="812"/>
    </row>
    <row r="827" spans="1:4" x14ac:dyDescent="0.25">
      <c r="A827" s="812"/>
      <c r="B827" s="865"/>
      <c r="C827" s="812"/>
      <c r="D827" s="812"/>
    </row>
    <row r="828" spans="1:4" x14ac:dyDescent="0.25">
      <c r="A828" s="812"/>
      <c r="B828" s="865"/>
      <c r="C828" s="812"/>
      <c r="D828" s="812"/>
    </row>
    <row r="829" spans="1:4" x14ac:dyDescent="0.25">
      <c r="A829" s="812"/>
      <c r="B829" s="865"/>
      <c r="C829" s="812"/>
      <c r="D829" s="812"/>
    </row>
    <row r="830" spans="1:4" x14ac:dyDescent="0.25">
      <c r="A830" s="812"/>
      <c r="B830" s="865"/>
      <c r="C830" s="812"/>
      <c r="D830" s="812"/>
    </row>
    <row r="831" spans="1:4" x14ac:dyDescent="0.25">
      <c r="A831" s="812"/>
      <c r="B831" s="865"/>
      <c r="C831" s="812"/>
      <c r="D831" s="812"/>
    </row>
    <row r="832" spans="1:4" x14ac:dyDescent="0.25">
      <c r="A832" s="812"/>
      <c r="B832" s="865"/>
      <c r="C832" s="812"/>
      <c r="D832" s="812"/>
    </row>
    <row r="833" spans="1:4" x14ac:dyDescent="0.25">
      <c r="A833" s="812"/>
      <c r="B833" s="865"/>
      <c r="C833" s="812"/>
      <c r="D833" s="812"/>
    </row>
    <row r="834" spans="1:4" x14ac:dyDescent="0.25">
      <c r="A834" s="812"/>
      <c r="B834" s="865"/>
      <c r="C834" s="812"/>
      <c r="D834" s="812"/>
    </row>
    <row r="835" spans="1:4" x14ac:dyDescent="0.25">
      <c r="A835" s="812"/>
      <c r="B835" s="865"/>
      <c r="C835" s="812"/>
      <c r="D835" s="812"/>
    </row>
    <row r="836" spans="1:4" x14ac:dyDescent="0.25">
      <c r="A836" s="812"/>
      <c r="B836" s="865"/>
      <c r="C836" s="812"/>
      <c r="D836" s="812"/>
    </row>
    <row r="837" spans="1:4" x14ac:dyDescent="0.25">
      <c r="A837" s="812"/>
      <c r="B837" s="865"/>
      <c r="C837" s="812"/>
      <c r="D837" s="812"/>
    </row>
    <row r="838" spans="1:4" x14ac:dyDescent="0.25">
      <c r="A838" s="812"/>
      <c r="B838" s="865"/>
      <c r="C838" s="812"/>
      <c r="D838" s="812"/>
    </row>
    <row r="839" spans="1:4" x14ac:dyDescent="0.25">
      <c r="A839" s="812"/>
      <c r="B839" s="865"/>
      <c r="C839" s="812"/>
      <c r="D839" s="812"/>
    </row>
    <row r="840" spans="1:4" x14ac:dyDescent="0.25">
      <c r="A840" s="812"/>
      <c r="B840" s="865"/>
      <c r="C840" s="812"/>
      <c r="D840" s="812"/>
    </row>
    <row r="841" spans="1:4" x14ac:dyDescent="0.25">
      <c r="A841" s="812"/>
      <c r="B841" s="865"/>
      <c r="C841" s="812"/>
      <c r="D841" s="812"/>
    </row>
    <row r="842" spans="1:4" x14ac:dyDescent="0.25">
      <c r="A842" s="812"/>
      <c r="B842" s="865"/>
      <c r="C842" s="812"/>
      <c r="D842" s="812"/>
    </row>
    <row r="843" spans="1:4" x14ac:dyDescent="0.25">
      <c r="A843" s="812"/>
      <c r="B843" s="865"/>
      <c r="C843" s="812"/>
      <c r="D843" s="812"/>
    </row>
    <row r="844" spans="1:4" x14ac:dyDescent="0.25">
      <c r="A844" s="812"/>
      <c r="B844" s="865"/>
      <c r="C844" s="812"/>
      <c r="D844" s="812"/>
    </row>
    <row r="845" spans="1:4" x14ac:dyDescent="0.25">
      <c r="A845" s="812"/>
      <c r="B845" s="865"/>
      <c r="C845" s="812"/>
      <c r="D845" s="812"/>
    </row>
    <row r="846" spans="1:4" x14ac:dyDescent="0.25">
      <c r="A846" s="812"/>
      <c r="B846" s="865"/>
      <c r="C846" s="812"/>
      <c r="D846" s="812"/>
    </row>
    <row r="847" spans="1:4" x14ac:dyDescent="0.25">
      <c r="A847" s="812"/>
      <c r="B847" s="865"/>
      <c r="C847" s="812"/>
      <c r="D847" s="812"/>
    </row>
    <row r="848" spans="1:4" x14ac:dyDescent="0.25">
      <c r="A848" s="812"/>
      <c r="B848" s="865"/>
      <c r="C848" s="812"/>
      <c r="D848" s="812"/>
    </row>
    <row r="849" spans="1:4" x14ac:dyDescent="0.25">
      <c r="A849" s="812"/>
      <c r="B849" s="865"/>
      <c r="C849" s="812"/>
      <c r="D849" s="812"/>
    </row>
    <row r="850" spans="1:4" x14ac:dyDescent="0.25">
      <c r="A850" s="812"/>
      <c r="B850" s="865"/>
      <c r="C850" s="812"/>
      <c r="D850" s="812"/>
    </row>
    <row r="851" spans="1:4" x14ac:dyDescent="0.25">
      <c r="A851" s="812"/>
      <c r="B851" s="865"/>
      <c r="C851" s="812"/>
      <c r="D851" s="812"/>
    </row>
    <row r="852" spans="1:4" x14ac:dyDescent="0.25">
      <c r="A852" s="812"/>
      <c r="B852" s="865"/>
      <c r="C852" s="812"/>
      <c r="D852" s="812"/>
    </row>
    <row r="853" spans="1:4" x14ac:dyDescent="0.25">
      <c r="A853" s="812"/>
      <c r="B853" s="865"/>
      <c r="C853" s="812"/>
      <c r="D853" s="812"/>
    </row>
    <row r="854" spans="1:4" x14ac:dyDescent="0.25">
      <c r="A854" s="812"/>
      <c r="B854" s="865"/>
      <c r="C854" s="812"/>
      <c r="D854" s="812"/>
    </row>
    <row r="855" spans="1:4" x14ac:dyDescent="0.25">
      <c r="A855" s="812"/>
      <c r="B855" s="865"/>
      <c r="C855" s="812"/>
      <c r="D855" s="812"/>
    </row>
    <row r="856" spans="1:4" x14ac:dyDescent="0.25">
      <c r="A856" s="812"/>
      <c r="B856" s="865"/>
      <c r="C856" s="812"/>
      <c r="D856" s="812"/>
    </row>
    <row r="857" spans="1:4" x14ac:dyDescent="0.25">
      <c r="A857" s="812"/>
      <c r="B857" s="865"/>
      <c r="C857" s="812"/>
      <c r="D857" s="812"/>
    </row>
    <row r="858" spans="1:4" x14ac:dyDescent="0.25">
      <c r="A858" s="812"/>
      <c r="B858" s="865"/>
      <c r="C858" s="812"/>
      <c r="D858" s="812"/>
    </row>
    <row r="859" spans="1:4" x14ac:dyDescent="0.25">
      <c r="A859" s="812"/>
      <c r="B859" s="865"/>
      <c r="C859" s="812"/>
      <c r="D859" s="812"/>
    </row>
    <row r="860" spans="1:4" x14ac:dyDescent="0.25">
      <c r="A860" s="812"/>
      <c r="B860" s="865"/>
      <c r="C860" s="812"/>
      <c r="D860" s="812"/>
    </row>
    <row r="861" spans="1:4" x14ac:dyDescent="0.25">
      <c r="A861" s="812"/>
      <c r="B861" s="865"/>
      <c r="C861" s="812"/>
      <c r="D861" s="812"/>
    </row>
    <row r="862" spans="1:4" x14ac:dyDescent="0.25">
      <c r="A862" s="812"/>
      <c r="B862" s="865"/>
      <c r="C862" s="812"/>
      <c r="D862" s="812"/>
    </row>
    <row r="863" spans="1:4" x14ac:dyDescent="0.25">
      <c r="A863" s="812"/>
      <c r="B863" s="865"/>
      <c r="C863" s="812"/>
      <c r="D863" s="812"/>
    </row>
    <row r="864" spans="1:4" x14ac:dyDescent="0.25">
      <c r="A864" s="812"/>
      <c r="B864" s="865"/>
      <c r="C864" s="812"/>
      <c r="D864" s="812"/>
    </row>
    <row r="865" spans="1:4" x14ac:dyDescent="0.25">
      <c r="A865" s="812"/>
      <c r="B865" s="865"/>
      <c r="C865" s="812"/>
      <c r="D865" s="812"/>
    </row>
    <row r="866" spans="1:4" x14ac:dyDescent="0.25">
      <c r="A866" s="812"/>
      <c r="B866" s="865"/>
      <c r="C866" s="812"/>
      <c r="D866" s="812"/>
    </row>
    <row r="867" spans="1:4" x14ac:dyDescent="0.25">
      <c r="A867" s="812"/>
      <c r="B867" s="865"/>
      <c r="C867" s="812"/>
      <c r="D867" s="812"/>
    </row>
    <row r="868" spans="1:4" x14ac:dyDescent="0.25">
      <c r="A868" s="812"/>
      <c r="B868" s="865"/>
      <c r="C868" s="812"/>
      <c r="D868" s="812"/>
    </row>
    <row r="869" spans="1:4" x14ac:dyDescent="0.25">
      <c r="A869" s="812"/>
      <c r="B869" s="865"/>
      <c r="C869" s="812"/>
      <c r="D869" s="812"/>
    </row>
    <row r="870" spans="1:4" x14ac:dyDescent="0.25">
      <c r="A870" s="812"/>
      <c r="B870" s="865"/>
      <c r="C870" s="812"/>
      <c r="D870" s="812"/>
    </row>
    <row r="871" spans="1:4" x14ac:dyDescent="0.25">
      <c r="A871" s="812"/>
      <c r="B871" s="865"/>
      <c r="C871" s="812"/>
      <c r="D871" s="812"/>
    </row>
    <row r="872" spans="1:4" x14ac:dyDescent="0.25">
      <c r="A872" s="812"/>
      <c r="B872" s="865"/>
      <c r="C872" s="812"/>
      <c r="D872" s="812"/>
    </row>
    <row r="873" spans="1:4" x14ac:dyDescent="0.25">
      <c r="A873" s="812"/>
      <c r="B873" s="865"/>
      <c r="C873" s="812"/>
      <c r="D873" s="812"/>
    </row>
    <row r="874" spans="1:4" x14ac:dyDescent="0.25">
      <c r="A874" s="812"/>
      <c r="B874" s="865"/>
      <c r="C874" s="812"/>
      <c r="D874" s="812"/>
    </row>
    <row r="875" spans="1:4" x14ac:dyDescent="0.25">
      <c r="A875" s="812"/>
      <c r="B875" s="865"/>
      <c r="C875" s="812"/>
      <c r="D875" s="812"/>
    </row>
    <row r="876" spans="1:4" x14ac:dyDescent="0.25">
      <c r="A876" s="812"/>
      <c r="B876" s="865"/>
      <c r="C876" s="812"/>
      <c r="D876" s="812"/>
    </row>
    <row r="877" spans="1:4" x14ac:dyDescent="0.25">
      <c r="A877" s="812"/>
      <c r="B877" s="865"/>
      <c r="C877" s="812"/>
      <c r="D877" s="812"/>
    </row>
    <row r="878" spans="1:4" x14ac:dyDescent="0.25">
      <c r="A878" s="812"/>
      <c r="B878" s="865"/>
      <c r="C878" s="812"/>
      <c r="D878" s="812"/>
    </row>
    <row r="879" spans="1:4" x14ac:dyDescent="0.25">
      <c r="A879" s="812"/>
      <c r="B879" s="865"/>
      <c r="C879" s="812"/>
      <c r="D879" s="812"/>
    </row>
    <row r="880" spans="1:4" x14ac:dyDescent="0.25">
      <c r="A880" s="812"/>
      <c r="B880" s="865"/>
      <c r="C880" s="812"/>
      <c r="D880" s="812"/>
    </row>
    <row r="881" spans="1:4" x14ac:dyDescent="0.25">
      <c r="A881" s="812"/>
      <c r="B881" s="865"/>
      <c r="C881" s="812"/>
      <c r="D881" s="812"/>
    </row>
    <row r="882" spans="1:4" x14ac:dyDescent="0.25">
      <c r="A882" s="812"/>
      <c r="B882" s="865"/>
      <c r="C882" s="812"/>
      <c r="D882" s="812"/>
    </row>
    <row r="883" spans="1:4" x14ac:dyDescent="0.25">
      <c r="A883" s="812"/>
      <c r="B883" s="865"/>
      <c r="C883" s="812"/>
      <c r="D883" s="812"/>
    </row>
    <row r="884" spans="1:4" x14ac:dyDescent="0.25">
      <c r="A884" s="812"/>
      <c r="B884" s="865"/>
      <c r="C884" s="812"/>
      <c r="D884" s="812"/>
    </row>
    <row r="885" spans="1:4" x14ac:dyDescent="0.25">
      <c r="A885" s="812"/>
      <c r="B885" s="865"/>
      <c r="C885" s="812"/>
      <c r="D885" s="812"/>
    </row>
    <row r="886" spans="1:4" x14ac:dyDescent="0.25">
      <c r="A886" s="812"/>
      <c r="B886" s="865"/>
      <c r="C886" s="812"/>
      <c r="D886" s="812"/>
    </row>
    <row r="887" spans="1:4" x14ac:dyDescent="0.25">
      <c r="A887" s="812"/>
      <c r="B887" s="865"/>
      <c r="C887" s="812"/>
      <c r="D887" s="812"/>
    </row>
    <row r="888" spans="1:4" x14ac:dyDescent="0.25">
      <c r="A888" s="812"/>
      <c r="B888" s="865"/>
      <c r="C888" s="812"/>
      <c r="D888" s="812"/>
    </row>
    <row r="889" spans="1:4" x14ac:dyDescent="0.25">
      <c r="A889" s="812"/>
      <c r="B889" s="865"/>
      <c r="C889" s="812"/>
      <c r="D889" s="812"/>
    </row>
    <row r="890" spans="1:4" x14ac:dyDescent="0.25">
      <c r="A890" s="812"/>
      <c r="B890" s="865"/>
      <c r="C890" s="812"/>
      <c r="D890" s="812"/>
    </row>
    <row r="891" spans="1:4" x14ac:dyDescent="0.25">
      <c r="A891" s="812"/>
      <c r="B891" s="865"/>
      <c r="C891" s="812"/>
      <c r="D891" s="812"/>
    </row>
    <row r="892" spans="1:4" x14ac:dyDescent="0.25">
      <c r="A892" s="812"/>
      <c r="B892" s="865"/>
      <c r="C892" s="812"/>
      <c r="D892" s="812"/>
    </row>
    <row r="893" spans="1:4" x14ac:dyDescent="0.25">
      <c r="A893" s="812"/>
      <c r="B893" s="865"/>
      <c r="C893" s="812"/>
      <c r="D893" s="812"/>
    </row>
    <row r="894" spans="1:4" x14ac:dyDescent="0.25">
      <c r="A894" s="812"/>
      <c r="B894" s="865"/>
      <c r="C894" s="812"/>
      <c r="D894" s="812"/>
    </row>
    <row r="895" spans="1:4" x14ac:dyDescent="0.25">
      <c r="A895" s="812"/>
      <c r="B895" s="865"/>
      <c r="C895" s="812"/>
      <c r="D895" s="812"/>
    </row>
    <row r="896" spans="1:4" x14ac:dyDescent="0.25">
      <c r="A896" s="812"/>
      <c r="B896" s="865"/>
      <c r="C896" s="812"/>
      <c r="D896" s="812"/>
    </row>
    <row r="897" spans="1:4" x14ac:dyDescent="0.25">
      <c r="A897" s="812"/>
      <c r="B897" s="865"/>
      <c r="C897" s="812"/>
      <c r="D897" s="812"/>
    </row>
    <row r="898" spans="1:4" x14ac:dyDescent="0.25">
      <c r="A898" s="812"/>
      <c r="B898" s="865"/>
      <c r="C898" s="812"/>
      <c r="D898" s="812"/>
    </row>
    <row r="899" spans="1:4" x14ac:dyDescent="0.25">
      <c r="A899" s="812"/>
      <c r="B899" s="865"/>
      <c r="C899" s="812"/>
      <c r="D899" s="812"/>
    </row>
    <row r="900" spans="1:4" x14ac:dyDescent="0.25">
      <c r="A900" s="812"/>
      <c r="B900" s="865"/>
      <c r="C900" s="812"/>
      <c r="D900" s="812"/>
    </row>
    <row r="901" spans="1:4" x14ac:dyDescent="0.25">
      <c r="A901" s="812"/>
      <c r="B901" s="865"/>
      <c r="C901" s="812"/>
      <c r="D901" s="812"/>
    </row>
    <row r="902" spans="1:4" x14ac:dyDescent="0.25">
      <c r="A902" s="812"/>
      <c r="B902" s="865"/>
      <c r="C902" s="812"/>
      <c r="D902" s="812"/>
    </row>
    <row r="903" spans="1:4" x14ac:dyDescent="0.25">
      <c r="A903" s="812"/>
      <c r="B903" s="865"/>
      <c r="C903" s="812"/>
      <c r="D903" s="812"/>
    </row>
    <row r="904" spans="1:4" x14ac:dyDescent="0.25">
      <c r="A904" s="812"/>
      <c r="B904" s="865"/>
      <c r="C904" s="812"/>
      <c r="D904" s="812"/>
    </row>
    <row r="905" spans="1:4" x14ac:dyDescent="0.25">
      <c r="A905" s="812"/>
      <c r="B905" s="865"/>
      <c r="C905" s="812"/>
      <c r="D905" s="812"/>
    </row>
    <row r="906" spans="1:4" x14ac:dyDescent="0.25">
      <c r="A906" s="812"/>
      <c r="B906" s="865"/>
      <c r="C906" s="812"/>
      <c r="D906" s="812"/>
    </row>
    <row r="907" spans="1:4" x14ac:dyDescent="0.25">
      <c r="A907" s="812"/>
      <c r="B907" s="865"/>
      <c r="C907" s="812"/>
      <c r="D907" s="812"/>
    </row>
    <row r="908" spans="1:4" x14ac:dyDescent="0.25">
      <c r="A908" s="812"/>
      <c r="B908" s="865"/>
      <c r="C908" s="812"/>
      <c r="D908" s="812"/>
    </row>
    <row r="909" spans="1:4" x14ac:dyDescent="0.25">
      <c r="A909" s="812"/>
      <c r="B909" s="865"/>
      <c r="C909" s="812"/>
      <c r="D909" s="812"/>
    </row>
    <row r="910" spans="1:4" x14ac:dyDescent="0.25">
      <c r="A910" s="812"/>
      <c r="B910" s="865"/>
      <c r="C910" s="812"/>
      <c r="D910" s="812"/>
    </row>
    <row r="911" spans="1:4" x14ac:dyDescent="0.25">
      <c r="A911" s="812"/>
      <c r="B911" s="865"/>
      <c r="C911" s="812"/>
      <c r="D911" s="812"/>
    </row>
    <row r="912" spans="1:4" x14ac:dyDescent="0.25">
      <c r="A912" s="812"/>
      <c r="B912" s="865"/>
      <c r="C912" s="812"/>
      <c r="D912" s="812"/>
    </row>
    <row r="913" spans="1:4" x14ac:dyDescent="0.25">
      <c r="A913" s="812"/>
      <c r="B913" s="865"/>
      <c r="C913" s="812"/>
      <c r="D913" s="812"/>
    </row>
    <row r="914" spans="1:4" x14ac:dyDescent="0.25">
      <c r="A914" s="812"/>
      <c r="B914" s="865"/>
      <c r="C914" s="812"/>
      <c r="D914" s="812"/>
    </row>
    <row r="915" spans="1:4" x14ac:dyDescent="0.25">
      <c r="A915" s="812"/>
      <c r="B915" s="865"/>
      <c r="C915" s="812"/>
      <c r="D915" s="812"/>
    </row>
    <row r="916" spans="1:4" x14ac:dyDescent="0.25">
      <c r="A916" s="812"/>
      <c r="B916" s="865"/>
      <c r="C916" s="812"/>
      <c r="D916" s="812"/>
    </row>
    <row r="917" spans="1:4" x14ac:dyDescent="0.25">
      <c r="A917" s="812"/>
      <c r="B917" s="865"/>
      <c r="C917" s="812"/>
      <c r="D917" s="812"/>
    </row>
    <row r="918" spans="1:4" x14ac:dyDescent="0.25">
      <c r="A918" s="812"/>
      <c r="B918" s="865"/>
      <c r="C918" s="812"/>
      <c r="D918" s="812"/>
    </row>
    <row r="919" spans="1:4" x14ac:dyDescent="0.25">
      <c r="A919" s="812"/>
      <c r="B919" s="865"/>
      <c r="C919" s="812"/>
      <c r="D919" s="812"/>
    </row>
    <row r="920" spans="1:4" x14ac:dyDescent="0.25">
      <c r="A920" s="812"/>
      <c r="B920" s="865"/>
      <c r="C920" s="812"/>
      <c r="D920" s="812"/>
    </row>
    <row r="921" spans="1:4" x14ac:dyDescent="0.25">
      <c r="A921" s="812"/>
      <c r="B921" s="865"/>
      <c r="C921" s="812"/>
      <c r="D921" s="812"/>
    </row>
    <row r="922" spans="1:4" x14ac:dyDescent="0.25">
      <c r="A922" s="812"/>
      <c r="B922" s="865"/>
      <c r="C922" s="812"/>
      <c r="D922" s="812"/>
    </row>
    <row r="923" spans="1:4" x14ac:dyDescent="0.25">
      <c r="A923" s="812"/>
      <c r="B923" s="865"/>
      <c r="C923" s="812"/>
      <c r="D923" s="812"/>
    </row>
    <row r="924" spans="1:4" x14ac:dyDescent="0.25">
      <c r="A924" s="812"/>
      <c r="B924" s="865"/>
      <c r="C924" s="812"/>
      <c r="D924" s="812"/>
    </row>
    <row r="925" spans="1:4" x14ac:dyDescent="0.25">
      <c r="A925" s="812"/>
      <c r="B925" s="865"/>
      <c r="C925" s="812"/>
      <c r="D925" s="812"/>
    </row>
    <row r="926" spans="1:4" x14ac:dyDescent="0.25">
      <c r="A926" s="812"/>
      <c r="B926" s="865"/>
      <c r="C926" s="812"/>
      <c r="D926" s="812"/>
    </row>
    <row r="927" spans="1:4" x14ac:dyDescent="0.25">
      <c r="A927" s="812"/>
      <c r="B927" s="865"/>
      <c r="C927" s="812"/>
      <c r="D927" s="812"/>
    </row>
    <row r="928" spans="1:4" x14ac:dyDescent="0.25">
      <c r="A928" s="812"/>
      <c r="B928" s="865"/>
      <c r="C928" s="812"/>
      <c r="D928" s="812"/>
    </row>
    <row r="929" spans="1:4" x14ac:dyDescent="0.25">
      <c r="A929" s="812"/>
      <c r="B929" s="865"/>
      <c r="C929" s="812"/>
      <c r="D929" s="812"/>
    </row>
    <row r="930" spans="1:4" x14ac:dyDescent="0.25">
      <c r="A930" s="812"/>
      <c r="B930" s="865"/>
      <c r="C930" s="812"/>
      <c r="D930" s="812"/>
    </row>
    <row r="931" spans="1:4" x14ac:dyDescent="0.25">
      <c r="A931" s="812"/>
      <c r="B931" s="865"/>
      <c r="C931" s="812"/>
      <c r="D931" s="812"/>
    </row>
    <row r="932" spans="1:4" x14ac:dyDescent="0.25">
      <c r="A932" s="812"/>
      <c r="B932" s="865"/>
      <c r="C932" s="812"/>
      <c r="D932" s="812"/>
    </row>
    <row r="933" spans="1:4" x14ac:dyDescent="0.25">
      <c r="A933" s="812"/>
      <c r="B933" s="865"/>
      <c r="C933" s="812"/>
      <c r="D933" s="812"/>
    </row>
    <row r="934" spans="1:4" x14ac:dyDescent="0.25">
      <c r="A934" s="812"/>
      <c r="B934" s="865"/>
      <c r="C934" s="812"/>
      <c r="D934" s="812"/>
    </row>
    <row r="935" spans="1:4" x14ac:dyDescent="0.25">
      <c r="A935" s="812"/>
      <c r="B935" s="865"/>
      <c r="C935" s="812"/>
      <c r="D935" s="812"/>
    </row>
    <row r="936" spans="1:4" x14ac:dyDescent="0.25">
      <c r="A936" s="812"/>
      <c r="B936" s="865"/>
      <c r="C936" s="812"/>
      <c r="D936" s="812"/>
    </row>
    <row r="937" spans="1:4" x14ac:dyDescent="0.25">
      <c r="A937" s="812"/>
      <c r="B937" s="865"/>
      <c r="C937" s="812"/>
      <c r="D937" s="812"/>
    </row>
    <row r="938" spans="1:4" x14ac:dyDescent="0.25">
      <c r="A938" s="812"/>
      <c r="B938" s="865"/>
      <c r="C938" s="812"/>
      <c r="D938" s="812"/>
    </row>
    <row r="939" spans="1:4" x14ac:dyDescent="0.25">
      <c r="A939" s="812"/>
      <c r="B939" s="865"/>
      <c r="C939" s="812"/>
      <c r="D939" s="812"/>
    </row>
    <row r="940" spans="1:4" x14ac:dyDescent="0.25">
      <c r="A940" s="812"/>
      <c r="B940" s="865"/>
      <c r="C940" s="812"/>
      <c r="D940" s="812"/>
    </row>
    <row r="941" spans="1:4" x14ac:dyDescent="0.25">
      <c r="A941" s="812"/>
      <c r="B941" s="865"/>
      <c r="C941" s="812"/>
      <c r="D941" s="812"/>
    </row>
    <row r="942" spans="1:4" x14ac:dyDescent="0.25">
      <c r="A942" s="812"/>
      <c r="B942" s="865"/>
      <c r="C942" s="812"/>
      <c r="D942" s="812"/>
    </row>
    <row r="943" spans="1:4" x14ac:dyDescent="0.25">
      <c r="A943" s="812"/>
      <c r="B943" s="865"/>
      <c r="C943" s="812"/>
      <c r="D943" s="812"/>
    </row>
    <row r="944" spans="1:4" x14ac:dyDescent="0.25">
      <c r="A944" s="812"/>
      <c r="B944" s="865"/>
      <c r="C944" s="812"/>
      <c r="D944" s="812"/>
    </row>
    <row r="945" spans="1:4" x14ac:dyDescent="0.25">
      <c r="A945" s="812"/>
      <c r="B945" s="865"/>
      <c r="C945" s="812"/>
      <c r="D945" s="812"/>
    </row>
    <row r="946" spans="1:4" x14ac:dyDescent="0.25">
      <c r="A946" s="812"/>
      <c r="B946" s="865"/>
      <c r="C946" s="812"/>
      <c r="D946" s="812"/>
    </row>
    <row r="947" spans="1:4" x14ac:dyDescent="0.25">
      <c r="A947" s="812"/>
      <c r="B947" s="865"/>
      <c r="C947" s="812"/>
      <c r="D947" s="812"/>
    </row>
    <row r="948" spans="1:4" x14ac:dyDescent="0.25">
      <c r="A948" s="812"/>
      <c r="B948" s="865"/>
      <c r="C948" s="812"/>
      <c r="D948" s="812"/>
    </row>
    <row r="949" spans="1:4" x14ac:dyDescent="0.25">
      <c r="A949" s="812"/>
      <c r="B949" s="865"/>
      <c r="C949" s="812"/>
      <c r="D949" s="812"/>
    </row>
    <row r="950" spans="1:4" x14ac:dyDescent="0.25">
      <c r="A950" s="812"/>
      <c r="B950" s="865"/>
      <c r="C950" s="812"/>
      <c r="D950" s="812"/>
    </row>
    <row r="951" spans="1:4" x14ac:dyDescent="0.25">
      <c r="A951" s="812"/>
      <c r="B951" s="865"/>
      <c r="C951" s="812"/>
      <c r="D951" s="812"/>
    </row>
    <row r="952" spans="1:4" x14ac:dyDescent="0.25">
      <c r="A952" s="812"/>
      <c r="B952" s="865"/>
      <c r="C952" s="812"/>
      <c r="D952" s="812"/>
    </row>
    <row r="953" spans="1:4" x14ac:dyDescent="0.25">
      <c r="A953" s="812"/>
      <c r="B953" s="865"/>
      <c r="C953" s="812"/>
      <c r="D953" s="812"/>
    </row>
    <row r="954" spans="1:4" x14ac:dyDescent="0.25">
      <c r="A954" s="812"/>
      <c r="B954" s="865"/>
      <c r="C954" s="812"/>
      <c r="D954" s="812"/>
    </row>
    <row r="955" spans="1:4" x14ac:dyDescent="0.25">
      <c r="A955" s="812"/>
      <c r="B955" s="865"/>
      <c r="C955" s="812"/>
      <c r="D955" s="812"/>
    </row>
    <row r="956" spans="1:4" x14ac:dyDescent="0.25">
      <c r="A956" s="812"/>
      <c r="B956" s="865"/>
      <c r="C956" s="812"/>
      <c r="D956" s="812"/>
    </row>
    <row r="957" spans="1:4" x14ac:dyDescent="0.25">
      <c r="A957" s="812"/>
      <c r="B957" s="865"/>
      <c r="C957" s="812"/>
      <c r="D957" s="812"/>
    </row>
    <row r="958" spans="1:4" x14ac:dyDescent="0.25">
      <c r="A958" s="812"/>
      <c r="B958" s="865"/>
      <c r="C958" s="812"/>
      <c r="D958" s="812"/>
    </row>
    <row r="959" spans="1:4" x14ac:dyDescent="0.25">
      <c r="A959" s="812"/>
      <c r="B959" s="865"/>
      <c r="C959" s="812"/>
      <c r="D959" s="812"/>
    </row>
    <row r="960" spans="1:4" x14ac:dyDescent="0.25">
      <c r="A960" s="812"/>
      <c r="B960" s="865"/>
      <c r="C960" s="812"/>
      <c r="D960" s="812"/>
    </row>
    <row r="961" spans="1:4" x14ac:dyDescent="0.25">
      <c r="A961" s="812"/>
      <c r="B961" s="865"/>
      <c r="C961" s="812"/>
      <c r="D961" s="812"/>
    </row>
    <row r="962" spans="1:4" x14ac:dyDescent="0.25">
      <c r="A962" s="812"/>
      <c r="B962" s="865"/>
      <c r="C962" s="812"/>
      <c r="D962" s="812"/>
    </row>
    <row r="963" spans="1:4" x14ac:dyDescent="0.25">
      <c r="A963" s="812"/>
      <c r="B963" s="865"/>
      <c r="C963" s="812"/>
      <c r="D963" s="812"/>
    </row>
    <row r="964" spans="1:4" x14ac:dyDescent="0.25">
      <c r="A964" s="812"/>
      <c r="B964" s="865"/>
      <c r="C964" s="812"/>
      <c r="D964" s="812"/>
    </row>
    <row r="965" spans="1:4" x14ac:dyDescent="0.25">
      <c r="A965" s="812"/>
      <c r="B965" s="865"/>
      <c r="C965" s="812"/>
      <c r="D965" s="812"/>
    </row>
    <row r="966" spans="1:4" x14ac:dyDescent="0.25">
      <c r="A966" s="812"/>
      <c r="B966" s="865"/>
      <c r="C966" s="812"/>
      <c r="D966" s="812"/>
    </row>
    <row r="967" spans="1:4" x14ac:dyDescent="0.25">
      <c r="A967" s="812"/>
      <c r="B967" s="865"/>
      <c r="C967" s="812"/>
      <c r="D967" s="812"/>
    </row>
    <row r="968" spans="1:4" x14ac:dyDescent="0.25">
      <c r="A968" s="812"/>
      <c r="B968" s="865"/>
      <c r="C968" s="812"/>
      <c r="D968" s="812"/>
    </row>
    <row r="969" spans="1:4" x14ac:dyDescent="0.25">
      <c r="A969" s="812"/>
      <c r="B969" s="865"/>
      <c r="C969" s="812"/>
      <c r="D969" s="812"/>
    </row>
    <row r="970" spans="1:4" x14ac:dyDescent="0.25">
      <c r="A970" s="812"/>
      <c r="B970" s="865"/>
      <c r="C970" s="812"/>
      <c r="D970" s="812"/>
    </row>
    <row r="971" spans="1:4" x14ac:dyDescent="0.25">
      <c r="A971" s="812"/>
      <c r="B971" s="865"/>
      <c r="C971" s="812"/>
      <c r="D971" s="812"/>
    </row>
    <row r="972" spans="1:4" x14ac:dyDescent="0.25">
      <c r="A972" s="812"/>
      <c r="B972" s="865"/>
      <c r="C972" s="812"/>
      <c r="D972" s="812"/>
    </row>
    <row r="973" spans="1:4" x14ac:dyDescent="0.25">
      <c r="A973" s="812"/>
      <c r="B973" s="865"/>
      <c r="C973" s="812"/>
      <c r="D973" s="812"/>
    </row>
    <row r="974" spans="1:4" x14ac:dyDescent="0.25">
      <c r="A974" s="812"/>
      <c r="B974" s="865"/>
      <c r="C974" s="812"/>
      <c r="D974" s="812"/>
    </row>
    <row r="975" spans="1:4" x14ac:dyDescent="0.25">
      <c r="A975" s="812"/>
      <c r="B975" s="865"/>
      <c r="C975" s="812"/>
      <c r="D975" s="812"/>
    </row>
    <row r="976" spans="1:4" x14ac:dyDescent="0.25">
      <c r="A976" s="812"/>
      <c r="B976" s="865"/>
      <c r="C976" s="812"/>
      <c r="D976" s="812"/>
    </row>
    <row r="977" spans="1:4" x14ac:dyDescent="0.25">
      <c r="A977" s="812"/>
      <c r="B977" s="865"/>
      <c r="C977" s="812"/>
      <c r="D977" s="812"/>
    </row>
    <row r="978" spans="1:4" x14ac:dyDescent="0.25">
      <c r="A978" s="812"/>
      <c r="B978" s="865"/>
      <c r="C978" s="812"/>
      <c r="D978" s="812"/>
    </row>
    <row r="979" spans="1:4" x14ac:dyDescent="0.25">
      <c r="A979" s="812"/>
      <c r="B979" s="865"/>
      <c r="C979" s="812"/>
      <c r="D979" s="812"/>
    </row>
    <row r="980" spans="1:4" x14ac:dyDescent="0.25">
      <c r="A980" s="812"/>
      <c r="B980" s="865"/>
      <c r="C980" s="812"/>
      <c r="D980" s="812"/>
    </row>
    <row r="981" spans="1:4" x14ac:dyDescent="0.25">
      <c r="A981" s="812"/>
      <c r="B981" s="865"/>
      <c r="C981" s="812"/>
      <c r="D981" s="812"/>
    </row>
    <row r="982" spans="1:4" x14ac:dyDescent="0.25">
      <c r="A982" s="812"/>
      <c r="B982" s="865"/>
      <c r="C982" s="812"/>
      <c r="D982" s="812"/>
    </row>
    <row r="983" spans="1:4" x14ac:dyDescent="0.25">
      <c r="A983" s="812"/>
      <c r="B983" s="865"/>
      <c r="C983" s="812"/>
      <c r="D983" s="812"/>
    </row>
    <row r="984" spans="1:4" x14ac:dyDescent="0.25">
      <c r="A984" s="812"/>
      <c r="B984" s="865"/>
      <c r="C984" s="812"/>
      <c r="D984" s="812"/>
    </row>
    <row r="985" spans="1:4" x14ac:dyDescent="0.25">
      <c r="A985" s="812"/>
      <c r="B985" s="865"/>
      <c r="C985" s="812"/>
      <c r="D985" s="812"/>
    </row>
    <row r="986" spans="1:4" x14ac:dyDescent="0.25">
      <c r="A986" s="812"/>
      <c r="B986" s="865"/>
      <c r="C986" s="812"/>
      <c r="D986" s="812"/>
    </row>
    <row r="987" spans="1:4" x14ac:dyDescent="0.25">
      <c r="A987" s="812"/>
      <c r="B987" s="865"/>
      <c r="C987" s="812"/>
      <c r="D987" s="812"/>
    </row>
  </sheetData>
  <mergeCells count="9">
    <mergeCell ref="A2:D2"/>
    <mergeCell ref="A3:F3"/>
    <mergeCell ref="E4:F4"/>
    <mergeCell ref="B5:B8"/>
    <mergeCell ref="C5:E6"/>
    <mergeCell ref="F5:F8"/>
    <mergeCell ref="C7:C8"/>
    <mergeCell ref="D7:D8"/>
    <mergeCell ref="E7:E8"/>
  </mergeCells>
  <hyperlinks>
    <hyperlink ref="A1" location="Índice!A1" display="Voltar ao índice" xr:uid="{B4510163-AF65-42D7-ADFA-9EBD63F96B57}"/>
  </hyperlinks>
  <pageMargins left="0.78740157480314965" right="0.51181102362204722" top="0.35433070866141736" bottom="0.21" header="0" footer="0"/>
  <pageSetup paperSize="9" orientation="portrait" horizontalDpi="300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735DD-44FD-462A-83F5-173B243F391C}">
  <sheetPr>
    <pageSetUpPr fitToPage="1"/>
  </sheetPr>
  <dimension ref="A1:M979"/>
  <sheetViews>
    <sheetView showGridLines="0" workbookViewId="0"/>
  </sheetViews>
  <sheetFormatPr defaultRowHeight="10.5" x14ac:dyDescent="0.25"/>
  <cols>
    <col min="1" max="1" width="35.453125" style="769" customWidth="1"/>
    <col min="2" max="2" width="10.6328125" style="781" customWidth="1"/>
    <col min="3" max="3" width="10.453125" style="769" customWidth="1"/>
    <col min="4" max="4" width="9.90625" style="769" customWidth="1"/>
    <col min="5" max="5" width="10.54296875" style="769" customWidth="1"/>
    <col min="6" max="6" width="12.36328125" style="769" customWidth="1"/>
    <col min="7" max="255" width="9.08984375" style="769"/>
    <col min="256" max="256" width="31.6328125" style="769" customWidth="1"/>
    <col min="257" max="257" width="11.36328125" style="769" customWidth="1"/>
    <col min="258" max="258" width="12.54296875" style="769" customWidth="1"/>
    <col min="259" max="259" width="9.90625" style="769" customWidth="1"/>
    <col min="260" max="260" width="11.54296875" style="769" customWidth="1"/>
    <col min="261" max="261" width="9" style="769" customWidth="1"/>
    <col min="262" max="262" width="8.90625" style="769" customWidth="1"/>
    <col min="263" max="511" width="9.08984375" style="769"/>
    <col min="512" max="512" width="31.6328125" style="769" customWidth="1"/>
    <col min="513" max="513" width="11.36328125" style="769" customWidth="1"/>
    <col min="514" max="514" width="12.54296875" style="769" customWidth="1"/>
    <col min="515" max="515" width="9.90625" style="769" customWidth="1"/>
    <col min="516" max="516" width="11.54296875" style="769" customWidth="1"/>
    <col min="517" max="517" width="9" style="769" customWidth="1"/>
    <col min="518" max="518" width="8.90625" style="769" customWidth="1"/>
    <col min="519" max="767" width="9.08984375" style="769"/>
    <col min="768" max="768" width="31.6328125" style="769" customWidth="1"/>
    <col min="769" max="769" width="11.36328125" style="769" customWidth="1"/>
    <col min="770" max="770" width="12.54296875" style="769" customWidth="1"/>
    <col min="771" max="771" width="9.90625" style="769" customWidth="1"/>
    <col min="772" max="772" width="11.54296875" style="769" customWidth="1"/>
    <col min="773" max="773" width="9" style="769" customWidth="1"/>
    <col min="774" max="774" width="8.90625" style="769" customWidth="1"/>
    <col min="775" max="1023" width="9.08984375" style="769"/>
    <col min="1024" max="1024" width="31.6328125" style="769" customWidth="1"/>
    <col min="1025" max="1025" width="11.36328125" style="769" customWidth="1"/>
    <col min="1026" max="1026" width="12.54296875" style="769" customWidth="1"/>
    <col min="1027" max="1027" width="9.90625" style="769" customWidth="1"/>
    <col min="1028" max="1028" width="11.54296875" style="769" customWidth="1"/>
    <col min="1029" max="1029" width="9" style="769" customWidth="1"/>
    <col min="1030" max="1030" width="8.90625" style="769" customWidth="1"/>
    <col min="1031" max="1279" width="9.08984375" style="769"/>
    <col min="1280" max="1280" width="31.6328125" style="769" customWidth="1"/>
    <col min="1281" max="1281" width="11.36328125" style="769" customWidth="1"/>
    <col min="1282" max="1282" width="12.54296875" style="769" customWidth="1"/>
    <col min="1283" max="1283" width="9.90625" style="769" customWidth="1"/>
    <col min="1284" max="1284" width="11.54296875" style="769" customWidth="1"/>
    <col min="1285" max="1285" width="9" style="769" customWidth="1"/>
    <col min="1286" max="1286" width="8.90625" style="769" customWidth="1"/>
    <col min="1287" max="1535" width="9.08984375" style="769"/>
    <col min="1536" max="1536" width="31.6328125" style="769" customWidth="1"/>
    <col min="1537" max="1537" width="11.36328125" style="769" customWidth="1"/>
    <col min="1538" max="1538" width="12.54296875" style="769" customWidth="1"/>
    <col min="1539" max="1539" width="9.90625" style="769" customWidth="1"/>
    <col min="1540" max="1540" width="11.54296875" style="769" customWidth="1"/>
    <col min="1541" max="1541" width="9" style="769" customWidth="1"/>
    <col min="1542" max="1542" width="8.90625" style="769" customWidth="1"/>
    <col min="1543" max="1791" width="9.08984375" style="769"/>
    <col min="1792" max="1792" width="31.6328125" style="769" customWidth="1"/>
    <col min="1793" max="1793" width="11.36328125" style="769" customWidth="1"/>
    <col min="1794" max="1794" width="12.54296875" style="769" customWidth="1"/>
    <col min="1795" max="1795" width="9.90625" style="769" customWidth="1"/>
    <col min="1796" max="1796" width="11.54296875" style="769" customWidth="1"/>
    <col min="1797" max="1797" width="9" style="769" customWidth="1"/>
    <col min="1798" max="1798" width="8.90625" style="769" customWidth="1"/>
    <col min="1799" max="2047" width="9.08984375" style="769"/>
    <col min="2048" max="2048" width="31.6328125" style="769" customWidth="1"/>
    <col min="2049" max="2049" width="11.36328125" style="769" customWidth="1"/>
    <col min="2050" max="2050" width="12.54296875" style="769" customWidth="1"/>
    <col min="2051" max="2051" width="9.90625" style="769" customWidth="1"/>
    <col min="2052" max="2052" width="11.54296875" style="769" customWidth="1"/>
    <col min="2053" max="2053" width="9" style="769" customWidth="1"/>
    <col min="2054" max="2054" width="8.90625" style="769" customWidth="1"/>
    <col min="2055" max="2303" width="9.08984375" style="769"/>
    <col min="2304" max="2304" width="31.6328125" style="769" customWidth="1"/>
    <col min="2305" max="2305" width="11.36328125" style="769" customWidth="1"/>
    <col min="2306" max="2306" width="12.54296875" style="769" customWidth="1"/>
    <col min="2307" max="2307" width="9.90625" style="769" customWidth="1"/>
    <col min="2308" max="2308" width="11.54296875" style="769" customWidth="1"/>
    <col min="2309" max="2309" width="9" style="769" customWidth="1"/>
    <col min="2310" max="2310" width="8.90625" style="769" customWidth="1"/>
    <col min="2311" max="2559" width="9.08984375" style="769"/>
    <col min="2560" max="2560" width="31.6328125" style="769" customWidth="1"/>
    <col min="2561" max="2561" width="11.36328125" style="769" customWidth="1"/>
    <col min="2562" max="2562" width="12.54296875" style="769" customWidth="1"/>
    <col min="2563" max="2563" width="9.90625" style="769" customWidth="1"/>
    <col min="2564" max="2564" width="11.54296875" style="769" customWidth="1"/>
    <col min="2565" max="2565" width="9" style="769" customWidth="1"/>
    <col min="2566" max="2566" width="8.90625" style="769" customWidth="1"/>
    <col min="2567" max="2815" width="9.08984375" style="769"/>
    <col min="2816" max="2816" width="31.6328125" style="769" customWidth="1"/>
    <col min="2817" max="2817" width="11.36328125" style="769" customWidth="1"/>
    <col min="2818" max="2818" width="12.54296875" style="769" customWidth="1"/>
    <col min="2819" max="2819" width="9.90625" style="769" customWidth="1"/>
    <col min="2820" max="2820" width="11.54296875" style="769" customWidth="1"/>
    <col min="2821" max="2821" width="9" style="769" customWidth="1"/>
    <col min="2822" max="2822" width="8.90625" style="769" customWidth="1"/>
    <col min="2823" max="3071" width="9.08984375" style="769"/>
    <col min="3072" max="3072" width="31.6328125" style="769" customWidth="1"/>
    <col min="3073" max="3073" width="11.36328125" style="769" customWidth="1"/>
    <col min="3074" max="3074" width="12.54296875" style="769" customWidth="1"/>
    <col min="3075" max="3075" width="9.90625" style="769" customWidth="1"/>
    <col min="3076" max="3076" width="11.54296875" style="769" customWidth="1"/>
    <col min="3077" max="3077" width="9" style="769" customWidth="1"/>
    <col min="3078" max="3078" width="8.90625" style="769" customWidth="1"/>
    <col min="3079" max="3327" width="9.08984375" style="769"/>
    <col min="3328" max="3328" width="31.6328125" style="769" customWidth="1"/>
    <col min="3329" max="3329" width="11.36328125" style="769" customWidth="1"/>
    <col min="3330" max="3330" width="12.54296875" style="769" customWidth="1"/>
    <col min="3331" max="3331" width="9.90625" style="769" customWidth="1"/>
    <col min="3332" max="3332" width="11.54296875" style="769" customWidth="1"/>
    <col min="3333" max="3333" width="9" style="769" customWidth="1"/>
    <col min="3334" max="3334" width="8.90625" style="769" customWidth="1"/>
    <col min="3335" max="3583" width="9.08984375" style="769"/>
    <col min="3584" max="3584" width="31.6328125" style="769" customWidth="1"/>
    <col min="3585" max="3585" width="11.36328125" style="769" customWidth="1"/>
    <col min="3586" max="3586" width="12.54296875" style="769" customWidth="1"/>
    <col min="3587" max="3587" width="9.90625" style="769" customWidth="1"/>
    <col min="3588" max="3588" width="11.54296875" style="769" customWidth="1"/>
    <col min="3589" max="3589" width="9" style="769" customWidth="1"/>
    <col min="3590" max="3590" width="8.90625" style="769" customWidth="1"/>
    <col min="3591" max="3839" width="9.08984375" style="769"/>
    <col min="3840" max="3840" width="31.6328125" style="769" customWidth="1"/>
    <col min="3841" max="3841" width="11.36328125" style="769" customWidth="1"/>
    <col min="3842" max="3842" width="12.54296875" style="769" customWidth="1"/>
    <col min="3843" max="3843" width="9.90625" style="769" customWidth="1"/>
    <col min="3844" max="3844" width="11.54296875" style="769" customWidth="1"/>
    <col min="3845" max="3845" width="9" style="769" customWidth="1"/>
    <col min="3846" max="3846" width="8.90625" style="769" customWidth="1"/>
    <col min="3847" max="4095" width="9.08984375" style="769"/>
    <col min="4096" max="4096" width="31.6328125" style="769" customWidth="1"/>
    <col min="4097" max="4097" width="11.36328125" style="769" customWidth="1"/>
    <col min="4098" max="4098" width="12.54296875" style="769" customWidth="1"/>
    <col min="4099" max="4099" width="9.90625" style="769" customWidth="1"/>
    <col min="4100" max="4100" width="11.54296875" style="769" customWidth="1"/>
    <col min="4101" max="4101" width="9" style="769" customWidth="1"/>
    <col min="4102" max="4102" width="8.90625" style="769" customWidth="1"/>
    <col min="4103" max="4351" width="9.08984375" style="769"/>
    <col min="4352" max="4352" width="31.6328125" style="769" customWidth="1"/>
    <col min="4353" max="4353" width="11.36328125" style="769" customWidth="1"/>
    <col min="4354" max="4354" width="12.54296875" style="769" customWidth="1"/>
    <col min="4355" max="4355" width="9.90625" style="769" customWidth="1"/>
    <col min="4356" max="4356" width="11.54296875" style="769" customWidth="1"/>
    <col min="4357" max="4357" width="9" style="769" customWidth="1"/>
    <col min="4358" max="4358" width="8.90625" style="769" customWidth="1"/>
    <col min="4359" max="4607" width="9.08984375" style="769"/>
    <col min="4608" max="4608" width="31.6328125" style="769" customWidth="1"/>
    <col min="4609" max="4609" width="11.36328125" style="769" customWidth="1"/>
    <col min="4610" max="4610" width="12.54296875" style="769" customWidth="1"/>
    <col min="4611" max="4611" width="9.90625" style="769" customWidth="1"/>
    <col min="4612" max="4612" width="11.54296875" style="769" customWidth="1"/>
    <col min="4613" max="4613" width="9" style="769" customWidth="1"/>
    <col min="4614" max="4614" width="8.90625" style="769" customWidth="1"/>
    <col min="4615" max="4863" width="9.08984375" style="769"/>
    <col min="4864" max="4864" width="31.6328125" style="769" customWidth="1"/>
    <col min="4865" max="4865" width="11.36328125" style="769" customWidth="1"/>
    <col min="4866" max="4866" width="12.54296875" style="769" customWidth="1"/>
    <col min="4867" max="4867" width="9.90625" style="769" customWidth="1"/>
    <col min="4868" max="4868" width="11.54296875" style="769" customWidth="1"/>
    <col min="4869" max="4869" width="9" style="769" customWidth="1"/>
    <col min="4870" max="4870" width="8.90625" style="769" customWidth="1"/>
    <col min="4871" max="5119" width="9.08984375" style="769"/>
    <col min="5120" max="5120" width="31.6328125" style="769" customWidth="1"/>
    <col min="5121" max="5121" width="11.36328125" style="769" customWidth="1"/>
    <col min="5122" max="5122" width="12.54296875" style="769" customWidth="1"/>
    <col min="5123" max="5123" width="9.90625" style="769" customWidth="1"/>
    <col min="5124" max="5124" width="11.54296875" style="769" customWidth="1"/>
    <col min="5125" max="5125" width="9" style="769" customWidth="1"/>
    <col min="5126" max="5126" width="8.90625" style="769" customWidth="1"/>
    <col min="5127" max="5375" width="9.08984375" style="769"/>
    <col min="5376" max="5376" width="31.6328125" style="769" customWidth="1"/>
    <col min="5377" max="5377" width="11.36328125" style="769" customWidth="1"/>
    <col min="5378" max="5378" width="12.54296875" style="769" customWidth="1"/>
    <col min="5379" max="5379" width="9.90625" style="769" customWidth="1"/>
    <col min="5380" max="5380" width="11.54296875" style="769" customWidth="1"/>
    <col min="5381" max="5381" width="9" style="769" customWidth="1"/>
    <col min="5382" max="5382" width="8.90625" style="769" customWidth="1"/>
    <col min="5383" max="5631" width="9.08984375" style="769"/>
    <col min="5632" max="5632" width="31.6328125" style="769" customWidth="1"/>
    <col min="5633" max="5633" width="11.36328125" style="769" customWidth="1"/>
    <col min="5634" max="5634" width="12.54296875" style="769" customWidth="1"/>
    <col min="5635" max="5635" width="9.90625" style="769" customWidth="1"/>
    <col min="5636" max="5636" width="11.54296875" style="769" customWidth="1"/>
    <col min="5637" max="5637" width="9" style="769" customWidth="1"/>
    <col min="5638" max="5638" width="8.90625" style="769" customWidth="1"/>
    <col min="5639" max="5887" width="9.08984375" style="769"/>
    <col min="5888" max="5888" width="31.6328125" style="769" customWidth="1"/>
    <col min="5889" max="5889" width="11.36328125" style="769" customWidth="1"/>
    <col min="5890" max="5890" width="12.54296875" style="769" customWidth="1"/>
    <col min="5891" max="5891" width="9.90625" style="769" customWidth="1"/>
    <col min="5892" max="5892" width="11.54296875" style="769" customWidth="1"/>
    <col min="5893" max="5893" width="9" style="769" customWidth="1"/>
    <col min="5894" max="5894" width="8.90625" style="769" customWidth="1"/>
    <col min="5895" max="6143" width="9.08984375" style="769"/>
    <col min="6144" max="6144" width="31.6328125" style="769" customWidth="1"/>
    <col min="6145" max="6145" width="11.36328125" style="769" customWidth="1"/>
    <col min="6146" max="6146" width="12.54296875" style="769" customWidth="1"/>
    <col min="6147" max="6147" width="9.90625" style="769" customWidth="1"/>
    <col min="6148" max="6148" width="11.54296875" style="769" customWidth="1"/>
    <col min="6149" max="6149" width="9" style="769" customWidth="1"/>
    <col min="6150" max="6150" width="8.90625" style="769" customWidth="1"/>
    <col min="6151" max="6399" width="9.08984375" style="769"/>
    <col min="6400" max="6400" width="31.6328125" style="769" customWidth="1"/>
    <col min="6401" max="6401" width="11.36328125" style="769" customWidth="1"/>
    <col min="6402" max="6402" width="12.54296875" style="769" customWidth="1"/>
    <col min="6403" max="6403" width="9.90625" style="769" customWidth="1"/>
    <col min="6404" max="6404" width="11.54296875" style="769" customWidth="1"/>
    <col min="6405" max="6405" width="9" style="769" customWidth="1"/>
    <col min="6406" max="6406" width="8.90625" style="769" customWidth="1"/>
    <col min="6407" max="6655" width="9.08984375" style="769"/>
    <col min="6656" max="6656" width="31.6328125" style="769" customWidth="1"/>
    <col min="6657" max="6657" width="11.36328125" style="769" customWidth="1"/>
    <col min="6658" max="6658" width="12.54296875" style="769" customWidth="1"/>
    <col min="6659" max="6659" width="9.90625" style="769" customWidth="1"/>
    <col min="6660" max="6660" width="11.54296875" style="769" customWidth="1"/>
    <col min="6661" max="6661" width="9" style="769" customWidth="1"/>
    <col min="6662" max="6662" width="8.90625" style="769" customWidth="1"/>
    <col min="6663" max="6911" width="9.08984375" style="769"/>
    <col min="6912" max="6912" width="31.6328125" style="769" customWidth="1"/>
    <col min="6913" max="6913" width="11.36328125" style="769" customWidth="1"/>
    <col min="6914" max="6914" width="12.54296875" style="769" customWidth="1"/>
    <col min="6915" max="6915" width="9.90625" style="769" customWidth="1"/>
    <col min="6916" max="6916" width="11.54296875" style="769" customWidth="1"/>
    <col min="6917" max="6917" width="9" style="769" customWidth="1"/>
    <col min="6918" max="6918" width="8.90625" style="769" customWidth="1"/>
    <col min="6919" max="7167" width="9.08984375" style="769"/>
    <col min="7168" max="7168" width="31.6328125" style="769" customWidth="1"/>
    <col min="7169" max="7169" width="11.36328125" style="769" customWidth="1"/>
    <col min="7170" max="7170" width="12.54296875" style="769" customWidth="1"/>
    <col min="7171" max="7171" width="9.90625" style="769" customWidth="1"/>
    <col min="7172" max="7172" width="11.54296875" style="769" customWidth="1"/>
    <col min="7173" max="7173" width="9" style="769" customWidth="1"/>
    <col min="7174" max="7174" width="8.90625" style="769" customWidth="1"/>
    <col min="7175" max="7423" width="9.08984375" style="769"/>
    <col min="7424" max="7424" width="31.6328125" style="769" customWidth="1"/>
    <col min="7425" max="7425" width="11.36328125" style="769" customWidth="1"/>
    <col min="7426" max="7426" width="12.54296875" style="769" customWidth="1"/>
    <col min="7427" max="7427" width="9.90625" style="769" customWidth="1"/>
    <col min="7428" max="7428" width="11.54296875" style="769" customWidth="1"/>
    <col min="7429" max="7429" width="9" style="769" customWidth="1"/>
    <col min="7430" max="7430" width="8.90625" style="769" customWidth="1"/>
    <col min="7431" max="7679" width="9.08984375" style="769"/>
    <col min="7680" max="7680" width="31.6328125" style="769" customWidth="1"/>
    <col min="7681" max="7681" width="11.36328125" style="769" customWidth="1"/>
    <col min="7682" max="7682" width="12.54296875" style="769" customWidth="1"/>
    <col min="7683" max="7683" width="9.90625" style="769" customWidth="1"/>
    <col min="7684" max="7684" width="11.54296875" style="769" customWidth="1"/>
    <col min="7685" max="7685" width="9" style="769" customWidth="1"/>
    <col min="7686" max="7686" width="8.90625" style="769" customWidth="1"/>
    <col min="7687" max="7935" width="9.08984375" style="769"/>
    <col min="7936" max="7936" width="31.6328125" style="769" customWidth="1"/>
    <col min="7937" max="7937" width="11.36328125" style="769" customWidth="1"/>
    <col min="7938" max="7938" width="12.54296875" style="769" customWidth="1"/>
    <col min="7939" max="7939" width="9.90625" style="769" customWidth="1"/>
    <col min="7940" max="7940" width="11.54296875" style="769" customWidth="1"/>
    <col min="7941" max="7941" width="9" style="769" customWidth="1"/>
    <col min="7942" max="7942" width="8.90625" style="769" customWidth="1"/>
    <col min="7943" max="8191" width="9.08984375" style="769"/>
    <col min="8192" max="8192" width="31.6328125" style="769" customWidth="1"/>
    <col min="8193" max="8193" width="11.36328125" style="769" customWidth="1"/>
    <col min="8194" max="8194" width="12.54296875" style="769" customWidth="1"/>
    <col min="8195" max="8195" width="9.90625" style="769" customWidth="1"/>
    <col min="8196" max="8196" width="11.54296875" style="769" customWidth="1"/>
    <col min="8197" max="8197" width="9" style="769" customWidth="1"/>
    <col min="8198" max="8198" width="8.90625" style="769" customWidth="1"/>
    <col min="8199" max="8447" width="9.08984375" style="769"/>
    <col min="8448" max="8448" width="31.6328125" style="769" customWidth="1"/>
    <col min="8449" max="8449" width="11.36328125" style="769" customWidth="1"/>
    <col min="8450" max="8450" width="12.54296875" style="769" customWidth="1"/>
    <col min="8451" max="8451" width="9.90625" style="769" customWidth="1"/>
    <col min="8452" max="8452" width="11.54296875" style="769" customWidth="1"/>
    <col min="8453" max="8453" width="9" style="769" customWidth="1"/>
    <col min="8454" max="8454" width="8.90625" style="769" customWidth="1"/>
    <col min="8455" max="8703" width="9.08984375" style="769"/>
    <col min="8704" max="8704" width="31.6328125" style="769" customWidth="1"/>
    <col min="8705" max="8705" width="11.36328125" style="769" customWidth="1"/>
    <col min="8706" max="8706" width="12.54296875" style="769" customWidth="1"/>
    <col min="8707" max="8707" width="9.90625" style="769" customWidth="1"/>
    <col min="8708" max="8708" width="11.54296875" style="769" customWidth="1"/>
    <col min="8709" max="8709" width="9" style="769" customWidth="1"/>
    <col min="8710" max="8710" width="8.90625" style="769" customWidth="1"/>
    <col min="8711" max="8959" width="9.08984375" style="769"/>
    <col min="8960" max="8960" width="31.6328125" style="769" customWidth="1"/>
    <col min="8961" max="8961" width="11.36328125" style="769" customWidth="1"/>
    <col min="8962" max="8962" width="12.54296875" style="769" customWidth="1"/>
    <col min="8963" max="8963" width="9.90625" style="769" customWidth="1"/>
    <col min="8964" max="8964" width="11.54296875" style="769" customWidth="1"/>
    <col min="8965" max="8965" width="9" style="769" customWidth="1"/>
    <col min="8966" max="8966" width="8.90625" style="769" customWidth="1"/>
    <col min="8967" max="9215" width="9.08984375" style="769"/>
    <col min="9216" max="9216" width="31.6328125" style="769" customWidth="1"/>
    <col min="9217" max="9217" width="11.36328125" style="769" customWidth="1"/>
    <col min="9218" max="9218" width="12.54296875" style="769" customWidth="1"/>
    <col min="9219" max="9219" width="9.90625" style="769" customWidth="1"/>
    <col min="9220" max="9220" width="11.54296875" style="769" customWidth="1"/>
    <col min="9221" max="9221" width="9" style="769" customWidth="1"/>
    <col min="9222" max="9222" width="8.90625" style="769" customWidth="1"/>
    <col min="9223" max="9471" width="9.08984375" style="769"/>
    <col min="9472" max="9472" width="31.6328125" style="769" customWidth="1"/>
    <col min="9473" max="9473" width="11.36328125" style="769" customWidth="1"/>
    <col min="9474" max="9474" width="12.54296875" style="769" customWidth="1"/>
    <col min="9475" max="9475" width="9.90625" style="769" customWidth="1"/>
    <col min="9476" max="9476" width="11.54296875" style="769" customWidth="1"/>
    <col min="9477" max="9477" width="9" style="769" customWidth="1"/>
    <col min="9478" max="9478" width="8.90625" style="769" customWidth="1"/>
    <col min="9479" max="9727" width="9.08984375" style="769"/>
    <col min="9728" max="9728" width="31.6328125" style="769" customWidth="1"/>
    <col min="9729" max="9729" width="11.36328125" style="769" customWidth="1"/>
    <col min="9730" max="9730" width="12.54296875" style="769" customWidth="1"/>
    <col min="9731" max="9731" width="9.90625" style="769" customWidth="1"/>
    <col min="9732" max="9732" width="11.54296875" style="769" customWidth="1"/>
    <col min="9733" max="9733" width="9" style="769" customWidth="1"/>
    <col min="9734" max="9734" width="8.90625" style="769" customWidth="1"/>
    <col min="9735" max="9983" width="9.08984375" style="769"/>
    <col min="9984" max="9984" width="31.6328125" style="769" customWidth="1"/>
    <col min="9985" max="9985" width="11.36328125" style="769" customWidth="1"/>
    <col min="9986" max="9986" width="12.54296875" style="769" customWidth="1"/>
    <col min="9987" max="9987" width="9.90625" style="769" customWidth="1"/>
    <col min="9988" max="9988" width="11.54296875" style="769" customWidth="1"/>
    <col min="9989" max="9989" width="9" style="769" customWidth="1"/>
    <col min="9990" max="9990" width="8.90625" style="769" customWidth="1"/>
    <col min="9991" max="10239" width="9.08984375" style="769"/>
    <col min="10240" max="10240" width="31.6328125" style="769" customWidth="1"/>
    <col min="10241" max="10241" width="11.36328125" style="769" customWidth="1"/>
    <col min="10242" max="10242" width="12.54296875" style="769" customWidth="1"/>
    <col min="10243" max="10243" width="9.90625" style="769" customWidth="1"/>
    <col min="10244" max="10244" width="11.54296875" style="769" customWidth="1"/>
    <col min="10245" max="10245" width="9" style="769" customWidth="1"/>
    <col min="10246" max="10246" width="8.90625" style="769" customWidth="1"/>
    <col min="10247" max="10495" width="9.08984375" style="769"/>
    <col min="10496" max="10496" width="31.6328125" style="769" customWidth="1"/>
    <col min="10497" max="10497" width="11.36328125" style="769" customWidth="1"/>
    <col min="10498" max="10498" width="12.54296875" style="769" customWidth="1"/>
    <col min="10499" max="10499" width="9.90625" style="769" customWidth="1"/>
    <col min="10500" max="10500" width="11.54296875" style="769" customWidth="1"/>
    <col min="10501" max="10501" width="9" style="769" customWidth="1"/>
    <col min="10502" max="10502" width="8.90625" style="769" customWidth="1"/>
    <col min="10503" max="10751" width="9.08984375" style="769"/>
    <col min="10752" max="10752" width="31.6328125" style="769" customWidth="1"/>
    <col min="10753" max="10753" width="11.36328125" style="769" customWidth="1"/>
    <col min="10754" max="10754" width="12.54296875" style="769" customWidth="1"/>
    <col min="10755" max="10755" width="9.90625" style="769" customWidth="1"/>
    <col min="10756" max="10756" width="11.54296875" style="769" customWidth="1"/>
    <col min="10757" max="10757" width="9" style="769" customWidth="1"/>
    <col min="10758" max="10758" width="8.90625" style="769" customWidth="1"/>
    <col min="10759" max="11007" width="9.08984375" style="769"/>
    <col min="11008" max="11008" width="31.6328125" style="769" customWidth="1"/>
    <col min="11009" max="11009" width="11.36328125" style="769" customWidth="1"/>
    <col min="11010" max="11010" width="12.54296875" style="769" customWidth="1"/>
    <col min="11011" max="11011" width="9.90625" style="769" customWidth="1"/>
    <col min="11012" max="11012" width="11.54296875" style="769" customWidth="1"/>
    <col min="11013" max="11013" width="9" style="769" customWidth="1"/>
    <col min="11014" max="11014" width="8.90625" style="769" customWidth="1"/>
    <col min="11015" max="11263" width="9.08984375" style="769"/>
    <col min="11264" max="11264" width="31.6328125" style="769" customWidth="1"/>
    <col min="11265" max="11265" width="11.36328125" style="769" customWidth="1"/>
    <col min="11266" max="11266" width="12.54296875" style="769" customWidth="1"/>
    <col min="11267" max="11267" width="9.90625" style="769" customWidth="1"/>
    <col min="11268" max="11268" width="11.54296875" style="769" customWidth="1"/>
    <col min="11269" max="11269" width="9" style="769" customWidth="1"/>
    <col min="11270" max="11270" width="8.90625" style="769" customWidth="1"/>
    <col min="11271" max="11519" width="9.08984375" style="769"/>
    <col min="11520" max="11520" width="31.6328125" style="769" customWidth="1"/>
    <col min="11521" max="11521" width="11.36328125" style="769" customWidth="1"/>
    <col min="11522" max="11522" width="12.54296875" style="769" customWidth="1"/>
    <col min="11523" max="11523" width="9.90625" style="769" customWidth="1"/>
    <col min="11524" max="11524" width="11.54296875" style="769" customWidth="1"/>
    <col min="11525" max="11525" width="9" style="769" customWidth="1"/>
    <col min="11526" max="11526" width="8.90625" style="769" customWidth="1"/>
    <col min="11527" max="11775" width="9.08984375" style="769"/>
    <col min="11776" max="11776" width="31.6328125" style="769" customWidth="1"/>
    <col min="11777" max="11777" width="11.36328125" style="769" customWidth="1"/>
    <col min="11778" max="11778" width="12.54296875" style="769" customWidth="1"/>
    <col min="11779" max="11779" width="9.90625" style="769" customWidth="1"/>
    <col min="11780" max="11780" width="11.54296875" style="769" customWidth="1"/>
    <col min="11781" max="11781" width="9" style="769" customWidth="1"/>
    <col min="11782" max="11782" width="8.90625" style="769" customWidth="1"/>
    <col min="11783" max="12031" width="9.08984375" style="769"/>
    <col min="12032" max="12032" width="31.6328125" style="769" customWidth="1"/>
    <col min="12033" max="12033" width="11.36328125" style="769" customWidth="1"/>
    <col min="12034" max="12034" width="12.54296875" style="769" customWidth="1"/>
    <col min="12035" max="12035" width="9.90625" style="769" customWidth="1"/>
    <col min="12036" max="12036" width="11.54296875" style="769" customWidth="1"/>
    <col min="12037" max="12037" width="9" style="769" customWidth="1"/>
    <col min="12038" max="12038" width="8.90625" style="769" customWidth="1"/>
    <col min="12039" max="12287" width="9.08984375" style="769"/>
    <col min="12288" max="12288" width="31.6328125" style="769" customWidth="1"/>
    <col min="12289" max="12289" width="11.36328125" style="769" customWidth="1"/>
    <col min="12290" max="12290" width="12.54296875" style="769" customWidth="1"/>
    <col min="12291" max="12291" width="9.90625" style="769" customWidth="1"/>
    <col min="12292" max="12292" width="11.54296875" style="769" customWidth="1"/>
    <col min="12293" max="12293" width="9" style="769" customWidth="1"/>
    <col min="12294" max="12294" width="8.90625" style="769" customWidth="1"/>
    <col min="12295" max="12543" width="9.08984375" style="769"/>
    <col min="12544" max="12544" width="31.6328125" style="769" customWidth="1"/>
    <col min="12545" max="12545" width="11.36328125" style="769" customWidth="1"/>
    <col min="12546" max="12546" width="12.54296875" style="769" customWidth="1"/>
    <col min="12547" max="12547" width="9.90625" style="769" customWidth="1"/>
    <col min="12548" max="12548" width="11.54296875" style="769" customWidth="1"/>
    <col min="12549" max="12549" width="9" style="769" customWidth="1"/>
    <col min="12550" max="12550" width="8.90625" style="769" customWidth="1"/>
    <col min="12551" max="12799" width="9.08984375" style="769"/>
    <col min="12800" max="12800" width="31.6328125" style="769" customWidth="1"/>
    <col min="12801" max="12801" width="11.36328125" style="769" customWidth="1"/>
    <col min="12802" max="12802" width="12.54296875" style="769" customWidth="1"/>
    <col min="12803" max="12803" width="9.90625" style="769" customWidth="1"/>
    <col min="12804" max="12804" width="11.54296875" style="769" customWidth="1"/>
    <col min="12805" max="12805" width="9" style="769" customWidth="1"/>
    <col min="12806" max="12806" width="8.90625" style="769" customWidth="1"/>
    <col min="12807" max="13055" width="9.08984375" style="769"/>
    <col min="13056" max="13056" width="31.6328125" style="769" customWidth="1"/>
    <col min="13057" max="13057" width="11.36328125" style="769" customWidth="1"/>
    <col min="13058" max="13058" width="12.54296875" style="769" customWidth="1"/>
    <col min="13059" max="13059" width="9.90625" style="769" customWidth="1"/>
    <col min="13060" max="13060" width="11.54296875" style="769" customWidth="1"/>
    <col min="13061" max="13061" width="9" style="769" customWidth="1"/>
    <col min="13062" max="13062" width="8.90625" style="769" customWidth="1"/>
    <col min="13063" max="13311" width="9.08984375" style="769"/>
    <col min="13312" max="13312" width="31.6328125" style="769" customWidth="1"/>
    <col min="13313" max="13313" width="11.36328125" style="769" customWidth="1"/>
    <col min="13314" max="13314" width="12.54296875" style="769" customWidth="1"/>
    <col min="13315" max="13315" width="9.90625" style="769" customWidth="1"/>
    <col min="13316" max="13316" width="11.54296875" style="769" customWidth="1"/>
    <col min="13317" max="13317" width="9" style="769" customWidth="1"/>
    <col min="13318" max="13318" width="8.90625" style="769" customWidth="1"/>
    <col min="13319" max="13567" width="9.08984375" style="769"/>
    <col min="13568" max="13568" width="31.6328125" style="769" customWidth="1"/>
    <col min="13569" max="13569" width="11.36328125" style="769" customWidth="1"/>
    <col min="13570" max="13570" width="12.54296875" style="769" customWidth="1"/>
    <col min="13571" max="13571" width="9.90625" style="769" customWidth="1"/>
    <col min="13572" max="13572" width="11.54296875" style="769" customWidth="1"/>
    <col min="13573" max="13573" width="9" style="769" customWidth="1"/>
    <col min="13574" max="13574" width="8.90625" style="769" customWidth="1"/>
    <col min="13575" max="13823" width="9.08984375" style="769"/>
    <col min="13824" max="13824" width="31.6328125" style="769" customWidth="1"/>
    <col min="13825" max="13825" width="11.36328125" style="769" customWidth="1"/>
    <col min="13826" max="13826" width="12.54296875" style="769" customWidth="1"/>
    <col min="13827" max="13827" width="9.90625" style="769" customWidth="1"/>
    <col min="13828" max="13828" width="11.54296875" style="769" customWidth="1"/>
    <col min="13829" max="13829" width="9" style="769" customWidth="1"/>
    <col min="13830" max="13830" width="8.90625" style="769" customWidth="1"/>
    <col min="13831" max="14079" width="9.08984375" style="769"/>
    <col min="14080" max="14080" width="31.6328125" style="769" customWidth="1"/>
    <col min="14081" max="14081" width="11.36328125" style="769" customWidth="1"/>
    <col min="14082" max="14082" width="12.54296875" style="769" customWidth="1"/>
    <col min="14083" max="14083" width="9.90625" style="769" customWidth="1"/>
    <col min="14084" max="14084" width="11.54296875" style="769" customWidth="1"/>
    <col min="14085" max="14085" width="9" style="769" customWidth="1"/>
    <col min="14086" max="14086" width="8.90625" style="769" customWidth="1"/>
    <col min="14087" max="14335" width="9.08984375" style="769"/>
    <col min="14336" max="14336" width="31.6328125" style="769" customWidth="1"/>
    <col min="14337" max="14337" width="11.36328125" style="769" customWidth="1"/>
    <col min="14338" max="14338" width="12.54296875" style="769" customWidth="1"/>
    <col min="14339" max="14339" width="9.90625" style="769" customWidth="1"/>
    <col min="14340" max="14340" width="11.54296875" style="769" customWidth="1"/>
    <col min="14341" max="14341" width="9" style="769" customWidth="1"/>
    <col min="14342" max="14342" width="8.90625" style="769" customWidth="1"/>
    <col min="14343" max="14591" width="9.08984375" style="769"/>
    <col min="14592" max="14592" width="31.6328125" style="769" customWidth="1"/>
    <col min="14593" max="14593" width="11.36328125" style="769" customWidth="1"/>
    <col min="14594" max="14594" width="12.54296875" style="769" customWidth="1"/>
    <col min="14595" max="14595" width="9.90625" style="769" customWidth="1"/>
    <col min="14596" max="14596" width="11.54296875" style="769" customWidth="1"/>
    <col min="14597" max="14597" width="9" style="769" customWidth="1"/>
    <col min="14598" max="14598" width="8.90625" style="769" customWidth="1"/>
    <col min="14599" max="14847" width="9.08984375" style="769"/>
    <col min="14848" max="14848" width="31.6328125" style="769" customWidth="1"/>
    <col min="14849" max="14849" width="11.36328125" style="769" customWidth="1"/>
    <col min="14850" max="14850" width="12.54296875" style="769" customWidth="1"/>
    <col min="14851" max="14851" width="9.90625" style="769" customWidth="1"/>
    <col min="14852" max="14852" width="11.54296875" style="769" customWidth="1"/>
    <col min="14853" max="14853" width="9" style="769" customWidth="1"/>
    <col min="14854" max="14854" width="8.90625" style="769" customWidth="1"/>
    <col min="14855" max="15103" width="9.08984375" style="769"/>
    <col min="15104" max="15104" width="31.6328125" style="769" customWidth="1"/>
    <col min="15105" max="15105" width="11.36328125" style="769" customWidth="1"/>
    <col min="15106" max="15106" width="12.54296875" style="769" customWidth="1"/>
    <col min="15107" max="15107" width="9.90625" style="769" customWidth="1"/>
    <col min="15108" max="15108" width="11.54296875" style="769" customWidth="1"/>
    <col min="15109" max="15109" width="9" style="769" customWidth="1"/>
    <col min="15110" max="15110" width="8.90625" style="769" customWidth="1"/>
    <col min="15111" max="15359" width="9.08984375" style="769"/>
    <col min="15360" max="15360" width="31.6328125" style="769" customWidth="1"/>
    <col min="15361" max="15361" width="11.36328125" style="769" customWidth="1"/>
    <col min="15362" max="15362" width="12.54296875" style="769" customWidth="1"/>
    <col min="15363" max="15363" width="9.90625" style="769" customWidth="1"/>
    <col min="15364" max="15364" width="11.54296875" style="769" customWidth="1"/>
    <col min="15365" max="15365" width="9" style="769" customWidth="1"/>
    <col min="15366" max="15366" width="8.90625" style="769" customWidth="1"/>
    <col min="15367" max="15615" width="9.08984375" style="769"/>
    <col min="15616" max="15616" width="31.6328125" style="769" customWidth="1"/>
    <col min="15617" max="15617" width="11.36328125" style="769" customWidth="1"/>
    <col min="15618" max="15618" width="12.54296875" style="769" customWidth="1"/>
    <col min="15619" max="15619" width="9.90625" style="769" customWidth="1"/>
    <col min="15620" max="15620" width="11.54296875" style="769" customWidth="1"/>
    <col min="15621" max="15621" width="9" style="769" customWidth="1"/>
    <col min="15622" max="15622" width="8.90625" style="769" customWidth="1"/>
    <col min="15623" max="15871" width="9.08984375" style="769"/>
    <col min="15872" max="15872" width="31.6328125" style="769" customWidth="1"/>
    <col min="15873" max="15873" width="11.36328125" style="769" customWidth="1"/>
    <col min="15874" max="15874" width="12.54296875" style="769" customWidth="1"/>
    <col min="15875" max="15875" width="9.90625" style="769" customWidth="1"/>
    <col min="15876" max="15876" width="11.54296875" style="769" customWidth="1"/>
    <col min="15877" max="15877" width="9" style="769" customWidth="1"/>
    <col min="15878" max="15878" width="8.90625" style="769" customWidth="1"/>
    <col min="15879" max="16127" width="9.08984375" style="769"/>
    <col min="16128" max="16128" width="31.6328125" style="769" customWidth="1"/>
    <col min="16129" max="16129" width="11.36328125" style="769" customWidth="1"/>
    <col min="16130" max="16130" width="12.54296875" style="769" customWidth="1"/>
    <col min="16131" max="16131" width="9.90625" style="769" customWidth="1"/>
    <col min="16132" max="16132" width="11.54296875" style="769" customWidth="1"/>
    <col min="16133" max="16133" width="9" style="769" customWidth="1"/>
    <col min="16134" max="16134" width="8.90625" style="769" customWidth="1"/>
    <col min="16135" max="16384" width="9.08984375" style="769"/>
  </cols>
  <sheetData>
    <row r="1" spans="1:13" ht="12.5" x14ac:dyDescent="0.25">
      <c r="A1" s="436" t="s">
        <v>189</v>
      </c>
    </row>
    <row r="2" spans="1:13" x14ac:dyDescent="0.25">
      <c r="A2" s="1254" t="s">
        <v>404</v>
      </c>
      <c r="B2" s="1254"/>
      <c r="C2" s="1254"/>
      <c r="D2" s="1254"/>
    </row>
    <row r="3" spans="1:13" ht="24" customHeight="1" x14ac:dyDescent="0.2">
      <c r="A3" s="1272" t="s">
        <v>417</v>
      </c>
      <c r="B3" s="1272"/>
      <c r="C3" s="1272"/>
      <c r="D3" s="1272"/>
      <c r="E3" s="1273"/>
      <c r="F3" s="1273"/>
    </row>
    <row r="4" spans="1:13" s="777" customFormat="1" x14ac:dyDescent="0.25">
      <c r="A4" s="911">
        <v>2020</v>
      </c>
      <c r="B4" s="912"/>
      <c r="C4" s="913"/>
      <c r="D4" s="913"/>
      <c r="E4" s="918"/>
      <c r="F4" s="919" t="s">
        <v>314</v>
      </c>
    </row>
    <row r="5" spans="1:13" s="777" customFormat="1" ht="11.15" customHeight="1" x14ac:dyDescent="0.25">
      <c r="A5" s="920"/>
      <c r="B5" s="1257" t="s">
        <v>0</v>
      </c>
      <c r="C5" s="1257" t="s">
        <v>406</v>
      </c>
      <c r="D5" s="1262"/>
      <c r="E5" s="1262"/>
      <c r="F5" s="1257" t="s">
        <v>407</v>
      </c>
    </row>
    <row r="6" spans="1:13" s="777" customFormat="1" ht="11.15" customHeight="1" x14ac:dyDescent="0.25">
      <c r="A6" s="916" t="s">
        <v>418</v>
      </c>
      <c r="B6" s="1262"/>
      <c r="C6" s="1262"/>
      <c r="D6" s="1262"/>
      <c r="E6" s="1262"/>
      <c r="F6" s="1271"/>
    </row>
    <row r="7" spans="1:13" s="777" customFormat="1" x14ac:dyDescent="0.25">
      <c r="A7" s="917"/>
      <c r="B7" s="1262"/>
      <c r="C7" s="1257" t="s">
        <v>0</v>
      </c>
      <c r="D7" s="1257" t="s">
        <v>409</v>
      </c>
      <c r="E7" s="1257" t="s">
        <v>410</v>
      </c>
      <c r="F7" s="1271"/>
    </row>
    <row r="8" spans="1:13" s="777" customFormat="1" x14ac:dyDescent="0.25">
      <c r="A8" s="915" t="s">
        <v>249</v>
      </c>
      <c r="B8" s="1262"/>
      <c r="C8" s="1262"/>
      <c r="D8" s="1257"/>
      <c r="E8" s="1257"/>
      <c r="F8" s="1271"/>
    </row>
    <row r="9" spans="1:13" s="771" customFormat="1" ht="20.149999999999999" customHeight="1" x14ac:dyDescent="0.25">
      <c r="A9" s="845" t="s">
        <v>379</v>
      </c>
      <c r="B9" s="846">
        <v>30128</v>
      </c>
      <c r="C9" s="846">
        <v>23525</v>
      </c>
      <c r="D9" s="846">
        <v>10355</v>
      </c>
      <c r="E9" s="846">
        <v>13170</v>
      </c>
      <c r="F9" s="846">
        <v>6603</v>
      </c>
      <c r="G9" s="855"/>
      <c r="H9" s="855"/>
      <c r="I9" s="855"/>
      <c r="J9" s="855"/>
      <c r="K9" s="855"/>
      <c r="L9" s="855"/>
      <c r="M9" s="855"/>
    </row>
    <row r="10" spans="1:13" s="771" customFormat="1" ht="12.9" customHeight="1" x14ac:dyDescent="0.25">
      <c r="A10" s="848" t="s">
        <v>411</v>
      </c>
      <c r="B10" s="846">
        <v>8386</v>
      </c>
      <c r="C10" s="849">
        <v>7889</v>
      </c>
      <c r="D10" s="850">
        <v>5615</v>
      </c>
      <c r="E10" s="850">
        <v>2274</v>
      </c>
      <c r="F10" s="846">
        <v>497</v>
      </c>
      <c r="G10" s="851"/>
      <c r="H10" s="855"/>
      <c r="I10" s="855"/>
      <c r="J10" s="855"/>
      <c r="K10" s="855"/>
      <c r="L10" s="855"/>
      <c r="M10" s="855"/>
    </row>
    <row r="11" spans="1:13" s="771" customFormat="1" ht="12.9" customHeight="1" x14ac:dyDescent="0.25">
      <c r="A11" s="852" t="s">
        <v>412</v>
      </c>
      <c r="B11" s="846">
        <v>6926</v>
      </c>
      <c r="C11" s="849">
        <v>6434</v>
      </c>
      <c r="D11" s="850">
        <v>107</v>
      </c>
      <c r="E11" s="850">
        <v>6327</v>
      </c>
      <c r="F11" s="846">
        <v>492</v>
      </c>
      <c r="G11" s="851"/>
      <c r="H11" s="855"/>
      <c r="I11" s="855"/>
      <c r="J11" s="855"/>
      <c r="K11" s="855"/>
      <c r="L11" s="855"/>
      <c r="M11" s="855"/>
    </row>
    <row r="12" spans="1:13" s="771" customFormat="1" ht="39.75" customHeight="1" x14ac:dyDescent="0.25">
      <c r="A12" s="853" t="s">
        <v>413</v>
      </c>
      <c r="B12" s="846">
        <v>9212</v>
      </c>
      <c r="C12" s="849">
        <v>6594</v>
      </c>
      <c r="D12" s="850">
        <v>3083</v>
      </c>
      <c r="E12" s="850">
        <v>3511</v>
      </c>
      <c r="F12" s="846">
        <v>2618</v>
      </c>
      <c r="G12" s="851"/>
      <c r="H12" s="855"/>
      <c r="I12" s="855"/>
      <c r="J12" s="855"/>
      <c r="K12" s="855"/>
      <c r="L12" s="855"/>
      <c r="M12" s="855"/>
    </row>
    <row r="13" spans="1:13" s="771" customFormat="1" ht="30" customHeight="1" x14ac:dyDescent="0.25">
      <c r="A13" s="853" t="s">
        <v>414</v>
      </c>
      <c r="B13" s="846">
        <v>4571</v>
      </c>
      <c r="C13" s="849">
        <v>1731</v>
      </c>
      <c r="D13" s="850">
        <v>863</v>
      </c>
      <c r="E13" s="850">
        <v>868</v>
      </c>
      <c r="F13" s="846">
        <v>2840</v>
      </c>
      <c r="G13" s="862"/>
      <c r="H13" s="855"/>
      <c r="I13" s="855"/>
      <c r="J13" s="855"/>
      <c r="K13" s="855"/>
      <c r="L13" s="855"/>
      <c r="M13" s="855"/>
    </row>
    <row r="14" spans="1:13" s="771" customFormat="1" ht="12.9" customHeight="1" x14ac:dyDescent="0.25">
      <c r="A14" s="852" t="s">
        <v>415</v>
      </c>
      <c r="B14" s="846">
        <v>1033</v>
      </c>
      <c r="C14" s="849">
        <v>876</v>
      </c>
      <c r="D14" s="850">
        <v>686</v>
      </c>
      <c r="E14" s="850">
        <v>190</v>
      </c>
      <c r="F14" s="846">
        <v>156</v>
      </c>
      <c r="G14" s="851"/>
      <c r="H14" s="855"/>
      <c r="I14" s="855"/>
      <c r="J14" s="855"/>
      <c r="K14" s="855"/>
      <c r="L14" s="855"/>
      <c r="M14" s="855"/>
    </row>
    <row r="15" spans="1:13" s="777" customFormat="1" ht="15" customHeight="1" x14ac:dyDescent="0.25">
      <c r="A15" s="770"/>
      <c r="B15" s="860"/>
      <c r="D15" s="860"/>
      <c r="H15" s="855"/>
      <c r="I15" s="855"/>
      <c r="J15" s="855"/>
      <c r="K15" s="855"/>
      <c r="L15" s="855"/>
      <c r="M15" s="855"/>
    </row>
    <row r="16" spans="1:13" s="771" customFormat="1" ht="20.149999999999999" customHeight="1" x14ac:dyDescent="0.25">
      <c r="A16" s="845" t="s">
        <v>380</v>
      </c>
      <c r="B16" s="846">
        <v>25108</v>
      </c>
      <c r="C16" s="846">
        <v>18447</v>
      </c>
      <c r="D16" s="846">
        <v>5871</v>
      </c>
      <c r="E16" s="846">
        <v>12577</v>
      </c>
      <c r="F16" s="846">
        <v>6661</v>
      </c>
      <c r="G16" s="855"/>
      <c r="H16" s="855"/>
      <c r="I16" s="855"/>
      <c r="J16" s="855"/>
      <c r="K16" s="855"/>
      <c r="L16" s="855"/>
      <c r="M16" s="855"/>
    </row>
    <row r="17" spans="1:13" s="771" customFormat="1" ht="15" customHeight="1" x14ac:dyDescent="0.25">
      <c r="A17" s="848" t="s">
        <v>411</v>
      </c>
      <c r="B17" s="846">
        <v>5095</v>
      </c>
      <c r="C17" s="846">
        <v>4970</v>
      </c>
      <c r="D17" s="850">
        <v>2817</v>
      </c>
      <c r="E17" s="850">
        <v>2153</v>
      </c>
      <c r="F17" s="846">
        <v>125</v>
      </c>
      <c r="G17" s="851"/>
      <c r="H17" s="855"/>
      <c r="I17" s="855"/>
      <c r="J17" s="855"/>
      <c r="K17" s="855"/>
      <c r="L17" s="855"/>
      <c r="M17" s="855"/>
    </row>
    <row r="18" spans="1:13" s="771" customFormat="1" ht="15" customHeight="1" x14ac:dyDescent="0.25">
      <c r="A18" s="852" t="s">
        <v>412</v>
      </c>
      <c r="B18" s="846">
        <v>4855</v>
      </c>
      <c r="C18" s="846">
        <v>4352</v>
      </c>
      <c r="D18" s="850">
        <v>53</v>
      </c>
      <c r="E18" s="850">
        <v>4299</v>
      </c>
      <c r="F18" s="846">
        <v>502</v>
      </c>
      <c r="G18" s="851"/>
      <c r="H18" s="855"/>
      <c r="I18" s="855"/>
      <c r="J18" s="855"/>
      <c r="K18" s="855"/>
      <c r="L18" s="855"/>
      <c r="M18" s="855"/>
    </row>
    <row r="19" spans="1:13" s="771" customFormat="1" ht="32.25" customHeight="1" x14ac:dyDescent="0.25">
      <c r="A19" s="853" t="s">
        <v>413</v>
      </c>
      <c r="B19" s="846">
        <v>9822</v>
      </c>
      <c r="C19" s="846">
        <v>7087</v>
      </c>
      <c r="D19" s="850">
        <v>2336</v>
      </c>
      <c r="E19" s="850">
        <v>4751</v>
      </c>
      <c r="F19" s="846">
        <v>2736</v>
      </c>
      <c r="G19" s="851"/>
      <c r="H19" s="855"/>
      <c r="I19" s="855"/>
      <c r="J19" s="855"/>
      <c r="K19" s="855"/>
      <c r="L19" s="855"/>
      <c r="M19" s="855"/>
    </row>
    <row r="20" spans="1:13" s="771" customFormat="1" ht="30" customHeight="1" x14ac:dyDescent="0.25">
      <c r="A20" s="853" t="s">
        <v>414</v>
      </c>
      <c r="B20" s="846">
        <v>2758</v>
      </c>
      <c r="C20" s="846">
        <v>1657</v>
      </c>
      <c r="D20" s="850">
        <v>560</v>
      </c>
      <c r="E20" s="850">
        <v>1097</v>
      </c>
      <c r="F20" s="846">
        <v>1101</v>
      </c>
      <c r="G20" s="862"/>
      <c r="H20" s="855"/>
      <c r="I20" s="855"/>
      <c r="J20" s="855"/>
      <c r="K20" s="855"/>
      <c r="L20" s="855"/>
      <c r="M20" s="855"/>
    </row>
    <row r="21" spans="1:13" s="771" customFormat="1" ht="15" customHeight="1" x14ac:dyDescent="0.25">
      <c r="A21" s="852" t="s">
        <v>415</v>
      </c>
      <c r="B21" s="846">
        <v>2578</v>
      </c>
      <c r="C21" s="846">
        <v>382</v>
      </c>
      <c r="D21" s="850">
        <v>104</v>
      </c>
      <c r="E21" s="850">
        <v>277</v>
      </c>
      <c r="F21" s="846">
        <v>2196</v>
      </c>
      <c r="G21" s="851"/>
      <c r="H21" s="855"/>
      <c r="I21" s="855"/>
      <c r="J21" s="855"/>
      <c r="K21" s="855"/>
      <c r="L21" s="855"/>
      <c r="M21" s="855"/>
    </row>
    <row r="22" spans="1:13" s="777" customFormat="1" ht="15" customHeight="1" x14ac:dyDescent="0.25">
      <c r="A22" s="859"/>
      <c r="B22" s="854"/>
      <c r="D22" s="860"/>
      <c r="H22" s="855"/>
      <c r="I22" s="855"/>
      <c r="J22" s="855"/>
      <c r="K22" s="855"/>
      <c r="L22" s="855"/>
      <c r="M22" s="855"/>
    </row>
    <row r="23" spans="1:13" s="771" customFormat="1" ht="20.149999999999999" customHeight="1" x14ac:dyDescent="0.25">
      <c r="A23" s="845" t="s">
        <v>419</v>
      </c>
      <c r="B23" s="846">
        <v>5977</v>
      </c>
      <c r="C23" s="846">
        <v>4130</v>
      </c>
      <c r="D23" s="846">
        <v>283</v>
      </c>
      <c r="E23" s="846">
        <v>3847</v>
      </c>
      <c r="F23" s="846">
        <v>1847</v>
      </c>
      <c r="G23" s="855"/>
      <c r="H23" s="855"/>
      <c r="I23" s="855"/>
      <c r="J23" s="855"/>
      <c r="K23" s="855"/>
      <c r="L23" s="855"/>
      <c r="M23" s="855"/>
    </row>
    <row r="24" spans="1:13" s="777" customFormat="1" ht="12.9" customHeight="1" x14ac:dyDescent="0.25">
      <c r="A24" s="848" t="s">
        <v>411</v>
      </c>
      <c r="B24" s="846">
        <v>460</v>
      </c>
      <c r="C24" s="846">
        <v>401</v>
      </c>
      <c r="D24" s="850">
        <v>183</v>
      </c>
      <c r="E24" s="850">
        <v>218</v>
      </c>
      <c r="F24" s="846">
        <v>59</v>
      </c>
      <c r="G24" s="851"/>
      <c r="H24" s="855"/>
      <c r="I24" s="855"/>
      <c r="J24" s="855"/>
      <c r="K24" s="855"/>
      <c r="L24" s="855"/>
      <c r="M24" s="855"/>
    </row>
    <row r="25" spans="1:13" s="777" customFormat="1" ht="12.9" customHeight="1" x14ac:dyDescent="0.25">
      <c r="A25" s="852" t="s">
        <v>412</v>
      </c>
      <c r="B25" s="846">
        <v>2384</v>
      </c>
      <c r="C25" s="846">
        <v>2008</v>
      </c>
      <c r="D25" s="850">
        <v>25</v>
      </c>
      <c r="E25" s="850">
        <v>1982</v>
      </c>
      <c r="F25" s="846">
        <v>376</v>
      </c>
      <c r="G25" s="851"/>
      <c r="H25" s="855"/>
      <c r="I25" s="855"/>
      <c r="J25" s="855"/>
      <c r="K25" s="855"/>
      <c r="L25" s="855"/>
      <c r="M25" s="855"/>
    </row>
    <row r="26" spans="1:13" s="777" customFormat="1" ht="30.75" customHeight="1" x14ac:dyDescent="0.25">
      <c r="A26" s="853" t="s">
        <v>413</v>
      </c>
      <c r="B26" s="846">
        <v>602</v>
      </c>
      <c r="C26" s="846">
        <v>390</v>
      </c>
      <c r="D26" s="850">
        <v>17</v>
      </c>
      <c r="E26" s="850">
        <v>373</v>
      </c>
      <c r="F26" s="846">
        <v>211</v>
      </c>
      <c r="G26" s="851"/>
      <c r="H26" s="855"/>
      <c r="I26" s="855"/>
      <c r="J26" s="855"/>
      <c r="K26" s="855"/>
      <c r="L26" s="855"/>
      <c r="M26" s="855"/>
    </row>
    <row r="27" spans="1:13" s="777" customFormat="1" ht="30" customHeight="1" x14ac:dyDescent="0.25">
      <c r="A27" s="853" t="s">
        <v>414</v>
      </c>
      <c r="B27" s="846">
        <v>1827</v>
      </c>
      <c r="C27" s="846">
        <v>627</v>
      </c>
      <c r="D27" s="850">
        <v>54</v>
      </c>
      <c r="E27" s="850">
        <v>573</v>
      </c>
      <c r="F27" s="846">
        <v>1200</v>
      </c>
      <c r="G27" s="862"/>
      <c r="H27" s="855"/>
      <c r="I27" s="855"/>
      <c r="J27" s="855"/>
      <c r="K27" s="855"/>
      <c r="L27" s="855"/>
      <c r="M27" s="855"/>
    </row>
    <row r="28" spans="1:13" s="777" customFormat="1" ht="12.9" customHeight="1" x14ac:dyDescent="0.25">
      <c r="A28" s="852" t="s">
        <v>415</v>
      </c>
      <c r="B28" s="846">
        <v>705</v>
      </c>
      <c r="C28" s="846">
        <v>705</v>
      </c>
      <c r="D28" s="850">
        <v>4</v>
      </c>
      <c r="E28" s="850">
        <v>701</v>
      </c>
      <c r="F28" s="846">
        <v>0</v>
      </c>
      <c r="G28" s="851"/>
      <c r="H28" s="855"/>
      <c r="I28" s="855"/>
      <c r="J28" s="855"/>
      <c r="K28" s="855"/>
      <c r="L28" s="855"/>
      <c r="M28" s="855"/>
    </row>
    <row r="29" spans="1:13" s="777" customFormat="1" ht="15" customHeight="1" x14ac:dyDescent="0.25">
      <c r="A29" s="859"/>
      <c r="B29" s="860"/>
      <c r="C29" s="771"/>
      <c r="D29" s="854"/>
      <c r="E29" s="771"/>
      <c r="F29" s="771"/>
      <c r="H29" s="855"/>
      <c r="I29" s="855"/>
      <c r="J29" s="855"/>
      <c r="K29" s="855"/>
      <c r="L29" s="855"/>
      <c r="M29" s="855"/>
    </row>
    <row r="30" spans="1:13" s="866" customFormat="1" ht="20.149999999999999" customHeight="1" x14ac:dyDescent="0.25">
      <c r="A30" s="857" t="s">
        <v>273</v>
      </c>
      <c r="B30" s="846">
        <v>2507</v>
      </c>
      <c r="C30" s="846">
        <v>2378</v>
      </c>
      <c r="D30" s="846">
        <v>772</v>
      </c>
      <c r="E30" s="846">
        <v>1607</v>
      </c>
      <c r="F30" s="846">
        <v>128</v>
      </c>
      <c r="G30" s="855"/>
      <c r="H30" s="855"/>
      <c r="I30" s="855"/>
      <c r="J30" s="855"/>
      <c r="K30" s="855"/>
      <c r="L30" s="855"/>
      <c r="M30" s="855"/>
    </row>
    <row r="31" spans="1:13" s="777" customFormat="1" ht="12.9" customHeight="1" x14ac:dyDescent="0.25">
      <c r="A31" s="848" t="s">
        <v>411</v>
      </c>
      <c r="B31" s="846">
        <v>1078</v>
      </c>
      <c r="C31" s="846">
        <v>1078</v>
      </c>
      <c r="D31" s="850">
        <v>488</v>
      </c>
      <c r="E31" s="850">
        <v>591</v>
      </c>
      <c r="F31" s="846">
        <v>0</v>
      </c>
      <c r="G31" s="862"/>
      <c r="H31" s="855"/>
      <c r="I31" s="855"/>
      <c r="J31" s="855"/>
      <c r="K31" s="855"/>
      <c r="L31" s="855"/>
      <c r="M31" s="855"/>
    </row>
    <row r="32" spans="1:13" s="777" customFormat="1" ht="12.9" customHeight="1" x14ac:dyDescent="0.25">
      <c r="A32" s="852" t="s">
        <v>412</v>
      </c>
      <c r="B32" s="846">
        <v>922</v>
      </c>
      <c r="C32" s="846">
        <v>915</v>
      </c>
      <c r="D32" s="850">
        <v>0</v>
      </c>
      <c r="E32" s="850">
        <v>915</v>
      </c>
      <c r="F32" s="846">
        <v>7</v>
      </c>
      <c r="G32" s="862"/>
      <c r="H32" s="855"/>
      <c r="I32" s="855"/>
      <c r="J32" s="855"/>
      <c r="K32" s="855"/>
      <c r="L32" s="855"/>
      <c r="M32" s="855"/>
    </row>
    <row r="33" spans="1:13" s="777" customFormat="1" ht="28.5" customHeight="1" x14ac:dyDescent="0.25">
      <c r="A33" s="853" t="s">
        <v>413</v>
      </c>
      <c r="B33" s="846">
        <v>123</v>
      </c>
      <c r="C33" s="846">
        <v>9</v>
      </c>
      <c r="D33" s="850">
        <v>0</v>
      </c>
      <c r="E33" s="850">
        <v>9</v>
      </c>
      <c r="F33" s="846">
        <v>114</v>
      </c>
      <c r="G33" s="862"/>
      <c r="H33" s="855"/>
      <c r="I33" s="855"/>
      <c r="J33" s="855"/>
      <c r="K33" s="855"/>
      <c r="L33" s="855"/>
      <c r="M33" s="855"/>
    </row>
    <row r="34" spans="1:13" s="777" customFormat="1" ht="30" customHeight="1" x14ac:dyDescent="0.25">
      <c r="A34" s="853" t="s">
        <v>414</v>
      </c>
      <c r="B34" s="846">
        <v>266</v>
      </c>
      <c r="C34" s="846">
        <v>258</v>
      </c>
      <c r="D34" s="850">
        <v>168</v>
      </c>
      <c r="E34" s="850">
        <v>90</v>
      </c>
      <c r="F34" s="846">
        <v>7</v>
      </c>
      <c r="G34" s="862"/>
      <c r="H34" s="855"/>
      <c r="I34" s="855"/>
      <c r="J34" s="855"/>
      <c r="K34" s="855"/>
      <c r="L34" s="855"/>
      <c r="M34" s="855"/>
    </row>
    <row r="35" spans="1:13" s="777" customFormat="1" ht="12.9" customHeight="1" x14ac:dyDescent="0.25">
      <c r="A35" s="852" t="s">
        <v>415</v>
      </c>
      <c r="B35" s="846">
        <v>118</v>
      </c>
      <c r="C35" s="846">
        <v>118</v>
      </c>
      <c r="D35" s="850">
        <v>116</v>
      </c>
      <c r="E35" s="850">
        <v>2</v>
      </c>
      <c r="F35" s="846">
        <v>0</v>
      </c>
      <c r="G35" s="862"/>
      <c r="H35" s="855"/>
      <c r="I35" s="855"/>
      <c r="J35" s="855"/>
      <c r="K35" s="855"/>
      <c r="L35" s="855"/>
      <c r="M35" s="855"/>
    </row>
    <row r="36" spans="1:13" s="777" customFormat="1" ht="6.75" customHeight="1" thickBot="1" x14ac:dyDescent="0.3">
      <c r="A36" s="867"/>
      <c r="B36" s="867"/>
      <c r="C36" s="784"/>
      <c r="D36" s="784"/>
      <c r="E36" s="784"/>
      <c r="F36" s="784"/>
    </row>
    <row r="37" spans="1:13" s="777" customFormat="1" ht="3.75" customHeight="1" thickTop="1" x14ac:dyDescent="0.25">
      <c r="A37" s="815"/>
      <c r="B37" s="815"/>
      <c r="C37" s="770"/>
      <c r="D37" s="770"/>
      <c r="E37" s="770"/>
      <c r="F37" s="770"/>
    </row>
    <row r="38" spans="1:13" s="777" customFormat="1" ht="12.9" customHeight="1" x14ac:dyDescent="0.25">
      <c r="A38" s="787" t="s">
        <v>123</v>
      </c>
      <c r="B38" s="868"/>
      <c r="C38" s="868"/>
      <c r="D38" s="868"/>
      <c r="E38" s="815"/>
    </row>
    <row r="39" spans="1:13" x14ac:dyDescent="0.25">
      <c r="A39" s="812"/>
    </row>
    <row r="40" spans="1:13" s="781" customFormat="1" ht="12" customHeight="1" x14ac:dyDescent="0.25">
      <c r="A40" s="869"/>
      <c r="B40" s="869"/>
      <c r="C40" s="870"/>
      <c r="D40" s="871"/>
      <c r="E40" s="870"/>
      <c r="F40" s="871"/>
    </row>
    <row r="41" spans="1:13" s="781" customFormat="1" ht="12" customHeight="1" x14ac:dyDescent="0.25">
      <c r="A41" s="872"/>
      <c r="B41" s="869"/>
      <c r="C41" s="870"/>
      <c r="D41" s="871"/>
      <c r="E41" s="870"/>
      <c r="F41" s="871"/>
    </row>
    <row r="42" spans="1:13" x14ac:dyDescent="0.25">
      <c r="A42" s="812"/>
      <c r="B42" s="865"/>
      <c r="C42" s="812"/>
      <c r="D42" s="812"/>
    </row>
    <row r="43" spans="1:13" x14ac:dyDescent="0.25">
      <c r="A43" s="812"/>
      <c r="B43" s="865"/>
      <c r="C43" s="812"/>
      <c r="D43" s="812"/>
    </row>
    <row r="44" spans="1:13" x14ac:dyDescent="0.25">
      <c r="A44" s="812"/>
      <c r="B44" s="865"/>
      <c r="C44" s="812"/>
      <c r="D44" s="812"/>
    </row>
    <row r="45" spans="1:13" x14ac:dyDescent="0.25">
      <c r="A45" s="812"/>
      <c r="B45" s="865"/>
      <c r="C45" s="812"/>
      <c r="D45" s="812"/>
    </row>
    <row r="46" spans="1:13" x14ac:dyDescent="0.25">
      <c r="A46" s="812"/>
      <c r="B46" s="865"/>
      <c r="C46" s="812"/>
      <c r="D46" s="812"/>
    </row>
    <row r="47" spans="1:13" x14ac:dyDescent="0.25">
      <c r="A47" s="812"/>
      <c r="B47" s="865"/>
      <c r="C47" s="812"/>
      <c r="D47" s="812"/>
    </row>
    <row r="48" spans="1:13" x14ac:dyDescent="0.25">
      <c r="A48" s="812"/>
      <c r="B48" s="865"/>
      <c r="C48" s="812"/>
      <c r="D48" s="812"/>
    </row>
    <row r="49" spans="1:4" x14ac:dyDescent="0.25">
      <c r="A49" s="812"/>
      <c r="B49" s="865"/>
      <c r="C49" s="812"/>
      <c r="D49" s="812"/>
    </row>
    <row r="50" spans="1:4" x14ac:dyDescent="0.25">
      <c r="A50" s="812"/>
      <c r="B50" s="865"/>
      <c r="C50" s="812"/>
      <c r="D50" s="812"/>
    </row>
    <row r="51" spans="1:4" x14ac:dyDescent="0.25">
      <c r="A51" s="812"/>
      <c r="B51" s="865"/>
      <c r="C51" s="812"/>
      <c r="D51" s="812"/>
    </row>
    <row r="52" spans="1:4" x14ac:dyDescent="0.25">
      <c r="A52" s="812"/>
      <c r="B52" s="865"/>
      <c r="C52" s="812"/>
      <c r="D52" s="812"/>
    </row>
    <row r="53" spans="1:4" x14ac:dyDescent="0.25">
      <c r="A53" s="812"/>
      <c r="B53" s="865"/>
      <c r="C53" s="812"/>
      <c r="D53" s="812"/>
    </row>
    <row r="54" spans="1:4" x14ac:dyDescent="0.25">
      <c r="A54" s="812"/>
      <c r="B54" s="865"/>
      <c r="C54" s="812"/>
      <c r="D54" s="812"/>
    </row>
    <row r="55" spans="1:4" x14ac:dyDescent="0.25">
      <c r="A55" s="812"/>
      <c r="B55" s="865"/>
      <c r="C55" s="812"/>
      <c r="D55" s="812"/>
    </row>
    <row r="56" spans="1:4" x14ac:dyDescent="0.25">
      <c r="A56" s="812"/>
      <c r="B56" s="865"/>
      <c r="C56" s="812"/>
      <c r="D56" s="812"/>
    </row>
    <row r="57" spans="1:4" x14ac:dyDescent="0.25">
      <c r="A57" s="812"/>
      <c r="B57" s="865"/>
      <c r="C57" s="812"/>
      <c r="D57" s="812"/>
    </row>
    <row r="58" spans="1:4" x14ac:dyDescent="0.25">
      <c r="A58" s="812"/>
      <c r="B58" s="865"/>
      <c r="C58" s="812"/>
      <c r="D58" s="812"/>
    </row>
    <row r="59" spans="1:4" x14ac:dyDescent="0.25">
      <c r="A59" s="812"/>
      <c r="B59" s="865"/>
      <c r="C59" s="812"/>
      <c r="D59" s="812"/>
    </row>
    <row r="60" spans="1:4" x14ac:dyDescent="0.25">
      <c r="A60" s="812"/>
      <c r="B60" s="865"/>
      <c r="C60" s="812"/>
      <c r="D60" s="812"/>
    </row>
    <row r="61" spans="1:4" x14ac:dyDescent="0.25">
      <c r="A61" s="812"/>
      <c r="B61" s="865"/>
      <c r="C61" s="812"/>
      <c r="D61" s="812"/>
    </row>
    <row r="62" spans="1:4" x14ac:dyDescent="0.25">
      <c r="A62" s="812"/>
      <c r="B62" s="865"/>
      <c r="C62" s="812"/>
      <c r="D62" s="812"/>
    </row>
    <row r="63" spans="1:4" x14ac:dyDescent="0.25">
      <c r="A63" s="812"/>
      <c r="B63" s="865"/>
      <c r="C63" s="812"/>
      <c r="D63" s="812"/>
    </row>
    <row r="64" spans="1:4" x14ac:dyDescent="0.25">
      <c r="A64" s="812"/>
      <c r="B64" s="865"/>
      <c r="C64" s="812"/>
      <c r="D64" s="812"/>
    </row>
    <row r="65" spans="1:4" x14ac:dyDescent="0.25">
      <c r="A65" s="812"/>
      <c r="B65" s="865"/>
      <c r="C65" s="812"/>
      <c r="D65" s="812"/>
    </row>
    <row r="66" spans="1:4" x14ac:dyDescent="0.25">
      <c r="A66" s="812"/>
      <c r="B66" s="865"/>
      <c r="C66" s="812"/>
      <c r="D66" s="812"/>
    </row>
    <row r="67" spans="1:4" x14ac:dyDescent="0.25">
      <c r="A67" s="812"/>
      <c r="B67" s="865"/>
      <c r="C67" s="812"/>
      <c r="D67" s="812"/>
    </row>
    <row r="68" spans="1:4" x14ac:dyDescent="0.25">
      <c r="A68" s="812"/>
      <c r="B68" s="865"/>
      <c r="C68" s="812"/>
      <c r="D68" s="812"/>
    </row>
    <row r="69" spans="1:4" x14ac:dyDescent="0.25">
      <c r="A69" s="812"/>
      <c r="B69" s="865"/>
      <c r="C69" s="812"/>
      <c r="D69" s="812"/>
    </row>
    <row r="70" spans="1:4" x14ac:dyDescent="0.25">
      <c r="A70" s="812"/>
      <c r="B70" s="865"/>
      <c r="C70" s="812"/>
      <c r="D70" s="812"/>
    </row>
    <row r="71" spans="1:4" x14ac:dyDescent="0.25">
      <c r="A71" s="812"/>
      <c r="B71" s="865"/>
      <c r="C71" s="812"/>
      <c r="D71" s="812"/>
    </row>
    <row r="72" spans="1:4" x14ac:dyDescent="0.25">
      <c r="A72" s="812"/>
      <c r="B72" s="865"/>
      <c r="C72" s="812"/>
      <c r="D72" s="812"/>
    </row>
    <row r="73" spans="1:4" x14ac:dyDescent="0.25">
      <c r="A73" s="812"/>
      <c r="B73" s="865"/>
      <c r="C73" s="812"/>
      <c r="D73" s="812"/>
    </row>
    <row r="74" spans="1:4" x14ac:dyDescent="0.25">
      <c r="A74" s="812"/>
      <c r="B74" s="865"/>
      <c r="C74" s="812"/>
      <c r="D74" s="812"/>
    </row>
    <row r="75" spans="1:4" x14ac:dyDescent="0.25">
      <c r="A75" s="812"/>
      <c r="B75" s="865"/>
      <c r="C75" s="812"/>
      <c r="D75" s="812"/>
    </row>
    <row r="76" spans="1:4" x14ac:dyDescent="0.25">
      <c r="A76" s="812"/>
      <c r="B76" s="865"/>
      <c r="C76" s="812"/>
      <c r="D76" s="812"/>
    </row>
    <row r="77" spans="1:4" x14ac:dyDescent="0.25">
      <c r="A77" s="812"/>
      <c r="B77" s="865"/>
      <c r="C77" s="812"/>
      <c r="D77" s="812"/>
    </row>
    <row r="78" spans="1:4" x14ac:dyDescent="0.25">
      <c r="A78" s="812"/>
      <c r="B78" s="865"/>
      <c r="C78" s="812"/>
      <c r="D78" s="812"/>
    </row>
    <row r="79" spans="1:4" x14ac:dyDescent="0.25">
      <c r="A79" s="812"/>
      <c r="B79" s="865"/>
      <c r="C79" s="812"/>
      <c r="D79" s="812"/>
    </row>
    <row r="80" spans="1:4" x14ac:dyDescent="0.25">
      <c r="A80" s="812"/>
      <c r="B80" s="865"/>
      <c r="C80" s="812"/>
      <c r="D80" s="812"/>
    </row>
    <row r="81" spans="1:4" x14ac:dyDescent="0.25">
      <c r="A81" s="812"/>
      <c r="B81" s="865"/>
      <c r="C81" s="812"/>
      <c r="D81" s="812"/>
    </row>
    <row r="82" spans="1:4" x14ac:dyDescent="0.25">
      <c r="A82" s="812"/>
      <c r="B82" s="865"/>
      <c r="C82" s="812"/>
      <c r="D82" s="812"/>
    </row>
    <row r="83" spans="1:4" x14ac:dyDescent="0.25">
      <c r="A83" s="812"/>
      <c r="B83" s="865"/>
      <c r="C83" s="812"/>
      <c r="D83" s="812"/>
    </row>
    <row r="84" spans="1:4" x14ac:dyDescent="0.25">
      <c r="A84" s="812"/>
      <c r="B84" s="865"/>
      <c r="C84" s="812"/>
      <c r="D84" s="812"/>
    </row>
    <row r="85" spans="1:4" x14ac:dyDescent="0.25">
      <c r="A85" s="812"/>
      <c r="B85" s="865"/>
      <c r="C85" s="812"/>
      <c r="D85" s="812"/>
    </row>
    <row r="86" spans="1:4" x14ac:dyDescent="0.25">
      <c r="A86" s="812"/>
      <c r="B86" s="865"/>
      <c r="C86" s="812"/>
      <c r="D86" s="812"/>
    </row>
    <row r="87" spans="1:4" x14ac:dyDescent="0.25">
      <c r="A87" s="812"/>
      <c r="B87" s="865"/>
      <c r="C87" s="812"/>
      <c r="D87" s="812"/>
    </row>
    <row r="88" spans="1:4" x14ac:dyDescent="0.25">
      <c r="A88" s="812"/>
      <c r="B88" s="865"/>
      <c r="C88" s="812"/>
      <c r="D88" s="812"/>
    </row>
    <row r="89" spans="1:4" x14ac:dyDescent="0.25">
      <c r="A89" s="812"/>
      <c r="B89" s="865"/>
      <c r="C89" s="812"/>
      <c r="D89" s="812"/>
    </row>
    <row r="90" spans="1:4" x14ac:dyDescent="0.25">
      <c r="A90" s="812"/>
      <c r="B90" s="865"/>
      <c r="C90" s="812"/>
      <c r="D90" s="812"/>
    </row>
    <row r="91" spans="1:4" x14ac:dyDescent="0.25">
      <c r="A91" s="812"/>
      <c r="B91" s="865"/>
      <c r="C91" s="812"/>
      <c r="D91" s="812"/>
    </row>
    <row r="92" spans="1:4" x14ac:dyDescent="0.25">
      <c r="A92" s="812"/>
      <c r="B92" s="865"/>
      <c r="C92" s="812"/>
      <c r="D92" s="812"/>
    </row>
    <row r="93" spans="1:4" x14ac:dyDescent="0.25">
      <c r="A93" s="812"/>
      <c r="B93" s="865"/>
      <c r="C93" s="812"/>
      <c r="D93" s="812"/>
    </row>
    <row r="94" spans="1:4" x14ac:dyDescent="0.25">
      <c r="A94" s="812"/>
      <c r="B94" s="865"/>
      <c r="C94" s="812"/>
      <c r="D94" s="812"/>
    </row>
    <row r="95" spans="1:4" x14ac:dyDescent="0.25">
      <c r="A95" s="812"/>
      <c r="B95" s="865"/>
      <c r="C95" s="812"/>
      <c r="D95" s="812"/>
    </row>
    <row r="96" spans="1:4" x14ac:dyDescent="0.25">
      <c r="A96" s="812"/>
      <c r="B96" s="865"/>
      <c r="C96" s="812"/>
      <c r="D96" s="812"/>
    </row>
    <row r="97" spans="1:4" x14ac:dyDescent="0.25">
      <c r="A97" s="812"/>
      <c r="B97" s="865"/>
      <c r="C97" s="812"/>
      <c r="D97" s="812"/>
    </row>
    <row r="98" spans="1:4" x14ac:dyDescent="0.25">
      <c r="A98" s="812"/>
      <c r="B98" s="865"/>
      <c r="C98" s="812"/>
      <c r="D98" s="812"/>
    </row>
    <row r="99" spans="1:4" x14ac:dyDescent="0.25">
      <c r="A99" s="812"/>
      <c r="B99" s="865"/>
      <c r="C99" s="812"/>
      <c r="D99" s="812"/>
    </row>
    <row r="100" spans="1:4" x14ac:dyDescent="0.25">
      <c r="A100" s="812"/>
      <c r="B100" s="865"/>
      <c r="C100" s="812"/>
      <c r="D100" s="812"/>
    </row>
    <row r="101" spans="1:4" x14ac:dyDescent="0.25">
      <c r="A101" s="812"/>
      <c r="B101" s="865"/>
      <c r="C101" s="812"/>
      <c r="D101" s="812"/>
    </row>
    <row r="102" spans="1:4" x14ac:dyDescent="0.25">
      <c r="A102" s="812"/>
      <c r="B102" s="865"/>
      <c r="C102" s="812"/>
      <c r="D102" s="812"/>
    </row>
    <row r="103" spans="1:4" x14ac:dyDescent="0.25">
      <c r="A103" s="812"/>
      <c r="B103" s="865"/>
      <c r="C103" s="812"/>
      <c r="D103" s="812"/>
    </row>
    <row r="104" spans="1:4" x14ac:dyDescent="0.25">
      <c r="A104" s="812"/>
      <c r="B104" s="865"/>
      <c r="C104" s="812"/>
      <c r="D104" s="812"/>
    </row>
    <row r="105" spans="1:4" x14ac:dyDescent="0.25">
      <c r="A105" s="812"/>
      <c r="B105" s="865"/>
      <c r="C105" s="812"/>
      <c r="D105" s="812"/>
    </row>
    <row r="106" spans="1:4" x14ac:dyDescent="0.25">
      <c r="A106" s="812"/>
      <c r="B106" s="865"/>
      <c r="C106" s="812"/>
      <c r="D106" s="812"/>
    </row>
    <row r="107" spans="1:4" x14ac:dyDescent="0.25">
      <c r="A107" s="812"/>
      <c r="B107" s="865"/>
      <c r="C107" s="812"/>
      <c r="D107" s="812"/>
    </row>
    <row r="108" spans="1:4" x14ac:dyDescent="0.25">
      <c r="A108" s="812"/>
      <c r="B108" s="865"/>
      <c r="C108" s="812"/>
      <c r="D108" s="812"/>
    </row>
    <row r="109" spans="1:4" x14ac:dyDescent="0.25">
      <c r="A109" s="812"/>
      <c r="B109" s="865"/>
      <c r="C109" s="812"/>
      <c r="D109" s="812"/>
    </row>
    <row r="110" spans="1:4" x14ac:dyDescent="0.25">
      <c r="A110" s="812"/>
      <c r="B110" s="865"/>
      <c r="C110" s="812"/>
      <c r="D110" s="812"/>
    </row>
    <row r="111" spans="1:4" x14ac:dyDescent="0.25">
      <c r="A111" s="812"/>
      <c r="B111" s="865"/>
      <c r="C111" s="812"/>
      <c r="D111" s="812"/>
    </row>
    <row r="112" spans="1:4" x14ac:dyDescent="0.25">
      <c r="A112" s="812"/>
      <c r="B112" s="865"/>
      <c r="C112" s="812"/>
      <c r="D112" s="812"/>
    </row>
    <row r="113" spans="1:4" x14ac:dyDescent="0.25">
      <c r="A113" s="812"/>
      <c r="B113" s="865"/>
      <c r="C113" s="812"/>
      <c r="D113" s="812"/>
    </row>
    <row r="114" spans="1:4" x14ac:dyDescent="0.25">
      <c r="A114" s="812"/>
      <c r="B114" s="865"/>
      <c r="C114" s="812"/>
      <c r="D114" s="812"/>
    </row>
    <row r="115" spans="1:4" x14ac:dyDescent="0.25">
      <c r="A115" s="812"/>
      <c r="B115" s="865"/>
      <c r="C115" s="812"/>
      <c r="D115" s="812"/>
    </row>
    <row r="116" spans="1:4" x14ac:dyDescent="0.25">
      <c r="A116" s="812"/>
      <c r="B116" s="865"/>
      <c r="C116" s="812"/>
      <c r="D116" s="812"/>
    </row>
    <row r="117" spans="1:4" x14ac:dyDescent="0.25">
      <c r="A117" s="812"/>
      <c r="B117" s="865"/>
      <c r="C117" s="812"/>
      <c r="D117" s="812"/>
    </row>
    <row r="118" spans="1:4" x14ac:dyDescent="0.25">
      <c r="A118" s="812"/>
      <c r="B118" s="865"/>
      <c r="C118" s="812"/>
      <c r="D118" s="812"/>
    </row>
    <row r="119" spans="1:4" x14ac:dyDescent="0.25">
      <c r="A119" s="812"/>
      <c r="B119" s="865"/>
      <c r="C119" s="812"/>
      <c r="D119" s="812"/>
    </row>
    <row r="120" spans="1:4" x14ac:dyDescent="0.25">
      <c r="A120" s="812"/>
      <c r="B120" s="865"/>
      <c r="C120" s="812"/>
      <c r="D120" s="812"/>
    </row>
    <row r="121" spans="1:4" x14ac:dyDescent="0.25">
      <c r="A121" s="812"/>
      <c r="B121" s="865"/>
      <c r="C121" s="812"/>
      <c r="D121" s="812"/>
    </row>
    <row r="122" spans="1:4" x14ac:dyDescent="0.25">
      <c r="A122" s="812"/>
      <c r="B122" s="865"/>
      <c r="C122" s="812"/>
      <c r="D122" s="812"/>
    </row>
    <row r="123" spans="1:4" x14ac:dyDescent="0.25">
      <c r="A123" s="812"/>
      <c r="B123" s="865"/>
      <c r="C123" s="812"/>
      <c r="D123" s="812"/>
    </row>
    <row r="124" spans="1:4" x14ac:dyDescent="0.25">
      <c r="A124" s="812"/>
      <c r="B124" s="865"/>
      <c r="C124" s="812"/>
      <c r="D124" s="812"/>
    </row>
    <row r="125" spans="1:4" x14ac:dyDescent="0.25">
      <c r="A125" s="812"/>
      <c r="B125" s="865"/>
      <c r="C125" s="812"/>
      <c r="D125" s="812"/>
    </row>
    <row r="126" spans="1:4" x14ac:dyDescent="0.25">
      <c r="A126" s="812"/>
      <c r="B126" s="865"/>
      <c r="C126" s="812"/>
      <c r="D126" s="812"/>
    </row>
    <row r="127" spans="1:4" x14ac:dyDescent="0.25">
      <c r="A127" s="812"/>
      <c r="B127" s="865"/>
      <c r="C127" s="812"/>
      <c r="D127" s="812"/>
    </row>
    <row r="128" spans="1:4" x14ac:dyDescent="0.25">
      <c r="A128" s="812"/>
      <c r="B128" s="865"/>
      <c r="C128" s="812"/>
      <c r="D128" s="812"/>
    </row>
    <row r="129" spans="1:4" x14ac:dyDescent="0.25">
      <c r="A129" s="812"/>
      <c r="B129" s="865"/>
      <c r="C129" s="812"/>
      <c r="D129" s="812"/>
    </row>
    <row r="130" spans="1:4" x14ac:dyDescent="0.25">
      <c r="A130" s="812"/>
      <c r="B130" s="865"/>
      <c r="C130" s="812"/>
      <c r="D130" s="812"/>
    </row>
    <row r="131" spans="1:4" x14ac:dyDescent="0.25">
      <c r="A131" s="812"/>
      <c r="B131" s="865"/>
      <c r="C131" s="812"/>
      <c r="D131" s="812"/>
    </row>
    <row r="132" spans="1:4" x14ac:dyDescent="0.25">
      <c r="A132" s="812"/>
      <c r="B132" s="865"/>
      <c r="C132" s="812"/>
      <c r="D132" s="812"/>
    </row>
    <row r="133" spans="1:4" x14ac:dyDescent="0.25">
      <c r="A133" s="812"/>
      <c r="B133" s="865"/>
      <c r="C133" s="812"/>
      <c r="D133" s="812"/>
    </row>
    <row r="134" spans="1:4" x14ac:dyDescent="0.25">
      <c r="A134" s="812"/>
      <c r="B134" s="865"/>
      <c r="C134" s="812"/>
      <c r="D134" s="812"/>
    </row>
    <row r="135" spans="1:4" x14ac:dyDescent="0.25">
      <c r="A135" s="812"/>
      <c r="B135" s="865"/>
      <c r="C135" s="812"/>
      <c r="D135" s="812"/>
    </row>
    <row r="136" spans="1:4" x14ac:dyDescent="0.25">
      <c r="A136" s="812"/>
      <c r="B136" s="865"/>
      <c r="C136" s="812"/>
      <c r="D136" s="812"/>
    </row>
    <row r="137" spans="1:4" x14ac:dyDescent="0.25">
      <c r="A137" s="812"/>
      <c r="B137" s="865"/>
      <c r="C137" s="812"/>
      <c r="D137" s="812"/>
    </row>
    <row r="138" spans="1:4" x14ac:dyDescent="0.25">
      <c r="A138" s="812"/>
      <c r="B138" s="865"/>
      <c r="C138" s="812"/>
      <c r="D138" s="812"/>
    </row>
    <row r="139" spans="1:4" x14ac:dyDescent="0.25">
      <c r="A139" s="812"/>
      <c r="B139" s="865"/>
      <c r="C139" s="812"/>
      <c r="D139" s="812"/>
    </row>
    <row r="140" spans="1:4" x14ac:dyDescent="0.25">
      <c r="A140" s="812"/>
      <c r="B140" s="865"/>
      <c r="C140" s="812"/>
      <c r="D140" s="812"/>
    </row>
    <row r="141" spans="1:4" x14ac:dyDescent="0.25">
      <c r="A141" s="812"/>
      <c r="B141" s="865"/>
      <c r="C141" s="812"/>
      <c r="D141" s="812"/>
    </row>
    <row r="142" spans="1:4" x14ac:dyDescent="0.25">
      <c r="A142" s="812"/>
      <c r="B142" s="865"/>
      <c r="C142" s="812"/>
      <c r="D142" s="812"/>
    </row>
    <row r="143" spans="1:4" x14ac:dyDescent="0.25">
      <c r="A143" s="812"/>
      <c r="B143" s="865"/>
      <c r="C143" s="812"/>
      <c r="D143" s="812"/>
    </row>
    <row r="144" spans="1:4" x14ac:dyDescent="0.25">
      <c r="A144" s="812"/>
      <c r="B144" s="865"/>
      <c r="C144" s="812"/>
      <c r="D144" s="812"/>
    </row>
    <row r="145" spans="1:4" x14ac:dyDescent="0.25">
      <c r="A145" s="812"/>
      <c r="B145" s="865"/>
      <c r="C145" s="812"/>
      <c r="D145" s="812"/>
    </row>
    <row r="146" spans="1:4" x14ac:dyDescent="0.25">
      <c r="A146" s="812"/>
      <c r="B146" s="865"/>
      <c r="C146" s="812"/>
      <c r="D146" s="812"/>
    </row>
    <row r="147" spans="1:4" x14ac:dyDescent="0.25">
      <c r="A147" s="812"/>
      <c r="B147" s="865"/>
      <c r="C147" s="812"/>
      <c r="D147" s="812"/>
    </row>
    <row r="148" spans="1:4" x14ac:dyDescent="0.25">
      <c r="A148" s="812"/>
      <c r="B148" s="865"/>
      <c r="C148" s="812"/>
      <c r="D148" s="812"/>
    </row>
    <row r="149" spans="1:4" x14ac:dyDescent="0.25">
      <c r="A149" s="812"/>
      <c r="B149" s="865"/>
      <c r="C149" s="812"/>
      <c r="D149" s="812"/>
    </row>
    <row r="150" spans="1:4" x14ac:dyDescent="0.25">
      <c r="A150" s="812"/>
      <c r="B150" s="865"/>
      <c r="C150" s="812"/>
      <c r="D150" s="812"/>
    </row>
    <row r="151" spans="1:4" x14ac:dyDescent="0.25">
      <c r="A151" s="812"/>
      <c r="B151" s="865"/>
      <c r="C151" s="812"/>
      <c r="D151" s="812"/>
    </row>
    <row r="152" spans="1:4" x14ac:dyDescent="0.25">
      <c r="A152" s="812"/>
      <c r="B152" s="865"/>
      <c r="C152" s="812"/>
      <c r="D152" s="812"/>
    </row>
    <row r="153" spans="1:4" x14ac:dyDescent="0.25">
      <c r="A153" s="812"/>
      <c r="B153" s="865"/>
      <c r="C153" s="812"/>
      <c r="D153" s="812"/>
    </row>
    <row r="154" spans="1:4" x14ac:dyDescent="0.25">
      <c r="A154" s="812"/>
      <c r="B154" s="865"/>
      <c r="C154" s="812"/>
      <c r="D154" s="812"/>
    </row>
    <row r="155" spans="1:4" x14ac:dyDescent="0.25">
      <c r="A155" s="812"/>
      <c r="B155" s="865"/>
      <c r="C155" s="812"/>
      <c r="D155" s="812"/>
    </row>
    <row r="156" spans="1:4" x14ac:dyDescent="0.25">
      <c r="A156" s="812"/>
      <c r="B156" s="865"/>
      <c r="C156" s="812"/>
      <c r="D156" s="812"/>
    </row>
    <row r="157" spans="1:4" x14ac:dyDescent="0.25">
      <c r="A157" s="812"/>
      <c r="B157" s="865"/>
      <c r="C157" s="812"/>
      <c r="D157" s="812"/>
    </row>
    <row r="158" spans="1:4" x14ac:dyDescent="0.25">
      <c r="A158" s="812"/>
      <c r="B158" s="865"/>
      <c r="C158" s="812"/>
      <c r="D158" s="812"/>
    </row>
    <row r="159" spans="1:4" x14ac:dyDescent="0.25">
      <c r="A159" s="812"/>
      <c r="B159" s="865"/>
      <c r="C159" s="812"/>
      <c r="D159" s="812"/>
    </row>
    <row r="160" spans="1:4" x14ac:dyDescent="0.25">
      <c r="A160" s="812"/>
      <c r="B160" s="865"/>
      <c r="C160" s="812"/>
      <c r="D160" s="812"/>
    </row>
    <row r="161" spans="1:4" x14ac:dyDescent="0.25">
      <c r="A161" s="812"/>
      <c r="B161" s="865"/>
      <c r="C161" s="812"/>
      <c r="D161" s="812"/>
    </row>
    <row r="162" spans="1:4" x14ac:dyDescent="0.25">
      <c r="A162" s="812"/>
      <c r="B162" s="865"/>
      <c r="C162" s="812"/>
      <c r="D162" s="812"/>
    </row>
    <row r="163" spans="1:4" x14ac:dyDescent="0.25">
      <c r="A163" s="812"/>
      <c r="B163" s="865"/>
      <c r="C163" s="812"/>
      <c r="D163" s="812"/>
    </row>
    <row r="164" spans="1:4" x14ac:dyDescent="0.25">
      <c r="A164" s="812"/>
      <c r="B164" s="865"/>
      <c r="C164" s="812"/>
      <c r="D164" s="812"/>
    </row>
    <row r="165" spans="1:4" x14ac:dyDescent="0.25">
      <c r="A165" s="812"/>
      <c r="B165" s="865"/>
      <c r="C165" s="812"/>
      <c r="D165" s="812"/>
    </row>
    <row r="166" spans="1:4" x14ac:dyDescent="0.25">
      <c r="A166" s="812"/>
      <c r="B166" s="865"/>
      <c r="C166" s="812"/>
      <c r="D166" s="812"/>
    </row>
    <row r="167" spans="1:4" x14ac:dyDescent="0.25">
      <c r="A167" s="812"/>
      <c r="B167" s="865"/>
      <c r="C167" s="812"/>
      <c r="D167" s="812"/>
    </row>
    <row r="168" spans="1:4" x14ac:dyDescent="0.25">
      <c r="A168" s="812"/>
      <c r="B168" s="865"/>
      <c r="C168" s="812"/>
      <c r="D168" s="812"/>
    </row>
    <row r="169" spans="1:4" x14ac:dyDescent="0.25">
      <c r="A169" s="812"/>
      <c r="B169" s="865"/>
      <c r="C169" s="812"/>
      <c r="D169" s="812"/>
    </row>
    <row r="170" spans="1:4" x14ac:dyDescent="0.25">
      <c r="A170" s="812"/>
      <c r="B170" s="865"/>
      <c r="C170" s="812"/>
      <c r="D170" s="812"/>
    </row>
    <row r="171" spans="1:4" x14ac:dyDescent="0.25">
      <c r="A171" s="812"/>
      <c r="B171" s="865"/>
      <c r="C171" s="812"/>
      <c r="D171" s="812"/>
    </row>
    <row r="172" spans="1:4" x14ac:dyDescent="0.25">
      <c r="A172" s="812"/>
      <c r="B172" s="865"/>
      <c r="C172" s="812"/>
      <c r="D172" s="812"/>
    </row>
    <row r="173" spans="1:4" x14ac:dyDescent="0.25">
      <c r="A173" s="812"/>
      <c r="B173" s="865"/>
      <c r="C173" s="812"/>
      <c r="D173" s="812"/>
    </row>
    <row r="174" spans="1:4" x14ac:dyDescent="0.25">
      <c r="A174" s="812"/>
      <c r="B174" s="865"/>
      <c r="C174" s="812"/>
      <c r="D174" s="812"/>
    </row>
    <row r="175" spans="1:4" x14ac:dyDescent="0.25">
      <c r="A175" s="812"/>
      <c r="B175" s="865"/>
      <c r="C175" s="812"/>
      <c r="D175" s="812"/>
    </row>
    <row r="176" spans="1:4" x14ac:dyDescent="0.25">
      <c r="A176" s="812"/>
      <c r="B176" s="865"/>
      <c r="C176" s="812"/>
      <c r="D176" s="812"/>
    </row>
    <row r="177" spans="1:4" x14ac:dyDescent="0.25">
      <c r="A177" s="812"/>
      <c r="B177" s="865"/>
      <c r="C177" s="812"/>
      <c r="D177" s="812"/>
    </row>
    <row r="178" spans="1:4" x14ac:dyDescent="0.25">
      <c r="A178" s="812"/>
      <c r="B178" s="865"/>
      <c r="C178" s="812"/>
      <c r="D178" s="812"/>
    </row>
    <row r="179" spans="1:4" x14ac:dyDescent="0.25">
      <c r="A179" s="812"/>
      <c r="B179" s="865"/>
      <c r="C179" s="812"/>
      <c r="D179" s="812"/>
    </row>
    <row r="180" spans="1:4" x14ac:dyDescent="0.25">
      <c r="A180" s="812"/>
      <c r="B180" s="865"/>
      <c r="C180" s="812"/>
      <c r="D180" s="812"/>
    </row>
    <row r="181" spans="1:4" x14ac:dyDescent="0.25">
      <c r="A181" s="812"/>
      <c r="B181" s="865"/>
      <c r="C181" s="812"/>
      <c r="D181" s="812"/>
    </row>
    <row r="182" spans="1:4" x14ac:dyDescent="0.25">
      <c r="A182" s="812"/>
      <c r="B182" s="865"/>
      <c r="C182" s="812"/>
      <c r="D182" s="812"/>
    </row>
    <row r="183" spans="1:4" x14ac:dyDescent="0.25">
      <c r="A183" s="812"/>
      <c r="B183" s="865"/>
      <c r="C183" s="812"/>
      <c r="D183" s="812"/>
    </row>
    <row r="184" spans="1:4" x14ac:dyDescent="0.25">
      <c r="A184" s="812"/>
      <c r="B184" s="865"/>
      <c r="C184" s="812"/>
      <c r="D184" s="812"/>
    </row>
    <row r="185" spans="1:4" x14ac:dyDescent="0.25">
      <c r="A185" s="812"/>
      <c r="B185" s="865"/>
      <c r="C185" s="812"/>
      <c r="D185" s="812"/>
    </row>
    <row r="186" spans="1:4" x14ac:dyDescent="0.25">
      <c r="A186" s="812"/>
      <c r="B186" s="865"/>
      <c r="C186" s="812"/>
      <c r="D186" s="812"/>
    </row>
    <row r="187" spans="1:4" x14ac:dyDescent="0.25">
      <c r="A187" s="812"/>
      <c r="B187" s="865"/>
      <c r="C187" s="812"/>
      <c r="D187" s="812"/>
    </row>
    <row r="188" spans="1:4" x14ac:dyDescent="0.25">
      <c r="A188" s="812"/>
      <c r="B188" s="865"/>
      <c r="C188" s="812"/>
      <c r="D188" s="812"/>
    </row>
    <row r="189" spans="1:4" x14ac:dyDescent="0.25">
      <c r="A189" s="812"/>
      <c r="B189" s="865"/>
      <c r="C189" s="812"/>
      <c r="D189" s="812"/>
    </row>
    <row r="190" spans="1:4" x14ac:dyDescent="0.25">
      <c r="A190" s="812"/>
      <c r="B190" s="865"/>
      <c r="C190" s="812"/>
      <c r="D190" s="812"/>
    </row>
    <row r="191" spans="1:4" x14ac:dyDescent="0.25">
      <c r="A191" s="812"/>
      <c r="B191" s="865"/>
      <c r="C191" s="812"/>
      <c r="D191" s="812"/>
    </row>
    <row r="192" spans="1:4" x14ac:dyDescent="0.25">
      <c r="A192" s="812"/>
      <c r="B192" s="865"/>
      <c r="C192" s="812"/>
      <c r="D192" s="812"/>
    </row>
    <row r="193" spans="1:4" x14ac:dyDescent="0.25">
      <c r="A193" s="812"/>
      <c r="B193" s="865"/>
      <c r="C193" s="812"/>
      <c r="D193" s="812"/>
    </row>
    <row r="194" spans="1:4" x14ac:dyDescent="0.25">
      <c r="A194" s="812"/>
      <c r="B194" s="865"/>
      <c r="C194" s="812"/>
      <c r="D194" s="812"/>
    </row>
    <row r="195" spans="1:4" x14ac:dyDescent="0.25">
      <c r="A195" s="812"/>
      <c r="B195" s="865"/>
      <c r="C195" s="812"/>
      <c r="D195" s="812"/>
    </row>
    <row r="196" spans="1:4" x14ac:dyDescent="0.25">
      <c r="A196" s="812"/>
      <c r="B196" s="865"/>
      <c r="C196" s="812"/>
      <c r="D196" s="812"/>
    </row>
    <row r="197" spans="1:4" x14ac:dyDescent="0.25">
      <c r="A197" s="812"/>
      <c r="B197" s="865"/>
      <c r="C197" s="812"/>
      <c r="D197" s="812"/>
    </row>
    <row r="198" spans="1:4" x14ac:dyDescent="0.25">
      <c r="A198" s="812"/>
      <c r="B198" s="865"/>
      <c r="C198" s="812"/>
      <c r="D198" s="812"/>
    </row>
    <row r="199" spans="1:4" x14ac:dyDescent="0.25">
      <c r="A199" s="812"/>
      <c r="B199" s="865"/>
      <c r="C199" s="812"/>
      <c r="D199" s="812"/>
    </row>
    <row r="200" spans="1:4" x14ac:dyDescent="0.25">
      <c r="A200" s="812"/>
      <c r="B200" s="865"/>
      <c r="C200" s="812"/>
      <c r="D200" s="812"/>
    </row>
    <row r="201" spans="1:4" x14ac:dyDescent="0.25">
      <c r="A201" s="812"/>
      <c r="B201" s="865"/>
      <c r="C201" s="812"/>
      <c r="D201" s="812"/>
    </row>
    <row r="202" spans="1:4" x14ac:dyDescent="0.25">
      <c r="A202" s="812"/>
      <c r="B202" s="865"/>
      <c r="C202" s="812"/>
      <c r="D202" s="812"/>
    </row>
    <row r="203" spans="1:4" x14ac:dyDescent="0.25">
      <c r="A203" s="812"/>
      <c r="B203" s="865"/>
      <c r="C203" s="812"/>
      <c r="D203" s="812"/>
    </row>
    <row r="204" spans="1:4" x14ac:dyDescent="0.25">
      <c r="A204" s="812"/>
      <c r="B204" s="865"/>
      <c r="C204" s="812"/>
      <c r="D204" s="812"/>
    </row>
    <row r="205" spans="1:4" x14ac:dyDescent="0.25">
      <c r="A205" s="812"/>
      <c r="B205" s="865"/>
      <c r="C205" s="812"/>
      <c r="D205" s="812"/>
    </row>
    <row r="206" spans="1:4" x14ac:dyDescent="0.25">
      <c r="A206" s="812"/>
      <c r="B206" s="865"/>
      <c r="C206" s="812"/>
      <c r="D206" s="812"/>
    </row>
    <row r="207" spans="1:4" x14ac:dyDescent="0.25">
      <c r="A207" s="812"/>
      <c r="B207" s="865"/>
      <c r="C207" s="812"/>
      <c r="D207" s="812"/>
    </row>
    <row r="208" spans="1:4" x14ac:dyDescent="0.25">
      <c r="A208" s="812"/>
      <c r="B208" s="865"/>
      <c r="C208" s="812"/>
      <c r="D208" s="812"/>
    </row>
    <row r="209" spans="1:4" x14ac:dyDescent="0.25">
      <c r="A209" s="812"/>
      <c r="B209" s="865"/>
      <c r="C209" s="812"/>
      <c r="D209" s="812"/>
    </row>
    <row r="210" spans="1:4" x14ac:dyDescent="0.25">
      <c r="A210" s="812"/>
      <c r="B210" s="865"/>
      <c r="C210" s="812"/>
      <c r="D210" s="812"/>
    </row>
    <row r="211" spans="1:4" x14ac:dyDescent="0.25">
      <c r="A211" s="812"/>
      <c r="B211" s="865"/>
      <c r="C211" s="812"/>
      <c r="D211" s="812"/>
    </row>
    <row r="212" spans="1:4" x14ac:dyDescent="0.25">
      <c r="A212" s="812"/>
      <c r="B212" s="865"/>
      <c r="C212" s="812"/>
      <c r="D212" s="812"/>
    </row>
    <row r="213" spans="1:4" x14ac:dyDescent="0.25">
      <c r="A213" s="812"/>
      <c r="B213" s="865"/>
      <c r="C213" s="812"/>
      <c r="D213" s="812"/>
    </row>
    <row r="214" spans="1:4" x14ac:dyDescent="0.25">
      <c r="A214" s="812"/>
      <c r="B214" s="865"/>
      <c r="C214" s="812"/>
      <c r="D214" s="812"/>
    </row>
    <row r="215" spans="1:4" x14ac:dyDescent="0.25">
      <c r="A215" s="812"/>
      <c r="B215" s="865"/>
      <c r="C215" s="812"/>
      <c r="D215" s="812"/>
    </row>
    <row r="216" spans="1:4" x14ac:dyDescent="0.25">
      <c r="A216" s="812"/>
      <c r="B216" s="865"/>
      <c r="C216" s="812"/>
      <c r="D216" s="812"/>
    </row>
    <row r="217" spans="1:4" x14ac:dyDescent="0.25">
      <c r="A217" s="812"/>
      <c r="B217" s="865"/>
      <c r="C217" s="812"/>
      <c r="D217" s="812"/>
    </row>
    <row r="218" spans="1:4" x14ac:dyDescent="0.25">
      <c r="A218" s="812"/>
      <c r="B218" s="865"/>
      <c r="C218" s="812"/>
      <c r="D218" s="812"/>
    </row>
    <row r="219" spans="1:4" x14ac:dyDescent="0.25">
      <c r="A219" s="812"/>
      <c r="B219" s="865"/>
      <c r="C219" s="812"/>
      <c r="D219" s="812"/>
    </row>
    <row r="220" spans="1:4" x14ac:dyDescent="0.25">
      <c r="A220" s="812"/>
      <c r="B220" s="865"/>
      <c r="C220" s="812"/>
      <c r="D220" s="812"/>
    </row>
    <row r="221" spans="1:4" x14ac:dyDescent="0.25">
      <c r="A221" s="812"/>
      <c r="B221" s="865"/>
      <c r="C221" s="812"/>
      <c r="D221" s="812"/>
    </row>
    <row r="222" spans="1:4" x14ac:dyDescent="0.25">
      <c r="A222" s="812"/>
      <c r="B222" s="865"/>
      <c r="C222" s="812"/>
      <c r="D222" s="812"/>
    </row>
    <row r="223" spans="1:4" x14ac:dyDescent="0.25">
      <c r="A223" s="812"/>
      <c r="B223" s="865"/>
      <c r="C223" s="812"/>
      <c r="D223" s="812"/>
    </row>
    <row r="224" spans="1:4" x14ac:dyDescent="0.25">
      <c r="A224" s="812"/>
      <c r="B224" s="865"/>
      <c r="C224" s="812"/>
      <c r="D224" s="812"/>
    </row>
    <row r="225" spans="1:4" x14ac:dyDescent="0.25">
      <c r="A225" s="812"/>
      <c r="B225" s="865"/>
      <c r="C225" s="812"/>
      <c r="D225" s="812"/>
    </row>
    <row r="226" spans="1:4" x14ac:dyDescent="0.25">
      <c r="A226" s="812"/>
      <c r="B226" s="865"/>
      <c r="C226" s="812"/>
      <c r="D226" s="812"/>
    </row>
    <row r="227" spans="1:4" x14ac:dyDescent="0.25">
      <c r="A227" s="812"/>
      <c r="B227" s="865"/>
      <c r="C227" s="812"/>
      <c r="D227" s="812"/>
    </row>
    <row r="228" spans="1:4" x14ac:dyDescent="0.25">
      <c r="A228" s="812"/>
      <c r="B228" s="865"/>
      <c r="C228" s="812"/>
      <c r="D228" s="812"/>
    </row>
    <row r="229" spans="1:4" x14ac:dyDescent="0.25">
      <c r="A229" s="812"/>
      <c r="B229" s="865"/>
      <c r="C229" s="812"/>
      <c r="D229" s="812"/>
    </row>
    <row r="230" spans="1:4" x14ac:dyDescent="0.25">
      <c r="A230" s="812"/>
      <c r="B230" s="865"/>
      <c r="C230" s="812"/>
      <c r="D230" s="812"/>
    </row>
    <row r="231" spans="1:4" x14ac:dyDescent="0.25">
      <c r="A231" s="812"/>
      <c r="B231" s="865"/>
      <c r="C231" s="812"/>
      <c r="D231" s="812"/>
    </row>
    <row r="232" spans="1:4" x14ac:dyDescent="0.25">
      <c r="A232" s="812"/>
      <c r="B232" s="865"/>
      <c r="C232" s="812"/>
      <c r="D232" s="812"/>
    </row>
    <row r="233" spans="1:4" x14ac:dyDescent="0.25">
      <c r="A233" s="812"/>
      <c r="B233" s="865"/>
      <c r="C233" s="812"/>
      <c r="D233" s="812"/>
    </row>
    <row r="234" spans="1:4" x14ac:dyDescent="0.25">
      <c r="A234" s="812"/>
      <c r="B234" s="865"/>
      <c r="C234" s="812"/>
      <c r="D234" s="812"/>
    </row>
    <row r="235" spans="1:4" x14ac:dyDescent="0.25">
      <c r="A235" s="812"/>
      <c r="B235" s="865"/>
      <c r="C235" s="812"/>
      <c r="D235" s="812"/>
    </row>
    <row r="236" spans="1:4" x14ac:dyDescent="0.25">
      <c r="A236" s="812"/>
      <c r="B236" s="865"/>
      <c r="C236" s="812"/>
      <c r="D236" s="812"/>
    </row>
    <row r="237" spans="1:4" x14ac:dyDescent="0.25">
      <c r="A237" s="812"/>
      <c r="B237" s="865"/>
      <c r="C237" s="812"/>
      <c r="D237" s="812"/>
    </row>
    <row r="238" spans="1:4" x14ac:dyDescent="0.25">
      <c r="A238" s="812"/>
      <c r="B238" s="865"/>
      <c r="C238" s="812"/>
      <c r="D238" s="812"/>
    </row>
    <row r="239" spans="1:4" x14ac:dyDescent="0.25">
      <c r="A239" s="812"/>
      <c r="B239" s="865"/>
      <c r="C239" s="812"/>
      <c r="D239" s="812"/>
    </row>
    <row r="240" spans="1:4" x14ac:dyDescent="0.25">
      <c r="A240" s="812"/>
      <c r="B240" s="865"/>
      <c r="C240" s="812"/>
      <c r="D240" s="812"/>
    </row>
    <row r="241" spans="1:4" x14ac:dyDescent="0.25">
      <c r="A241" s="812"/>
      <c r="B241" s="865"/>
      <c r="C241" s="812"/>
      <c r="D241" s="812"/>
    </row>
    <row r="242" spans="1:4" x14ac:dyDescent="0.25">
      <c r="A242" s="812"/>
      <c r="B242" s="865"/>
      <c r="C242" s="812"/>
      <c r="D242" s="812"/>
    </row>
    <row r="243" spans="1:4" x14ac:dyDescent="0.25">
      <c r="A243" s="812"/>
      <c r="B243" s="865"/>
      <c r="C243" s="812"/>
      <c r="D243" s="812"/>
    </row>
    <row r="244" spans="1:4" x14ac:dyDescent="0.25">
      <c r="A244" s="812"/>
      <c r="B244" s="865"/>
      <c r="C244" s="812"/>
      <c r="D244" s="812"/>
    </row>
    <row r="245" spans="1:4" x14ac:dyDescent="0.25">
      <c r="A245" s="812"/>
      <c r="B245" s="865"/>
      <c r="C245" s="812"/>
      <c r="D245" s="812"/>
    </row>
    <row r="246" spans="1:4" x14ac:dyDescent="0.25">
      <c r="A246" s="812"/>
      <c r="B246" s="865"/>
      <c r="C246" s="812"/>
      <c r="D246" s="812"/>
    </row>
    <row r="247" spans="1:4" x14ac:dyDescent="0.25">
      <c r="A247" s="812"/>
      <c r="B247" s="865"/>
      <c r="C247" s="812"/>
      <c r="D247" s="812"/>
    </row>
    <row r="248" spans="1:4" x14ac:dyDescent="0.25">
      <c r="A248" s="812"/>
      <c r="B248" s="865"/>
      <c r="C248" s="812"/>
      <c r="D248" s="812"/>
    </row>
    <row r="249" spans="1:4" x14ac:dyDescent="0.25">
      <c r="A249" s="812"/>
      <c r="B249" s="865"/>
      <c r="C249" s="812"/>
      <c r="D249" s="812"/>
    </row>
    <row r="250" spans="1:4" x14ac:dyDescent="0.25">
      <c r="A250" s="812"/>
      <c r="B250" s="865"/>
      <c r="C250" s="812"/>
      <c r="D250" s="812"/>
    </row>
    <row r="251" spans="1:4" x14ac:dyDescent="0.25">
      <c r="A251" s="812"/>
      <c r="B251" s="865"/>
      <c r="C251" s="812"/>
      <c r="D251" s="812"/>
    </row>
    <row r="252" spans="1:4" x14ac:dyDescent="0.25">
      <c r="A252" s="812"/>
      <c r="B252" s="865"/>
      <c r="C252" s="812"/>
      <c r="D252" s="812"/>
    </row>
    <row r="253" spans="1:4" x14ac:dyDescent="0.25">
      <c r="A253" s="812"/>
      <c r="B253" s="865"/>
      <c r="C253" s="812"/>
      <c r="D253" s="812"/>
    </row>
    <row r="254" spans="1:4" x14ac:dyDescent="0.25">
      <c r="A254" s="812"/>
      <c r="B254" s="865"/>
      <c r="C254" s="812"/>
      <c r="D254" s="812"/>
    </row>
    <row r="255" spans="1:4" x14ac:dyDescent="0.25">
      <c r="A255" s="812"/>
      <c r="B255" s="865"/>
      <c r="C255" s="812"/>
      <c r="D255" s="812"/>
    </row>
    <row r="256" spans="1:4" x14ac:dyDescent="0.25">
      <c r="A256" s="812"/>
      <c r="B256" s="865"/>
      <c r="C256" s="812"/>
      <c r="D256" s="812"/>
    </row>
    <row r="257" spans="1:4" x14ac:dyDescent="0.25">
      <c r="A257" s="812"/>
      <c r="B257" s="865"/>
      <c r="C257" s="812"/>
      <c r="D257" s="812"/>
    </row>
    <row r="258" spans="1:4" x14ac:dyDescent="0.25">
      <c r="A258" s="812"/>
      <c r="B258" s="865"/>
      <c r="C258" s="812"/>
      <c r="D258" s="812"/>
    </row>
    <row r="259" spans="1:4" x14ac:dyDescent="0.25">
      <c r="A259" s="812"/>
      <c r="B259" s="865"/>
      <c r="C259" s="812"/>
      <c r="D259" s="812"/>
    </row>
    <row r="260" spans="1:4" x14ac:dyDescent="0.25">
      <c r="A260" s="812"/>
      <c r="B260" s="865"/>
      <c r="C260" s="812"/>
      <c r="D260" s="812"/>
    </row>
    <row r="261" spans="1:4" x14ac:dyDescent="0.25">
      <c r="A261" s="812"/>
      <c r="B261" s="865"/>
      <c r="C261" s="812"/>
      <c r="D261" s="812"/>
    </row>
    <row r="262" spans="1:4" x14ac:dyDescent="0.25">
      <c r="A262" s="812"/>
      <c r="B262" s="865"/>
      <c r="C262" s="812"/>
      <c r="D262" s="812"/>
    </row>
    <row r="263" spans="1:4" x14ac:dyDescent="0.25">
      <c r="A263" s="812"/>
      <c r="B263" s="865"/>
      <c r="C263" s="812"/>
      <c r="D263" s="812"/>
    </row>
    <row r="264" spans="1:4" x14ac:dyDescent="0.25">
      <c r="A264" s="812"/>
      <c r="B264" s="865"/>
      <c r="C264" s="812"/>
      <c r="D264" s="812"/>
    </row>
    <row r="265" spans="1:4" x14ac:dyDescent="0.25">
      <c r="A265" s="812"/>
      <c r="B265" s="865"/>
      <c r="C265" s="812"/>
      <c r="D265" s="812"/>
    </row>
    <row r="266" spans="1:4" x14ac:dyDescent="0.25">
      <c r="A266" s="812"/>
      <c r="B266" s="865"/>
      <c r="C266" s="812"/>
      <c r="D266" s="812"/>
    </row>
    <row r="267" spans="1:4" x14ac:dyDescent="0.25">
      <c r="A267" s="812"/>
      <c r="B267" s="865"/>
      <c r="C267" s="812"/>
      <c r="D267" s="812"/>
    </row>
    <row r="268" spans="1:4" x14ac:dyDescent="0.25">
      <c r="A268" s="812"/>
      <c r="B268" s="865"/>
      <c r="C268" s="812"/>
      <c r="D268" s="812"/>
    </row>
    <row r="269" spans="1:4" x14ac:dyDescent="0.25">
      <c r="A269" s="812"/>
      <c r="B269" s="865"/>
      <c r="C269" s="812"/>
      <c r="D269" s="812"/>
    </row>
    <row r="270" spans="1:4" x14ac:dyDescent="0.25">
      <c r="A270" s="812"/>
      <c r="B270" s="865"/>
      <c r="C270" s="812"/>
      <c r="D270" s="812"/>
    </row>
    <row r="271" spans="1:4" x14ac:dyDescent="0.25">
      <c r="A271" s="812"/>
      <c r="B271" s="865"/>
      <c r="C271" s="812"/>
      <c r="D271" s="812"/>
    </row>
    <row r="272" spans="1:4" x14ac:dyDescent="0.25">
      <c r="A272" s="812"/>
      <c r="B272" s="865"/>
      <c r="C272" s="812"/>
      <c r="D272" s="812"/>
    </row>
    <row r="273" spans="1:4" x14ac:dyDescent="0.25">
      <c r="A273" s="812"/>
      <c r="B273" s="865"/>
      <c r="C273" s="812"/>
      <c r="D273" s="812"/>
    </row>
    <row r="274" spans="1:4" x14ac:dyDescent="0.25">
      <c r="A274" s="812"/>
      <c r="B274" s="865"/>
      <c r="C274" s="812"/>
      <c r="D274" s="812"/>
    </row>
    <row r="275" spans="1:4" x14ac:dyDescent="0.25">
      <c r="A275" s="812"/>
      <c r="B275" s="865"/>
      <c r="C275" s="812"/>
      <c r="D275" s="812"/>
    </row>
    <row r="276" spans="1:4" x14ac:dyDescent="0.25">
      <c r="A276" s="812"/>
      <c r="B276" s="865"/>
      <c r="C276" s="812"/>
      <c r="D276" s="812"/>
    </row>
    <row r="277" spans="1:4" x14ac:dyDescent="0.25">
      <c r="A277" s="812"/>
      <c r="B277" s="865"/>
      <c r="C277" s="812"/>
      <c r="D277" s="812"/>
    </row>
    <row r="278" spans="1:4" x14ac:dyDescent="0.25">
      <c r="A278" s="812"/>
      <c r="B278" s="865"/>
      <c r="C278" s="812"/>
      <c r="D278" s="812"/>
    </row>
    <row r="279" spans="1:4" x14ac:dyDescent="0.25">
      <c r="A279" s="812"/>
      <c r="B279" s="865"/>
      <c r="C279" s="812"/>
      <c r="D279" s="812"/>
    </row>
    <row r="280" spans="1:4" x14ac:dyDescent="0.25">
      <c r="A280" s="812"/>
      <c r="B280" s="865"/>
      <c r="C280" s="812"/>
      <c r="D280" s="812"/>
    </row>
    <row r="281" spans="1:4" x14ac:dyDescent="0.25">
      <c r="A281" s="812"/>
      <c r="B281" s="865"/>
      <c r="C281" s="812"/>
      <c r="D281" s="812"/>
    </row>
    <row r="282" spans="1:4" x14ac:dyDescent="0.25">
      <c r="A282" s="812"/>
      <c r="B282" s="865"/>
      <c r="C282" s="812"/>
      <c r="D282" s="812"/>
    </row>
    <row r="283" spans="1:4" x14ac:dyDescent="0.25">
      <c r="A283" s="812"/>
      <c r="B283" s="865"/>
      <c r="C283" s="812"/>
      <c r="D283" s="812"/>
    </row>
    <row r="284" spans="1:4" x14ac:dyDescent="0.25">
      <c r="A284" s="812"/>
      <c r="B284" s="865"/>
      <c r="C284" s="812"/>
      <c r="D284" s="812"/>
    </row>
    <row r="285" spans="1:4" x14ac:dyDescent="0.25">
      <c r="A285" s="812"/>
      <c r="B285" s="865"/>
      <c r="C285" s="812"/>
      <c r="D285" s="812"/>
    </row>
    <row r="286" spans="1:4" x14ac:dyDescent="0.25">
      <c r="A286" s="812"/>
      <c r="B286" s="865"/>
      <c r="C286" s="812"/>
      <c r="D286" s="812"/>
    </row>
    <row r="287" spans="1:4" x14ac:dyDescent="0.25">
      <c r="A287" s="812"/>
      <c r="B287" s="865"/>
      <c r="C287" s="812"/>
      <c r="D287" s="812"/>
    </row>
    <row r="288" spans="1:4" x14ac:dyDescent="0.25">
      <c r="A288" s="812"/>
      <c r="B288" s="865"/>
      <c r="C288" s="812"/>
      <c r="D288" s="812"/>
    </row>
    <row r="289" spans="1:4" x14ac:dyDescent="0.25">
      <c r="A289" s="812"/>
      <c r="B289" s="865"/>
      <c r="C289" s="812"/>
      <c r="D289" s="812"/>
    </row>
    <row r="290" spans="1:4" x14ac:dyDescent="0.25">
      <c r="A290" s="812"/>
      <c r="B290" s="865"/>
      <c r="C290" s="812"/>
      <c r="D290" s="812"/>
    </row>
    <row r="291" spans="1:4" x14ac:dyDescent="0.25">
      <c r="A291" s="812"/>
      <c r="B291" s="865"/>
      <c r="C291" s="812"/>
      <c r="D291" s="812"/>
    </row>
    <row r="292" spans="1:4" x14ac:dyDescent="0.25">
      <c r="A292" s="812"/>
      <c r="B292" s="865"/>
      <c r="C292" s="812"/>
      <c r="D292" s="812"/>
    </row>
    <row r="293" spans="1:4" x14ac:dyDescent="0.25">
      <c r="A293" s="812"/>
      <c r="B293" s="865"/>
      <c r="C293" s="812"/>
      <c r="D293" s="812"/>
    </row>
    <row r="294" spans="1:4" x14ac:dyDescent="0.25">
      <c r="A294" s="812"/>
      <c r="B294" s="865"/>
      <c r="C294" s="812"/>
      <c r="D294" s="812"/>
    </row>
    <row r="295" spans="1:4" x14ac:dyDescent="0.25">
      <c r="A295" s="812"/>
      <c r="B295" s="865"/>
      <c r="C295" s="812"/>
      <c r="D295" s="812"/>
    </row>
    <row r="296" spans="1:4" x14ac:dyDescent="0.25">
      <c r="A296" s="812"/>
      <c r="B296" s="865"/>
      <c r="C296" s="812"/>
      <c r="D296" s="812"/>
    </row>
    <row r="297" spans="1:4" x14ac:dyDescent="0.25">
      <c r="A297" s="812"/>
      <c r="B297" s="865"/>
      <c r="C297" s="812"/>
      <c r="D297" s="812"/>
    </row>
    <row r="298" spans="1:4" x14ac:dyDescent="0.25">
      <c r="A298" s="812"/>
      <c r="B298" s="865"/>
      <c r="C298" s="812"/>
      <c r="D298" s="812"/>
    </row>
    <row r="299" spans="1:4" x14ac:dyDescent="0.25">
      <c r="A299" s="812"/>
      <c r="B299" s="865"/>
      <c r="C299" s="812"/>
      <c r="D299" s="812"/>
    </row>
    <row r="300" spans="1:4" x14ac:dyDescent="0.25">
      <c r="A300" s="812"/>
      <c r="B300" s="865"/>
      <c r="C300" s="812"/>
      <c r="D300" s="812"/>
    </row>
    <row r="301" spans="1:4" x14ac:dyDescent="0.25">
      <c r="A301" s="812"/>
      <c r="B301" s="865"/>
      <c r="C301" s="812"/>
      <c r="D301" s="812"/>
    </row>
    <row r="302" spans="1:4" x14ac:dyDescent="0.25">
      <c r="A302" s="812"/>
      <c r="B302" s="865"/>
      <c r="C302" s="812"/>
      <c r="D302" s="812"/>
    </row>
    <row r="303" spans="1:4" x14ac:dyDescent="0.25">
      <c r="A303" s="812"/>
      <c r="B303" s="865"/>
      <c r="C303" s="812"/>
      <c r="D303" s="812"/>
    </row>
    <row r="304" spans="1:4" x14ac:dyDescent="0.25">
      <c r="A304" s="812"/>
      <c r="B304" s="865"/>
      <c r="C304" s="812"/>
      <c r="D304" s="812"/>
    </row>
    <row r="305" spans="1:4" x14ac:dyDescent="0.25">
      <c r="A305" s="812"/>
      <c r="B305" s="865"/>
      <c r="C305" s="812"/>
      <c r="D305" s="812"/>
    </row>
    <row r="306" spans="1:4" x14ac:dyDescent="0.25">
      <c r="A306" s="812"/>
      <c r="B306" s="865"/>
      <c r="C306" s="812"/>
      <c r="D306" s="812"/>
    </row>
    <row r="307" spans="1:4" x14ac:dyDescent="0.25">
      <c r="A307" s="812"/>
      <c r="B307" s="865"/>
      <c r="C307" s="812"/>
      <c r="D307" s="812"/>
    </row>
    <row r="308" spans="1:4" x14ac:dyDescent="0.25">
      <c r="A308" s="812"/>
      <c r="B308" s="865"/>
      <c r="C308" s="812"/>
      <c r="D308" s="812"/>
    </row>
    <row r="309" spans="1:4" x14ac:dyDescent="0.25">
      <c r="A309" s="812"/>
      <c r="B309" s="865"/>
      <c r="C309" s="812"/>
      <c r="D309" s="812"/>
    </row>
    <row r="310" spans="1:4" x14ac:dyDescent="0.25">
      <c r="A310" s="812"/>
      <c r="B310" s="865"/>
      <c r="C310" s="812"/>
      <c r="D310" s="812"/>
    </row>
    <row r="311" spans="1:4" x14ac:dyDescent="0.25">
      <c r="A311" s="812"/>
      <c r="B311" s="865"/>
      <c r="C311" s="812"/>
      <c r="D311" s="812"/>
    </row>
    <row r="312" spans="1:4" x14ac:dyDescent="0.25">
      <c r="A312" s="812"/>
      <c r="B312" s="865"/>
      <c r="C312" s="812"/>
      <c r="D312" s="812"/>
    </row>
    <row r="313" spans="1:4" x14ac:dyDescent="0.25">
      <c r="A313" s="812"/>
      <c r="B313" s="865"/>
      <c r="C313" s="812"/>
      <c r="D313" s="812"/>
    </row>
    <row r="314" spans="1:4" x14ac:dyDescent="0.25">
      <c r="A314" s="812"/>
      <c r="B314" s="865"/>
      <c r="C314" s="812"/>
      <c r="D314" s="812"/>
    </row>
    <row r="315" spans="1:4" x14ac:dyDescent="0.25">
      <c r="A315" s="812"/>
      <c r="B315" s="865"/>
      <c r="C315" s="812"/>
      <c r="D315" s="812"/>
    </row>
    <row r="316" spans="1:4" x14ac:dyDescent="0.25">
      <c r="A316" s="812"/>
      <c r="B316" s="865"/>
      <c r="C316" s="812"/>
      <c r="D316" s="812"/>
    </row>
    <row r="317" spans="1:4" x14ac:dyDescent="0.25">
      <c r="A317" s="812"/>
      <c r="B317" s="865"/>
      <c r="C317" s="812"/>
      <c r="D317" s="812"/>
    </row>
    <row r="318" spans="1:4" x14ac:dyDescent="0.25">
      <c r="A318" s="812"/>
      <c r="B318" s="865"/>
      <c r="C318" s="812"/>
      <c r="D318" s="812"/>
    </row>
    <row r="319" spans="1:4" x14ac:dyDescent="0.25">
      <c r="A319" s="812"/>
      <c r="B319" s="865"/>
      <c r="C319" s="812"/>
      <c r="D319" s="812"/>
    </row>
    <row r="320" spans="1:4" x14ac:dyDescent="0.25">
      <c r="A320" s="812"/>
      <c r="B320" s="865"/>
      <c r="C320" s="812"/>
      <c r="D320" s="812"/>
    </row>
    <row r="321" spans="1:4" x14ac:dyDescent="0.25">
      <c r="A321" s="812"/>
      <c r="B321" s="865"/>
      <c r="C321" s="812"/>
      <c r="D321" s="812"/>
    </row>
    <row r="322" spans="1:4" x14ac:dyDescent="0.25">
      <c r="A322" s="812"/>
      <c r="B322" s="865"/>
      <c r="C322" s="812"/>
      <c r="D322" s="812"/>
    </row>
    <row r="323" spans="1:4" x14ac:dyDescent="0.25">
      <c r="A323" s="812"/>
      <c r="B323" s="865"/>
      <c r="C323" s="812"/>
      <c r="D323" s="812"/>
    </row>
    <row r="324" spans="1:4" x14ac:dyDescent="0.25">
      <c r="A324" s="812"/>
      <c r="B324" s="865"/>
      <c r="C324" s="812"/>
      <c r="D324" s="812"/>
    </row>
    <row r="325" spans="1:4" x14ac:dyDescent="0.25">
      <c r="A325" s="812"/>
      <c r="B325" s="865"/>
      <c r="C325" s="812"/>
      <c r="D325" s="812"/>
    </row>
    <row r="326" spans="1:4" x14ac:dyDescent="0.25">
      <c r="A326" s="812"/>
      <c r="B326" s="865"/>
      <c r="C326" s="812"/>
      <c r="D326" s="812"/>
    </row>
    <row r="327" spans="1:4" x14ac:dyDescent="0.25">
      <c r="A327" s="812"/>
      <c r="B327" s="865"/>
      <c r="C327" s="812"/>
      <c r="D327" s="812"/>
    </row>
    <row r="328" spans="1:4" x14ac:dyDescent="0.25">
      <c r="A328" s="812"/>
      <c r="B328" s="865"/>
      <c r="C328" s="812"/>
      <c r="D328" s="812"/>
    </row>
    <row r="329" spans="1:4" x14ac:dyDescent="0.25">
      <c r="A329" s="812"/>
      <c r="B329" s="865"/>
      <c r="C329" s="812"/>
      <c r="D329" s="812"/>
    </row>
    <row r="330" spans="1:4" x14ac:dyDescent="0.25">
      <c r="A330" s="812"/>
      <c r="B330" s="865"/>
      <c r="C330" s="812"/>
      <c r="D330" s="812"/>
    </row>
    <row r="331" spans="1:4" x14ac:dyDescent="0.25">
      <c r="A331" s="812"/>
      <c r="B331" s="865"/>
      <c r="C331" s="812"/>
      <c r="D331" s="812"/>
    </row>
    <row r="332" spans="1:4" x14ac:dyDescent="0.25">
      <c r="A332" s="812"/>
      <c r="B332" s="865"/>
      <c r="C332" s="812"/>
      <c r="D332" s="812"/>
    </row>
    <row r="333" spans="1:4" x14ac:dyDescent="0.25">
      <c r="A333" s="812"/>
      <c r="B333" s="865"/>
      <c r="C333" s="812"/>
      <c r="D333" s="812"/>
    </row>
    <row r="334" spans="1:4" x14ac:dyDescent="0.25">
      <c r="A334" s="812"/>
      <c r="B334" s="865"/>
      <c r="C334" s="812"/>
      <c r="D334" s="812"/>
    </row>
    <row r="335" spans="1:4" x14ac:dyDescent="0.25">
      <c r="A335" s="812"/>
      <c r="B335" s="865"/>
      <c r="C335" s="812"/>
      <c r="D335" s="812"/>
    </row>
    <row r="336" spans="1:4" x14ac:dyDescent="0.25">
      <c r="A336" s="812"/>
      <c r="B336" s="865"/>
      <c r="C336" s="812"/>
      <c r="D336" s="812"/>
    </row>
    <row r="337" spans="1:4" x14ac:dyDescent="0.25">
      <c r="A337" s="812"/>
      <c r="B337" s="865"/>
      <c r="C337" s="812"/>
      <c r="D337" s="812"/>
    </row>
    <row r="338" spans="1:4" x14ac:dyDescent="0.25">
      <c r="A338" s="812"/>
      <c r="B338" s="865"/>
      <c r="C338" s="812"/>
      <c r="D338" s="812"/>
    </row>
    <row r="339" spans="1:4" x14ac:dyDescent="0.25">
      <c r="A339" s="812"/>
      <c r="B339" s="865"/>
      <c r="C339" s="812"/>
      <c r="D339" s="812"/>
    </row>
    <row r="340" spans="1:4" x14ac:dyDescent="0.25">
      <c r="A340" s="812"/>
      <c r="B340" s="865"/>
      <c r="C340" s="812"/>
      <c r="D340" s="812"/>
    </row>
    <row r="341" spans="1:4" x14ac:dyDescent="0.25">
      <c r="A341" s="812"/>
      <c r="B341" s="865"/>
      <c r="C341" s="812"/>
      <c r="D341" s="812"/>
    </row>
    <row r="342" spans="1:4" x14ac:dyDescent="0.25">
      <c r="A342" s="812"/>
      <c r="B342" s="865"/>
      <c r="C342" s="812"/>
      <c r="D342" s="812"/>
    </row>
    <row r="343" spans="1:4" x14ac:dyDescent="0.25">
      <c r="A343" s="812"/>
      <c r="B343" s="865"/>
      <c r="C343" s="812"/>
      <c r="D343" s="812"/>
    </row>
    <row r="344" spans="1:4" x14ac:dyDescent="0.25">
      <c r="A344" s="812"/>
      <c r="B344" s="865"/>
      <c r="C344" s="812"/>
      <c r="D344" s="812"/>
    </row>
    <row r="345" spans="1:4" x14ac:dyDescent="0.25">
      <c r="A345" s="812"/>
      <c r="B345" s="865"/>
      <c r="C345" s="812"/>
      <c r="D345" s="812"/>
    </row>
    <row r="346" spans="1:4" x14ac:dyDescent="0.25">
      <c r="A346" s="812"/>
      <c r="B346" s="865"/>
      <c r="C346" s="812"/>
      <c r="D346" s="812"/>
    </row>
    <row r="347" spans="1:4" x14ac:dyDescent="0.25">
      <c r="A347" s="812"/>
      <c r="B347" s="865"/>
      <c r="C347" s="812"/>
      <c r="D347" s="812"/>
    </row>
    <row r="348" spans="1:4" x14ac:dyDescent="0.25">
      <c r="A348" s="812"/>
      <c r="B348" s="865"/>
      <c r="C348" s="812"/>
      <c r="D348" s="812"/>
    </row>
    <row r="349" spans="1:4" x14ac:dyDescent="0.25">
      <c r="A349" s="812"/>
      <c r="B349" s="865"/>
      <c r="C349" s="812"/>
      <c r="D349" s="812"/>
    </row>
    <row r="350" spans="1:4" x14ac:dyDescent="0.25">
      <c r="A350" s="812"/>
      <c r="B350" s="865"/>
      <c r="C350" s="812"/>
      <c r="D350" s="812"/>
    </row>
    <row r="351" spans="1:4" x14ac:dyDescent="0.25">
      <c r="A351" s="812"/>
      <c r="B351" s="865"/>
      <c r="C351" s="812"/>
      <c r="D351" s="812"/>
    </row>
    <row r="352" spans="1:4" x14ac:dyDescent="0.25">
      <c r="A352" s="812"/>
      <c r="B352" s="865"/>
      <c r="C352" s="812"/>
      <c r="D352" s="812"/>
    </row>
    <row r="353" spans="1:4" x14ac:dyDescent="0.25">
      <c r="A353" s="812"/>
      <c r="B353" s="865"/>
      <c r="C353" s="812"/>
      <c r="D353" s="812"/>
    </row>
    <row r="354" spans="1:4" x14ac:dyDescent="0.25">
      <c r="A354" s="812"/>
      <c r="B354" s="865"/>
      <c r="C354" s="812"/>
      <c r="D354" s="812"/>
    </row>
    <row r="355" spans="1:4" x14ac:dyDescent="0.25">
      <c r="A355" s="812"/>
      <c r="B355" s="865"/>
      <c r="C355" s="812"/>
      <c r="D355" s="812"/>
    </row>
    <row r="356" spans="1:4" x14ac:dyDescent="0.25">
      <c r="A356" s="812"/>
      <c r="B356" s="865"/>
      <c r="C356" s="812"/>
      <c r="D356" s="812"/>
    </row>
    <row r="357" spans="1:4" x14ac:dyDescent="0.25">
      <c r="A357" s="812"/>
      <c r="B357" s="865"/>
      <c r="C357" s="812"/>
      <c r="D357" s="812"/>
    </row>
    <row r="358" spans="1:4" x14ac:dyDescent="0.25">
      <c r="A358" s="812"/>
      <c r="B358" s="865"/>
      <c r="C358" s="812"/>
      <c r="D358" s="812"/>
    </row>
    <row r="359" spans="1:4" x14ac:dyDescent="0.25">
      <c r="A359" s="812"/>
      <c r="B359" s="865"/>
      <c r="C359" s="812"/>
      <c r="D359" s="812"/>
    </row>
    <row r="360" spans="1:4" x14ac:dyDescent="0.25">
      <c r="A360" s="812"/>
      <c r="B360" s="865"/>
      <c r="C360" s="812"/>
      <c r="D360" s="812"/>
    </row>
    <row r="361" spans="1:4" x14ac:dyDescent="0.25">
      <c r="A361" s="812"/>
      <c r="B361" s="865"/>
      <c r="C361" s="812"/>
      <c r="D361" s="812"/>
    </row>
    <row r="362" spans="1:4" x14ac:dyDescent="0.25">
      <c r="A362" s="812"/>
      <c r="B362" s="865"/>
      <c r="C362" s="812"/>
      <c r="D362" s="812"/>
    </row>
    <row r="363" spans="1:4" x14ac:dyDescent="0.25">
      <c r="A363" s="812"/>
      <c r="B363" s="865"/>
      <c r="C363" s="812"/>
      <c r="D363" s="812"/>
    </row>
    <row r="364" spans="1:4" x14ac:dyDescent="0.25">
      <c r="A364" s="812"/>
      <c r="B364" s="865"/>
      <c r="C364" s="812"/>
      <c r="D364" s="812"/>
    </row>
    <row r="365" spans="1:4" x14ac:dyDescent="0.25">
      <c r="A365" s="812"/>
      <c r="B365" s="865"/>
      <c r="C365" s="812"/>
      <c r="D365" s="812"/>
    </row>
    <row r="366" spans="1:4" x14ac:dyDescent="0.25">
      <c r="A366" s="812"/>
      <c r="B366" s="865"/>
      <c r="C366" s="812"/>
      <c r="D366" s="812"/>
    </row>
    <row r="367" spans="1:4" x14ac:dyDescent="0.25">
      <c r="A367" s="812"/>
      <c r="B367" s="865"/>
      <c r="C367" s="812"/>
      <c r="D367" s="812"/>
    </row>
    <row r="368" spans="1:4" x14ac:dyDescent="0.25">
      <c r="A368" s="812"/>
      <c r="B368" s="865"/>
      <c r="C368" s="812"/>
      <c r="D368" s="812"/>
    </row>
    <row r="369" spans="1:4" x14ac:dyDescent="0.25">
      <c r="A369" s="812"/>
      <c r="B369" s="865"/>
      <c r="C369" s="812"/>
      <c r="D369" s="812"/>
    </row>
    <row r="370" spans="1:4" x14ac:dyDescent="0.25">
      <c r="A370" s="812"/>
      <c r="B370" s="865"/>
      <c r="C370" s="812"/>
      <c r="D370" s="812"/>
    </row>
    <row r="371" spans="1:4" x14ac:dyDescent="0.25">
      <c r="A371" s="812"/>
      <c r="B371" s="865"/>
      <c r="C371" s="812"/>
      <c r="D371" s="812"/>
    </row>
    <row r="372" spans="1:4" x14ac:dyDescent="0.25">
      <c r="A372" s="812"/>
      <c r="B372" s="865"/>
      <c r="C372" s="812"/>
      <c r="D372" s="812"/>
    </row>
    <row r="373" spans="1:4" x14ac:dyDescent="0.25">
      <c r="A373" s="812"/>
      <c r="B373" s="865"/>
      <c r="C373" s="812"/>
      <c r="D373" s="812"/>
    </row>
    <row r="374" spans="1:4" x14ac:dyDescent="0.25">
      <c r="A374" s="812"/>
      <c r="B374" s="865"/>
      <c r="C374" s="812"/>
      <c r="D374" s="812"/>
    </row>
    <row r="375" spans="1:4" x14ac:dyDescent="0.25">
      <c r="A375" s="812"/>
      <c r="B375" s="865"/>
      <c r="C375" s="812"/>
      <c r="D375" s="812"/>
    </row>
    <row r="376" spans="1:4" x14ac:dyDescent="0.25">
      <c r="A376" s="812"/>
      <c r="B376" s="865"/>
      <c r="C376" s="812"/>
      <c r="D376" s="812"/>
    </row>
    <row r="377" spans="1:4" x14ac:dyDescent="0.25">
      <c r="A377" s="812"/>
      <c r="B377" s="865"/>
      <c r="C377" s="812"/>
      <c r="D377" s="812"/>
    </row>
    <row r="378" spans="1:4" x14ac:dyDescent="0.25">
      <c r="A378" s="812"/>
      <c r="B378" s="865"/>
      <c r="C378" s="812"/>
      <c r="D378" s="812"/>
    </row>
    <row r="379" spans="1:4" x14ac:dyDescent="0.25">
      <c r="A379" s="812"/>
      <c r="B379" s="865"/>
      <c r="C379" s="812"/>
      <c r="D379" s="812"/>
    </row>
    <row r="380" spans="1:4" x14ac:dyDescent="0.25">
      <c r="A380" s="812"/>
      <c r="B380" s="865"/>
      <c r="C380" s="812"/>
      <c r="D380" s="812"/>
    </row>
    <row r="381" spans="1:4" x14ac:dyDescent="0.25">
      <c r="A381" s="812"/>
      <c r="B381" s="865"/>
      <c r="C381" s="812"/>
      <c r="D381" s="812"/>
    </row>
    <row r="382" spans="1:4" x14ac:dyDescent="0.25">
      <c r="A382" s="812"/>
      <c r="B382" s="865"/>
      <c r="C382" s="812"/>
      <c r="D382" s="812"/>
    </row>
    <row r="383" spans="1:4" x14ac:dyDescent="0.25">
      <c r="A383" s="812"/>
      <c r="B383" s="865"/>
      <c r="C383" s="812"/>
      <c r="D383" s="812"/>
    </row>
    <row r="384" spans="1:4" x14ac:dyDescent="0.25">
      <c r="A384" s="812"/>
      <c r="B384" s="865"/>
      <c r="C384" s="812"/>
      <c r="D384" s="812"/>
    </row>
    <row r="385" spans="1:4" x14ac:dyDescent="0.25">
      <c r="A385" s="812"/>
      <c r="B385" s="865"/>
      <c r="C385" s="812"/>
      <c r="D385" s="812"/>
    </row>
    <row r="386" spans="1:4" x14ac:dyDescent="0.25">
      <c r="A386" s="812"/>
      <c r="B386" s="865"/>
      <c r="C386" s="812"/>
      <c r="D386" s="812"/>
    </row>
    <row r="387" spans="1:4" x14ac:dyDescent="0.25">
      <c r="A387" s="812"/>
      <c r="B387" s="865"/>
      <c r="C387" s="812"/>
      <c r="D387" s="812"/>
    </row>
    <row r="388" spans="1:4" x14ac:dyDescent="0.25">
      <c r="A388" s="812"/>
      <c r="B388" s="865"/>
      <c r="C388" s="812"/>
      <c r="D388" s="812"/>
    </row>
    <row r="389" spans="1:4" x14ac:dyDescent="0.25">
      <c r="A389" s="812"/>
      <c r="B389" s="865"/>
      <c r="C389" s="812"/>
      <c r="D389" s="812"/>
    </row>
    <row r="390" spans="1:4" x14ac:dyDescent="0.25">
      <c r="A390" s="812"/>
      <c r="B390" s="865"/>
      <c r="C390" s="812"/>
      <c r="D390" s="812"/>
    </row>
    <row r="391" spans="1:4" x14ac:dyDescent="0.25">
      <c r="A391" s="812"/>
      <c r="B391" s="865"/>
      <c r="C391" s="812"/>
      <c r="D391" s="812"/>
    </row>
    <row r="392" spans="1:4" x14ac:dyDescent="0.25">
      <c r="A392" s="812"/>
      <c r="B392" s="865"/>
      <c r="C392" s="812"/>
      <c r="D392" s="812"/>
    </row>
    <row r="393" spans="1:4" x14ac:dyDescent="0.25">
      <c r="A393" s="812"/>
      <c r="B393" s="865"/>
      <c r="C393" s="812"/>
      <c r="D393" s="812"/>
    </row>
    <row r="394" spans="1:4" x14ac:dyDescent="0.25">
      <c r="A394" s="812"/>
      <c r="B394" s="865"/>
      <c r="C394" s="812"/>
      <c r="D394" s="812"/>
    </row>
    <row r="395" spans="1:4" x14ac:dyDescent="0.25">
      <c r="A395" s="812"/>
      <c r="B395" s="865"/>
      <c r="C395" s="812"/>
      <c r="D395" s="812"/>
    </row>
    <row r="396" spans="1:4" x14ac:dyDescent="0.25">
      <c r="A396" s="812"/>
      <c r="B396" s="865"/>
      <c r="C396" s="812"/>
      <c r="D396" s="812"/>
    </row>
    <row r="397" spans="1:4" x14ac:dyDescent="0.25">
      <c r="A397" s="812"/>
      <c r="B397" s="865"/>
      <c r="C397" s="812"/>
      <c r="D397" s="812"/>
    </row>
    <row r="398" spans="1:4" x14ac:dyDescent="0.25">
      <c r="A398" s="812"/>
      <c r="B398" s="865"/>
      <c r="C398" s="812"/>
      <c r="D398" s="812"/>
    </row>
    <row r="399" spans="1:4" x14ac:dyDescent="0.25">
      <c r="A399" s="812"/>
      <c r="B399" s="865"/>
      <c r="C399" s="812"/>
      <c r="D399" s="812"/>
    </row>
    <row r="400" spans="1:4" x14ac:dyDescent="0.25">
      <c r="A400" s="812"/>
      <c r="B400" s="865"/>
      <c r="C400" s="812"/>
      <c r="D400" s="812"/>
    </row>
    <row r="401" spans="1:4" x14ac:dyDescent="0.25">
      <c r="A401" s="812"/>
      <c r="B401" s="865"/>
      <c r="C401" s="812"/>
      <c r="D401" s="812"/>
    </row>
    <row r="402" spans="1:4" x14ac:dyDescent="0.25">
      <c r="A402" s="812"/>
      <c r="B402" s="865"/>
      <c r="C402" s="812"/>
      <c r="D402" s="812"/>
    </row>
    <row r="403" spans="1:4" x14ac:dyDescent="0.25">
      <c r="A403" s="812"/>
      <c r="B403" s="865"/>
      <c r="C403" s="812"/>
      <c r="D403" s="812"/>
    </row>
    <row r="404" spans="1:4" x14ac:dyDescent="0.25">
      <c r="A404" s="812"/>
      <c r="B404" s="865"/>
      <c r="C404" s="812"/>
      <c r="D404" s="812"/>
    </row>
    <row r="405" spans="1:4" x14ac:dyDescent="0.25">
      <c r="A405" s="812"/>
      <c r="B405" s="865"/>
      <c r="C405" s="812"/>
      <c r="D405" s="812"/>
    </row>
    <row r="406" spans="1:4" x14ac:dyDescent="0.25">
      <c r="A406" s="812"/>
      <c r="B406" s="865"/>
      <c r="C406" s="812"/>
      <c r="D406" s="812"/>
    </row>
    <row r="407" spans="1:4" x14ac:dyDescent="0.25">
      <c r="A407" s="812"/>
      <c r="B407" s="865"/>
      <c r="C407" s="812"/>
      <c r="D407" s="812"/>
    </row>
    <row r="408" spans="1:4" x14ac:dyDescent="0.25">
      <c r="A408" s="812"/>
      <c r="B408" s="865"/>
      <c r="C408" s="812"/>
      <c r="D408" s="812"/>
    </row>
    <row r="409" spans="1:4" x14ac:dyDescent="0.25">
      <c r="A409" s="812"/>
      <c r="B409" s="865"/>
      <c r="C409" s="812"/>
      <c r="D409" s="812"/>
    </row>
    <row r="410" spans="1:4" x14ac:dyDescent="0.25">
      <c r="A410" s="812"/>
      <c r="B410" s="865"/>
      <c r="C410" s="812"/>
      <c r="D410" s="812"/>
    </row>
    <row r="411" spans="1:4" x14ac:dyDescent="0.25">
      <c r="A411" s="812"/>
      <c r="B411" s="865"/>
      <c r="C411" s="812"/>
      <c r="D411" s="812"/>
    </row>
    <row r="412" spans="1:4" x14ac:dyDescent="0.25">
      <c r="A412" s="812"/>
      <c r="B412" s="865"/>
      <c r="C412" s="812"/>
      <c r="D412" s="812"/>
    </row>
    <row r="413" spans="1:4" x14ac:dyDescent="0.25">
      <c r="A413" s="812"/>
      <c r="B413" s="865"/>
      <c r="C413" s="812"/>
      <c r="D413" s="812"/>
    </row>
    <row r="414" spans="1:4" x14ac:dyDescent="0.25">
      <c r="A414" s="812"/>
      <c r="B414" s="865"/>
      <c r="C414" s="812"/>
      <c r="D414" s="812"/>
    </row>
    <row r="415" spans="1:4" x14ac:dyDescent="0.25">
      <c r="A415" s="812"/>
      <c r="B415" s="865"/>
      <c r="C415" s="812"/>
      <c r="D415" s="812"/>
    </row>
    <row r="416" spans="1:4" x14ac:dyDescent="0.25">
      <c r="A416" s="812"/>
      <c r="B416" s="865"/>
      <c r="C416" s="812"/>
      <c r="D416" s="812"/>
    </row>
    <row r="417" spans="1:4" x14ac:dyDescent="0.25">
      <c r="A417" s="812"/>
      <c r="B417" s="865"/>
      <c r="C417" s="812"/>
      <c r="D417" s="812"/>
    </row>
    <row r="418" spans="1:4" x14ac:dyDescent="0.25">
      <c r="A418" s="812"/>
      <c r="B418" s="865"/>
      <c r="C418" s="812"/>
      <c r="D418" s="812"/>
    </row>
    <row r="419" spans="1:4" x14ac:dyDescent="0.25">
      <c r="A419" s="812"/>
      <c r="B419" s="865"/>
      <c r="C419" s="812"/>
      <c r="D419" s="812"/>
    </row>
    <row r="420" spans="1:4" x14ac:dyDescent="0.25">
      <c r="A420" s="812"/>
      <c r="B420" s="865"/>
      <c r="C420" s="812"/>
      <c r="D420" s="812"/>
    </row>
    <row r="421" spans="1:4" x14ac:dyDescent="0.25">
      <c r="A421" s="812"/>
      <c r="B421" s="865"/>
      <c r="C421" s="812"/>
      <c r="D421" s="812"/>
    </row>
    <row r="422" spans="1:4" x14ac:dyDescent="0.25">
      <c r="A422" s="812"/>
      <c r="B422" s="865"/>
      <c r="C422" s="812"/>
      <c r="D422" s="812"/>
    </row>
    <row r="423" spans="1:4" x14ac:dyDescent="0.25">
      <c r="A423" s="812"/>
      <c r="B423" s="865"/>
      <c r="C423" s="812"/>
      <c r="D423" s="812"/>
    </row>
    <row r="424" spans="1:4" x14ac:dyDescent="0.25">
      <c r="A424" s="812"/>
      <c r="B424" s="865"/>
      <c r="C424" s="812"/>
      <c r="D424" s="812"/>
    </row>
    <row r="425" spans="1:4" x14ac:dyDescent="0.25">
      <c r="A425" s="812"/>
      <c r="B425" s="865"/>
      <c r="C425" s="812"/>
      <c r="D425" s="812"/>
    </row>
    <row r="426" spans="1:4" x14ac:dyDescent="0.25">
      <c r="A426" s="812"/>
      <c r="B426" s="865"/>
      <c r="C426" s="812"/>
      <c r="D426" s="812"/>
    </row>
    <row r="427" spans="1:4" x14ac:dyDescent="0.25">
      <c r="A427" s="812"/>
      <c r="B427" s="865"/>
      <c r="C427" s="812"/>
      <c r="D427" s="812"/>
    </row>
    <row r="428" spans="1:4" x14ac:dyDescent="0.25">
      <c r="A428" s="812"/>
      <c r="B428" s="865"/>
      <c r="C428" s="812"/>
      <c r="D428" s="812"/>
    </row>
    <row r="429" spans="1:4" x14ac:dyDescent="0.25">
      <c r="A429" s="812"/>
      <c r="B429" s="865"/>
      <c r="C429" s="812"/>
      <c r="D429" s="812"/>
    </row>
    <row r="430" spans="1:4" x14ac:dyDescent="0.25">
      <c r="A430" s="812"/>
      <c r="B430" s="865"/>
      <c r="C430" s="812"/>
      <c r="D430" s="812"/>
    </row>
    <row r="431" spans="1:4" x14ac:dyDescent="0.25">
      <c r="A431" s="812"/>
      <c r="B431" s="865"/>
      <c r="C431" s="812"/>
      <c r="D431" s="812"/>
    </row>
    <row r="432" spans="1:4" x14ac:dyDescent="0.25">
      <c r="A432" s="812"/>
      <c r="B432" s="865"/>
      <c r="C432" s="812"/>
      <c r="D432" s="812"/>
    </row>
    <row r="433" spans="1:4" x14ac:dyDescent="0.25">
      <c r="A433" s="812"/>
      <c r="B433" s="865"/>
      <c r="C433" s="812"/>
      <c r="D433" s="812"/>
    </row>
    <row r="434" spans="1:4" x14ac:dyDescent="0.25">
      <c r="A434" s="812"/>
      <c r="B434" s="865"/>
      <c r="C434" s="812"/>
      <c r="D434" s="812"/>
    </row>
    <row r="435" spans="1:4" x14ac:dyDescent="0.25">
      <c r="A435" s="812"/>
      <c r="B435" s="865"/>
      <c r="C435" s="812"/>
      <c r="D435" s="812"/>
    </row>
    <row r="436" spans="1:4" x14ac:dyDescent="0.25">
      <c r="A436" s="812"/>
      <c r="B436" s="865"/>
      <c r="C436" s="812"/>
      <c r="D436" s="812"/>
    </row>
    <row r="437" spans="1:4" x14ac:dyDescent="0.25">
      <c r="A437" s="812"/>
      <c r="B437" s="865"/>
      <c r="C437" s="812"/>
      <c r="D437" s="812"/>
    </row>
    <row r="438" spans="1:4" x14ac:dyDescent="0.25">
      <c r="A438" s="812"/>
      <c r="B438" s="865"/>
      <c r="C438" s="812"/>
      <c r="D438" s="812"/>
    </row>
    <row r="439" spans="1:4" x14ac:dyDescent="0.25">
      <c r="A439" s="812"/>
      <c r="B439" s="865"/>
      <c r="C439" s="812"/>
      <c r="D439" s="812"/>
    </row>
    <row r="440" spans="1:4" x14ac:dyDescent="0.25">
      <c r="A440" s="812"/>
      <c r="B440" s="865"/>
      <c r="C440" s="812"/>
      <c r="D440" s="812"/>
    </row>
    <row r="441" spans="1:4" x14ac:dyDescent="0.25">
      <c r="A441" s="812"/>
      <c r="B441" s="865"/>
      <c r="C441" s="812"/>
      <c r="D441" s="812"/>
    </row>
    <row r="442" spans="1:4" x14ac:dyDescent="0.25">
      <c r="A442" s="812"/>
      <c r="B442" s="865"/>
      <c r="C442" s="812"/>
      <c r="D442" s="812"/>
    </row>
    <row r="443" spans="1:4" x14ac:dyDescent="0.25">
      <c r="A443" s="812"/>
      <c r="B443" s="865"/>
      <c r="C443" s="812"/>
      <c r="D443" s="812"/>
    </row>
    <row r="444" spans="1:4" x14ac:dyDescent="0.25">
      <c r="A444" s="812"/>
      <c r="B444" s="865"/>
      <c r="C444" s="812"/>
      <c r="D444" s="812"/>
    </row>
    <row r="445" spans="1:4" x14ac:dyDescent="0.25">
      <c r="A445" s="812"/>
      <c r="B445" s="865"/>
      <c r="C445" s="812"/>
      <c r="D445" s="812"/>
    </row>
    <row r="446" spans="1:4" x14ac:dyDescent="0.25">
      <c r="A446" s="812"/>
      <c r="B446" s="865"/>
      <c r="C446" s="812"/>
      <c r="D446" s="812"/>
    </row>
    <row r="447" spans="1:4" x14ac:dyDescent="0.25">
      <c r="A447" s="812"/>
      <c r="B447" s="865"/>
      <c r="C447" s="812"/>
      <c r="D447" s="812"/>
    </row>
    <row r="448" spans="1:4" x14ac:dyDescent="0.25">
      <c r="A448" s="812"/>
      <c r="B448" s="865"/>
      <c r="C448" s="812"/>
      <c r="D448" s="812"/>
    </row>
    <row r="449" spans="1:4" x14ac:dyDescent="0.25">
      <c r="A449" s="812"/>
      <c r="B449" s="865"/>
      <c r="C449" s="812"/>
      <c r="D449" s="812"/>
    </row>
    <row r="450" spans="1:4" x14ac:dyDescent="0.25">
      <c r="A450" s="812"/>
      <c r="B450" s="865"/>
      <c r="C450" s="812"/>
      <c r="D450" s="812"/>
    </row>
    <row r="451" spans="1:4" x14ac:dyDescent="0.25">
      <c r="A451" s="812"/>
      <c r="B451" s="865"/>
      <c r="C451" s="812"/>
      <c r="D451" s="812"/>
    </row>
    <row r="452" spans="1:4" x14ac:dyDescent="0.25">
      <c r="A452" s="812"/>
      <c r="B452" s="865"/>
      <c r="C452" s="812"/>
      <c r="D452" s="812"/>
    </row>
    <row r="453" spans="1:4" x14ac:dyDescent="0.25">
      <c r="A453" s="812"/>
      <c r="B453" s="865"/>
      <c r="C453" s="812"/>
      <c r="D453" s="812"/>
    </row>
    <row r="454" spans="1:4" x14ac:dyDescent="0.25">
      <c r="A454" s="812"/>
      <c r="B454" s="865"/>
      <c r="C454" s="812"/>
      <c r="D454" s="812"/>
    </row>
    <row r="455" spans="1:4" x14ac:dyDescent="0.25">
      <c r="A455" s="812"/>
      <c r="B455" s="865"/>
      <c r="C455" s="812"/>
      <c r="D455" s="812"/>
    </row>
    <row r="456" spans="1:4" x14ac:dyDescent="0.25">
      <c r="A456" s="812"/>
      <c r="B456" s="865"/>
      <c r="C456" s="812"/>
      <c r="D456" s="812"/>
    </row>
    <row r="457" spans="1:4" x14ac:dyDescent="0.25">
      <c r="A457" s="812"/>
      <c r="B457" s="865"/>
      <c r="C457" s="812"/>
      <c r="D457" s="812"/>
    </row>
    <row r="458" spans="1:4" x14ac:dyDescent="0.25">
      <c r="A458" s="812"/>
      <c r="B458" s="865"/>
      <c r="C458" s="812"/>
      <c r="D458" s="812"/>
    </row>
    <row r="459" spans="1:4" x14ac:dyDescent="0.25">
      <c r="A459" s="812"/>
      <c r="B459" s="865"/>
      <c r="C459" s="812"/>
      <c r="D459" s="812"/>
    </row>
    <row r="460" spans="1:4" x14ac:dyDescent="0.25">
      <c r="A460" s="812"/>
      <c r="B460" s="865"/>
      <c r="C460" s="812"/>
      <c r="D460" s="812"/>
    </row>
    <row r="461" spans="1:4" x14ac:dyDescent="0.25">
      <c r="A461" s="812"/>
      <c r="B461" s="865"/>
      <c r="C461" s="812"/>
      <c r="D461" s="812"/>
    </row>
    <row r="462" spans="1:4" x14ac:dyDescent="0.25">
      <c r="A462" s="812"/>
      <c r="B462" s="865"/>
      <c r="C462" s="812"/>
      <c r="D462" s="812"/>
    </row>
    <row r="463" spans="1:4" x14ac:dyDescent="0.25">
      <c r="A463" s="812"/>
      <c r="B463" s="865"/>
      <c r="C463" s="812"/>
      <c r="D463" s="812"/>
    </row>
    <row r="464" spans="1:4" x14ac:dyDescent="0.25">
      <c r="A464" s="812"/>
      <c r="B464" s="865"/>
      <c r="C464" s="812"/>
      <c r="D464" s="812"/>
    </row>
    <row r="465" spans="1:4" x14ac:dyDescent="0.25">
      <c r="A465" s="812"/>
      <c r="B465" s="865"/>
      <c r="C465" s="812"/>
      <c r="D465" s="812"/>
    </row>
    <row r="466" spans="1:4" x14ac:dyDescent="0.25">
      <c r="A466" s="812"/>
      <c r="B466" s="865"/>
      <c r="C466" s="812"/>
      <c r="D466" s="812"/>
    </row>
    <row r="467" spans="1:4" x14ac:dyDescent="0.25">
      <c r="A467" s="812"/>
      <c r="B467" s="865"/>
      <c r="C467" s="812"/>
      <c r="D467" s="812"/>
    </row>
    <row r="468" spans="1:4" x14ac:dyDescent="0.25">
      <c r="A468" s="812"/>
      <c r="B468" s="865"/>
      <c r="C468" s="812"/>
      <c r="D468" s="812"/>
    </row>
    <row r="469" spans="1:4" x14ac:dyDescent="0.25">
      <c r="A469" s="812"/>
      <c r="B469" s="865"/>
      <c r="C469" s="812"/>
      <c r="D469" s="812"/>
    </row>
    <row r="470" spans="1:4" x14ac:dyDescent="0.25">
      <c r="A470" s="812"/>
      <c r="B470" s="865"/>
      <c r="C470" s="812"/>
      <c r="D470" s="812"/>
    </row>
    <row r="471" spans="1:4" x14ac:dyDescent="0.25">
      <c r="A471" s="812"/>
      <c r="B471" s="865"/>
      <c r="C471" s="812"/>
      <c r="D471" s="812"/>
    </row>
    <row r="472" spans="1:4" x14ac:dyDescent="0.25">
      <c r="A472" s="812"/>
      <c r="B472" s="865"/>
      <c r="C472" s="812"/>
      <c r="D472" s="812"/>
    </row>
    <row r="473" spans="1:4" x14ac:dyDescent="0.25">
      <c r="A473" s="812"/>
      <c r="B473" s="865"/>
      <c r="C473" s="812"/>
      <c r="D473" s="812"/>
    </row>
    <row r="474" spans="1:4" x14ac:dyDescent="0.25">
      <c r="A474" s="812"/>
      <c r="B474" s="865"/>
      <c r="C474" s="812"/>
      <c r="D474" s="812"/>
    </row>
    <row r="475" spans="1:4" x14ac:dyDescent="0.25">
      <c r="A475" s="812"/>
      <c r="B475" s="865"/>
      <c r="C475" s="812"/>
      <c r="D475" s="812"/>
    </row>
    <row r="476" spans="1:4" x14ac:dyDescent="0.25">
      <c r="A476" s="812"/>
      <c r="B476" s="865"/>
      <c r="C476" s="812"/>
      <c r="D476" s="812"/>
    </row>
    <row r="477" spans="1:4" x14ac:dyDescent="0.25">
      <c r="A477" s="812"/>
      <c r="B477" s="865"/>
      <c r="C477" s="812"/>
      <c r="D477" s="812"/>
    </row>
    <row r="478" spans="1:4" x14ac:dyDescent="0.25">
      <c r="A478" s="812"/>
      <c r="B478" s="865"/>
      <c r="C478" s="812"/>
      <c r="D478" s="812"/>
    </row>
    <row r="479" spans="1:4" x14ac:dyDescent="0.25">
      <c r="A479" s="812"/>
      <c r="B479" s="865"/>
      <c r="C479" s="812"/>
      <c r="D479" s="812"/>
    </row>
    <row r="480" spans="1:4" x14ac:dyDescent="0.25">
      <c r="A480" s="812"/>
      <c r="B480" s="865"/>
      <c r="C480" s="812"/>
      <c r="D480" s="812"/>
    </row>
    <row r="481" spans="1:4" x14ac:dyDescent="0.25">
      <c r="A481" s="812"/>
      <c r="B481" s="865"/>
      <c r="C481" s="812"/>
      <c r="D481" s="812"/>
    </row>
    <row r="482" spans="1:4" x14ac:dyDescent="0.25">
      <c r="A482" s="812"/>
      <c r="B482" s="865"/>
      <c r="C482" s="812"/>
      <c r="D482" s="812"/>
    </row>
    <row r="483" spans="1:4" x14ac:dyDescent="0.25">
      <c r="A483" s="812"/>
      <c r="B483" s="865"/>
      <c r="C483" s="812"/>
      <c r="D483" s="812"/>
    </row>
    <row r="484" spans="1:4" x14ac:dyDescent="0.25">
      <c r="A484" s="812"/>
      <c r="B484" s="865"/>
      <c r="C484" s="812"/>
      <c r="D484" s="812"/>
    </row>
    <row r="485" spans="1:4" x14ac:dyDescent="0.25">
      <c r="A485" s="812"/>
      <c r="B485" s="865"/>
      <c r="C485" s="812"/>
      <c r="D485" s="812"/>
    </row>
    <row r="486" spans="1:4" x14ac:dyDescent="0.25">
      <c r="A486" s="812"/>
      <c r="B486" s="865"/>
      <c r="C486" s="812"/>
      <c r="D486" s="812"/>
    </row>
    <row r="487" spans="1:4" x14ac:dyDescent="0.25">
      <c r="A487" s="812"/>
      <c r="B487" s="865"/>
      <c r="C487" s="812"/>
      <c r="D487" s="812"/>
    </row>
    <row r="488" spans="1:4" x14ac:dyDescent="0.25">
      <c r="A488" s="812"/>
      <c r="B488" s="865"/>
      <c r="C488" s="812"/>
      <c r="D488" s="812"/>
    </row>
    <row r="489" spans="1:4" x14ac:dyDescent="0.25">
      <c r="A489" s="812"/>
      <c r="B489" s="865"/>
      <c r="C489" s="812"/>
      <c r="D489" s="812"/>
    </row>
    <row r="490" spans="1:4" x14ac:dyDescent="0.25">
      <c r="A490" s="812"/>
      <c r="B490" s="865"/>
      <c r="C490" s="812"/>
      <c r="D490" s="812"/>
    </row>
    <row r="491" spans="1:4" x14ac:dyDescent="0.25">
      <c r="A491" s="812"/>
      <c r="B491" s="865"/>
      <c r="C491" s="812"/>
      <c r="D491" s="812"/>
    </row>
    <row r="492" spans="1:4" x14ac:dyDescent="0.25">
      <c r="A492" s="812"/>
      <c r="B492" s="865"/>
      <c r="C492" s="812"/>
      <c r="D492" s="812"/>
    </row>
    <row r="493" spans="1:4" x14ac:dyDescent="0.25">
      <c r="A493" s="812"/>
      <c r="B493" s="865"/>
      <c r="C493" s="812"/>
      <c r="D493" s="812"/>
    </row>
    <row r="494" spans="1:4" x14ac:dyDescent="0.25">
      <c r="A494" s="812"/>
      <c r="B494" s="865"/>
      <c r="C494" s="812"/>
      <c r="D494" s="812"/>
    </row>
    <row r="495" spans="1:4" x14ac:dyDescent="0.25">
      <c r="A495" s="812"/>
      <c r="B495" s="865"/>
      <c r="C495" s="812"/>
      <c r="D495" s="812"/>
    </row>
    <row r="496" spans="1:4" x14ac:dyDescent="0.25">
      <c r="A496" s="812"/>
      <c r="B496" s="865"/>
      <c r="C496" s="812"/>
      <c r="D496" s="812"/>
    </row>
    <row r="497" spans="1:4" x14ac:dyDescent="0.25">
      <c r="A497" s="812"/>
      <c r="B497" s="865"/>
      <c r="C497" s="812"/>
      <c r="D497" s="812"/>
    </row>
    <row r="498" spans="1:4" x14ac:dyDescent="0.25">
      <c r="A498" s="812"/>
      <c r="B498" s="865"/>
      <c r="C498" s="812"/>
      <c r="D498" s="812"/>
    </row>
    <row r="499" spans="1:4" x14ac:dyDescent="0.25">
      <c r="A499" s="812"/>
      <c r="B499" s="865"/>
      <c r="C499" s="812"/>
      <c r="D499" s="812"/>
    </row>
    <row r="500" spans="1:4" x14ac:dyDescent="0.25">
      <c r="A500" s="812"/>
      <c r="B500" s="865"/>
      <c r="C500" s="812"/>
      <c r="D500" s="812"/>
    </row>
    <row r="501" spans="1:4" x14ac:dyDescent="0.25">
      <c r="A501" s="812"/>
      <c r="B501" s="865"/>
      <c r="C501" s="812"/>
      <c r="D501" s="812"/>
    </row>
    <row r="502" spans="1:4" x14ac:dyDescent="0.25">
      <c r="A502" s="812"/>
      <c r="B502" s="865"/>
      <c r="C502" s="812"/>
      <c r="D502" s="812"/>
    </row>
    <row r="503" spans="1:4" x14ac:dyDescent="0.25">
      <c r="A503" s="812"/>
      <c r="B503" s="865"/>
      <c r="C503" s="812"/>
      <c r="D503" s="812"/>
    </row>
    <row r="504" spans="1:4" x14ac:dyDescent="0.25">
      <c r="A504" s="812"/>
      <c r="B504" s="865"/>
      <c r="C504" s="812"/>
      <c r="D504" s="812"/>
    </row>
    <row r="505" spans="1:4" x14ac:dyDescent="0.25">
      <c r="A505" s="812"/>
      <c r="B505" s="865"/>
      <c r="C505" s="812"/>
      <c r="D505" s="812"/>
    </row>
    <row r="506" spans="1:4" x14ac:dyDescent="0.25">
      <c r="A506" s="812"/>
      <c r="B506" s="865"/>
      <c r="C506" s="812"/>
      <c r="D506" s="812"/>
    </row>
    <row r="507" spans="1:4" x14ac:dyDescent="0.25">
      <c r="A507" s="812"/>
      <c r="B507" s="865"/>
      <c r="C507" s="812"/>
      <c r="D507" s="812"/>
    </row>
    <row r="508" spans="1:4" x14ac:dyDescent="0.25">
      <c r="A508" s="812"/>
      <c r="B508" s="865"/>
      <c r="C508" s="812"/>
      <c r="D508" s="812"/>
    </row>
    <row r="509" spans="1:4" x14ac:dyDescent="0.25">
      <c r="A509" s="812"/>
      <c r="B509" s="865"/>
      <c r="C509" s="812"/>
      <c r="D509" s="812"/>
    </row>
    <row r="510" spans="1:4" x14ac:dyDescent="0.25">
      <c r="A510" s="812"/>
      <c r="B510" s="865"/>
      <c r="C510" s="812"/>
      <c r="D510" s="812"/>
    </row>
    <row r="511" spans="1:4" x14ac:dyDescent="0.25">
      <c r="A511" s="812"/>
      <c r="B511" s="865"/>
      <c r="C511" s="812"/>
      <c r="D511" s="812"/>
    </row>
    <row r="512" spans="1:4" x14ac:dyDescent="0.25">
      <c r="A512" s="812"/>
      <c r="B512" s="865"/>
      <c r="C512" s="812"/>
      <c r="D512" s="812"/>
    </row>
    <row r="513" spans="1:4" x14ac:dyDescent="0.25">
      <c r="A513" s="812"/>
      <c r="B513" s="865"/>
      <c r="C513" s="812"/>
      <c r="D513" s="812"/>
    </row>
    <row r="514" spans="1:4" x14ac:dyDescent="0.25">
      <c r="A514" s="812"/>
      <c r="B514" s="865"/>
      <c r="C514" s="812"/>
      <c r="D514" s="812"/>
    </row>
    <row r="515" spans="1:4" x14ac:dyDescent="0.25">
      <c r="A515" s="812"/>
      <c r="B515" s="865"/>
      <c r="C515" s="812"/>
      <c r="D515" s="812"/>
    </row>
    <row r="516" spans="1:4" x14ac:dyDescent="0.25">
      <c r="A516" s="812"/>
      <c r="B516" s="865"/>
      <c r="C516" s="812"/>
      <c r="D516" s="812"/>
    </row>
    <row r="517" spans="1:4" x14ac:dyDescent="0.25">
      <c r="A517" s="812"/>
      <c r="B517" s="865"/>
      <c r="C517" s="812"/>
      <c r="D517" s="812"/>
    </row>
    <row r="518" spans="1:4" x14ac:dyDescent="0.25">
      <c r="A518" s="812"/>
      <c r="B518" s="865"/>
      <c r="C518" s="812"/>
      <c r="D518" s="812"/>
    </row>
    <row r="519" spans="1:4" x14ac:dyDescent="0.25">
      <c r="A519" s="812"/>
      <c r="B519" s="865"/>
      <c r="C519" s="812"/>
      <c r="D519" s="812"/>
    </row>
    <row r="520" spans="1:4" x14ac:dyDescent="0.25">
      <c r="A520" s="812"/>
      <c r="B520" s="865"/>
      <c r="C520" s="812"/>
      <c r="D520" s="812"/>
    </row>
    <row r="521" spans="1:4" x14ac:dyDescent="0.25">
      <c r="A521" s="812"/>
      <c r="B521" s="865"/>
      <c r="C521" s="812"/>
      <c r="D521" s="812"/>
    </row>
    <row r="522" spans="1:4" x14ac:dyDescent="0.25">
      <c r="A522" s="812"/>
      <c r="B522" s="865"/>
      <c r="C522" s="812"/>
      <c r="D522" s="812"/>
    </row>
    <row r="523" spans="1:4" x14ac:dyDescent="0.25">
      <c r="A523" s="812"/>
      <c r="B523" s="865"/>
      <c r="C523" s="812"/>
      <c r="D523" s="812"/>
    </row>
    <row r="524" spans="1:4" x14ac:dyDescent="0.25">
      <c r="A524" s="812"/>
      <c r="B524" s="865"/>
      <c r="C524" s="812"/>
      <c r="D524" s="812"/>
    </row>
    <row r="525" spans="1:4" x14ac:dyDescent="0.25">
      <c r="A525" s="812"/>
      <c r="B525" s="865"/>
      <c r="C525" s="812"/>
      <c r="D525" s="812"/>
    </row>
    <row r="526" spans="1:4" x14ac:dyDescent="0.25">
      <c r="A526" s="812"/>
      <c r="B526" s="865"/>
      <c r="C526" s="812"/>
      <c r="D526" s="812"/>
    </row>
    <row r="527" spans="1:4" x14ac:dyDescent="0.25">
      <c r="A527" s="812"/>
      <c r="B527" s="865"/>
      <c r="C527" s="812"/>
      <c r="D527" s="812"/>
    </row>
    <row r="528" spans="1:4" x14ac:dyDescent="0.25">
      <c r="A528" s="812"/>
      <c r="B528" s="865"/>
      <c r="C528" s="812"/>
      <c r="D528" s="812"/>
    </row>
    <row r="529" spans="1:4" x14ac:dyDescent="0.25">
      <c r="A529" s="812"/>
      <c r="B529" s="865"/>
      <c r="C529" s="812"/>
      <c r="D529" s="812"/>
    </row>
    <row r="530" spans="1:4" x14ac:dyDescent="0.25">
      <c r="A530" s="812"/>
      <c r="B530" s="865"/>
      <c r="C530" s="812"/>
      <c r="D530" s="812"/>
    </row>
    <row r="531" spans="1:4" x14ac:dyDescent="0.25">
      <c r="A531" s="812"/>
      <c r="B531" s="865"/>
      <c r="C531" s="812"/>
      <c r="D531" s="812"/>
    </row>
    <row r="532" spans="1:4" x14ac:dyDescent="0.25">
      <c r="A532" s="812"/>
      <c r="B532" s="865"/>
      <c r="C532" s="812"/>
      <c r="D532" s="812"/>
    </row>
    <row r="533" spans="1:4" x14ac:dyDescent="0.25">
      <c r="A533" s="812"/>
      <c r="B533" s="865"/>
      <c r="C533" s="812"/>
      <c r="D533" s="812"/>
    </row>
    <row r="534" spans="1:4" x14ac:dyDescent="0.25">
      <c r="A534" s="812"/>
      <c r="B534" s="865"/>
      <c r="C534" s="812"/>
      <c r="D534" s="812"/>
    </row>
    <row r="535" spans="1:4" x14ac:dyDescent="0.25">
      <c r="A535" s="812"/>
      <c r="B535" s="865"/>
      <c r="C535" s="812"/>
      <c r="D535" s="812"/>
    </row>
    <row r="536" spans="1:4" x14ac:dyDescent="0.25">
      <c r="A536" s="812"/>
      <c r="B536" s="865"/>
      <c r="C536" s="812"/>
      <c r="D536" s="812"/>
    </row>
    <row r="537" spans="1:4" x14ac:dyDescent="0.25">
      <c r="A537" s="812"/>
      <c r="B537" s="865"/>
      <c r="C537" s="812"/>
      <c r="D537" s="812"/>
    </row>
    <row r="538" spans="1:4" x14ac:dyDescent="0.25">
      <c r="A538" s="812"/>
      <c r="B538" s="865"/>
      <c r="C538" s="812"/>
      <c r="D538" s="812"/>
    </row>
    <row r="539" spans="1:4" x14ac:dyDescent="0.25">
      <c r="A539" s="812"/>
      <c r="B539" s="865"/>
      <c r="C539" s="812"/>
      <c r="D539" s="812"/>
    </row>
    <row r="540" spans="1:4" x14ac:dyDescent="0.25">
      <c r="A540" s="812"/>
      <c r="B540" s="865"/>
      <c r="C540" s="812"/>
      <c r="D540" s="812"/>
    </row>
    <row r="541" spans="1:4" x14ac:dyDescent="0.25">
      <c r="A541" s="812"/>
      <c r="B541" s="865"/>
      <c r="C541" s="812"/>
      <c r="D541" s="812"/>
    </row>
    <row r="542" spans="1:4" x14ac:dyDescent="0.25">
      <c r="A542" s="812"/>
      <c r="B542" s="865"/>
      <c r="C542" s="812"/>
      <c r="D542" s="812"/>
    </row>
    <row r="543" spans="1:4" x14ac:dyDescent="0.25">
      <c r="A543" s="812"/>
      <c r="B543" s="865"/>
      <c r="C543" s="812"/>
      <c r="D543" s="812"/>
    </row>
    <row r="544" spans="1:4" x14ac:dyDescent="0.25">
      <c r="A544" s="812"/>
      <c r="B544" s="865"/>
      <c r="C544" s="812"/>
      <c r="D544" s="812"/>
    </row>
    <row r="545" spans="1:4" x14ac:dyDescent="0.25">
      <c r="A545" s="812"/>
      <c r="B545" s="865"/>
      <c r="C545" s="812"/>
      <c r="D545" s="812"/>
    </row>
    <row r="546" spans="1:4" x14ac:dyDescent="0.25">
      <c r="A546" s="812"/>
      <c r="B546" s="865"/>
      <c r="C546" s="812"/>
      <c r="D546" s="812"/>
    </row>
    <row r="547" spans="1:4" x14ac:dyDescent="0.25">
      <c r="A547" s="812"/>
      <c r="B547" s="865"/>
      <c r="C547" s="812"/>
      <c r="D547" s="812"/>
    </row>
    <row r="548" spans="1:4" x14ac:dyDescent="0.25">
      <c r="A548" s="812"/>
      <c r="B548" s="865"/>
      <c r="C548" s="812"/>
      <c r="D548" s="812"/>
    </row>
    <row r="549" spans="1:4" x14ac:dyDescent="0.25">
      <c r="A549" s="812"/>
      <c r="B549" s="865"/>
      <c r="C549" s="812"/>
      <c r="D549" s="812"/>
    </row>
    <row r="550" spans="1:4" x14ac:dyDescent="0.25">
      <c r="A550" s="812"/>
      <c r="B550" s="865"/>
      <c r="C550" s="812"/>
      <c r="D550" s="812"/>
    </row>
    <row r="551" spans="1:4" x14ac:dyDescent="0.25">
      <c r="A551" s="812"/>
      <c r="B551" s="865"/>
      <c r="C551" s="812"/>
      <c r="D551" s="812"/>
    </row>
    <row r="552" spans="1:4" x14ac:dyDescent="0.25">
      <c r="A552" s="812"/>
      <c r="B552" s="865"/>
      <c r="C552" s="812"/>
      <c r="D552" s="812"/>
    </row>
    <row r="553" spans="1:4" x14ac:dyDescent="0.25">
      <c r="A553" s="812"/>
      <c r="B553" s="865"/>
      <c r="C553" s="812"/>
      <c r="D553" s="812"/>
    </row>
    <row r="554" spans="1:4" x14ac:dyDescent="0.25">
      <c r="A554" s="812"/>
      <c r="B554" s="865"/>
      <c r="C554" s="812"/>
      <c r="D554" s="812"/>
    </row>
    <row r="555" spans="1:4" x14ac:dyDescent="0.25">
      <c r="A555" s="812"/>
      <c r="B555" s="865"/>
      <c r="C555" s="812"/>
      <c r="D555" s="812"/>
    </row>
    <row r="556" spans="1:4" x14ac:dyDescent="0.25">
      <c r="A556" s="812"/>
      <c r="B556" s="865"/>
      <c r="C556" s="812"/>
      <c r="D556" s="812"/>
    </row>
    <row r="557" spans="1:4" x14ac:dyDescent="0.25">
      <c r="A557" s="812"/>
      <c r="B557" s="865"/>
      <c r="C557" s="812"/>
      <c r="D557" s="812"/>
    </row>
    <row r="558" spans="1:4" x14ac:dyDescent="0.25">
      <c r="A558" s="812"/>
      <c r="B558" s="865"/>
      <c r="C558" s="812"/>
      <c r="D558" s="812"/>
    </row>
    <row r="559" spans="1:4" x14ac:dyDescent="0.25">
      <c r="A559" s="812"/>
      <c r="B559" s="865"/>
      <c r="C559" s="812"/>
      <c r="D559" s="812"/>
    </row>
    <row r="560" spans="1:4" x14ac:dyDescent="0.25">
      <c r="A560" s="812"/>
      <c r="B560" s="865"/>
      <c r="C560" s="812"/>
      <c r="D560" s="812"/>
    </row>
    <row r="561" spans="1:4" x14ac:dyDescent="0.25">
      <c r="A561" s="812"/>
      <c r="B561" s="865"/>
      <c r="C561" s="812"/>
      <c r="D561" s="812"/>
    </row>
    <row r="562" spans="1:4" x14ac:dyDescent="0.25">
      <c r="A562" s="812"/>
      <c r="B562" s="865"/>
      <c r="C562" s="812"/>
      <c r="D562" s="812"/>
    </row>
    <row r="563" spans="1:4" x14ac:dyDescent="0.25">
      <c r="A563" s="812"/>
      <c r="B563" s="865"/>
      <c r="C563" s="812"/>
      <c r="D563" s="812"/>
    </row>
    <row r="564" spans="1:4" x14ac:dyDescent="0.25">
      <c r="A564" s="812"/>
      <c r="B564" s="865"/>
      <c r="C564" s="812"/>
      <c r="D564" s="812"/>
    </row>
    <row r="565" spans="1:4" x14ac:dyDescent="0.25">
      <c r="A565" s="812"/>
      <c r="B565" s="865"/>
      <c r="C565" s="812"/>
      <c r="D565" s="812"/>
    </row>
    <row r="566" spans="1:4" x14ac:dyDescent="0.25">
      <c r="A566" s="812"/>
      <c r="B566" s="865"/>
      <c r="C566" s="812"/>
      <c r="D566" s="812"/>
    </row>
    <row r="567" spans="1:4" x14ac:dyDescent="0.25">
      <c r="A567" s="812"/>
      <c r="B567" s="865"/>
      <c r="C567" s="812"/>
      <c r="D567" s="812"/>
    </row>
    <row r="568" spans="1:4" x14ac:dyDescent="0.25">
      <c r="A568" s="812"/>
      <c r="B568" s="865"/>
      <c r="C568" s="812"/>
      <c r="D568" s="812"/>
    </row>
    <row r="569" spans="1:4" x14ac:dyDescent="0.25">
      <c r="A569" s="812"/>
      <c r="B569" s="865"/>
      <c r="C569" s="812"/>
      <c r="D569" s="812"/>
    </row>
    <row r="570" spans="1:4" x14ac:dyDescent="0.25">
      <c r="A570" s="812"/>
      <c r="B570" s="865"/>
      <c r="C570" s="812"/>
      <c r="D570" s="812"/>
    </row>
    <row r="571" spans="1:4" x14ac:dyDescent="0.25">
      <c r="A571" s="812"/>
      <c r="B571" s="865"/>
      <c r="C571" s="812"/>
      <c r="D571" s="812"/>
    </row>
    <row r="572" spans="1:4" x14ac:dyDescent="0.25">
      <c r="A572" s="812"/>
      <c r="B572" s="865"/>
      <c r="C572" s="812"/>
      <c r="D572" s="812"/>
    </row>
    <row r="573" spans="1:4" x14ac:dyDescent="0.25">
      <c r="A573" s="812"/>
      <c r="B573" s="865"/>
      <c r="C573" s="812"/>
      <c r="D573" s="812"/>
    </row>
    <row r="574" spans="1:4" x14ac:dyDescent="0.25">
      <c r="A574" s="812"/>
      <c r="B574" s="865"/>
      <c r="C574" s="812"/>
      <c r="D574" s="812"/>
    </row>
    <row r="575" spans="1:4" x14ac:dyDescent="0.25">
      <c r="A575" s="812"/>
      <c r="B575" s="865"/>
      <c r="C575" s="812"/>
      <c r="D575" s="812"/>
    </row>
    <row r="576" spans="1:4" x14ac:dyDescent="0.25">
      <c r="A576" s="812"/>
      <c r="B576" s="865"/>
      <c r="C576" s="812"/>
      <c r="D576" s="812"/>
    </row>
    <row r="577" spans="1:4" x14ac:dyDescent="0.25">
      <c r="A577" s="812"/>
      <c r="B577" s="865"/>
      <c r="C577" s="812"/>
      <c r="D577" s="812"/>
    </row>
    <row r="578" spans="1:4" x14ac:dyDescent="0.25">
      <c r="A578" s="812"/>
      <c r="B578" s="865"/>
      <c r="C578" s="812"/>
      <c r="D578" s="812"/>
    </row>
    <row r="579" spans="1:4" x14ac:dyDescent="0.25">
      <c r="A579" s="812"/>
      <c r="B579" s="865"/>
      <c r="C579" s="812"/>
      <c r="D579" s="812"/>
    </row>
    <row r="580" spans="1:4" x14ac:dyDescent="0.25">
      <c r="A580" s="812"/>
      <c r="B580" s="865"/>
      <c r="C580" s="812"/>
      <c r="D580" s="812"/>
    </row>
    <row r="581" spans="1:4" x14ac:dyDescent="0.25">
      <c r="A581" s="812"/>
      <c r="B581" s="865"/>
      <c r="C581" s="812"/>
      <c r="D581" s="812"/>
    </row>
    <row r="582" spans="1:4" x14ac:dyDescent="0.25">
      <c r="A582" s="812"/>
      <c r="B582" s="865"/>
      <c r="C582" s="812"/>
      <c r="D582" s="812"/>
    </row>
    <row r="583" spans="1:4" x14ac:dyDescent="0.25">
      <c r="A583" s="812"/>
      <c r="B583" s="865"/>
      <c r="C583" s="812"/>
      <c r="D583" s="812"/>
    </row>
    <row r="584" spans="1:4" x14ac:dyDescent="0.25">
      <c r="A584" s="812"/>
      <c r="B584" s="865"/>
      <c r="C584" s="812"/>
      <c r="D584" s="812"/>
    </row>
    <row r="585" spans="1:4" x14ac:dyDescent="0.25">
      <c r="A585" s="812"/>
      <c r="B585" s="865"/>
      <c r="C585" s="812"/>
      <c r="D585" s="812"/>
    </row>
    <row r="586" spans="1:4" x14ac:dyDescent="0.25">
      <c r="A586" s="812"/>
      <c r="B586" s="865"/>
      <c r="C586" s="812"/>
      <c r="D586" s="812"/>
    </row>
    <row r="587" spans="1:4" x14ac:dyDescent="0.25">
      <c r="A587" s="812"/>
      <c r="B587" s="865"/>
      <c r="C587" s="812"/>
      <c r="D587" s="812"/>
    </row>
    <row r="588" spans="1:4" x14ac:dyDescent="0.25">
      <c r="A588" s="812"/>
      <c r="B588" s="865"/>
      <c r="C588" s="812"/>
      <c r="D588" s="812"/>
    </row>
    <row r="589" spans="1:4" x14ac:dyDescent="0.25">
      <c r="A589" s="812"/>
      <c r="B589" s="865"/>
      <c r="C589" s="812"/>
      <c r="D589" s="812"/>
    </row>
    <row r="590" spans="1:4" x14ac:dyDescent="0.25">
      <c r="A590" s="812"/>
      <c r="B590" s="865"/>
      <c r="C590" s="812"/>
      <c r="D590" s="812"/>
    </row>
    <row r="591" spans="1:4" x14ac:dyDescent="0.25">
      <c r="A591" s="812"/>
      <c r="B591" s="865"/>
      <c r="C591" s="812"/>
      <c r="D591" s="812"/>
    </row>
    <row r="592" spans="1:4" x14ac:dyDescent="0.25">
      <c r="A592" s="812"/>
      <c r="B592" s="865"/>
      <c r="C592" s="812"/>
      <c r="D592" s="812"/>
    </row>
    <row r="593" spans="1:4" x14ac:dyDescent="0.25">
      <c r="A593" s="812"/>
      <c r="B593" s="865"/>
      <c r="C593" s="812"/>
      <c r="D593" s="812"/>
    </row>
    <row r="594" spans="1:4" x14ac:dyDescent="0.25">
      <c r="A594" s="812"/>
      <c r="B594" s="865"/>
      <c r="C594" s="812"/>
      <c r="D594" s="812"/>
    </row>
    <row r="595" spans="1:4" x14ac:dyDescent="0.25">
      <c r="A595" s="812"/>
      <c r="B595" s="865"/>
      <c r="C595" s="812"/>
      <c r="D595" s="812"/>
    </row>
    <row r="596" spans="1:4" x14ac:dyDescent="0.25">
      <c r="A596" s="812"/>
      <c r="B596" s="865"/>
      <c r="C596" s="812"/>
      <c r="D596" s="812"/>
    </row>
    <row r="597" spans="1:4" x14ac:dyDescent="0.25">
      <c r="A597" s="812"/>
      <c r="B597" s="865"/>
      <c r="C597" s="812"/>
      <c r="D597" s="812"/>
    </row>
    <row r="598" spans="1:4" x14ac:dyDescent="0.25">
      <c r="A598" s="812"/>
      <c r="B598" s="865"/>
      <c r="C598" s="812"/>
      <c r="D598" s="812"/>
    </row>
    <row r="599" spans="1:4" x14ac:dyDescent="0.25">
      <c r="A599" s="812"/>
      <c r="B599" s="865"/>
      <c r="C599" s="812"/>
      <c r="D599" s="812"/>
    </row>
    <row r="600" spans="1:4" x14ac:dyDescent="0.25">
      <c r="A600" s="812"/>
      <c r="B600" s="865"/>
      <c r="C600" s="812"/>
      <c r="D600" s="812"/>
    </row>
    <row r="601" spans="1:4" x14ac:dyDescent="0.25">
      <c r="A601" s="812"/>
      <c r="B601" s="865"/>
      <c r="C601" s="812"/>
      <c r="D601" s="812"/>
    </row>
    <row r="602" spans="1:4" x14ac:dyDescent="0.25">
      <c r="A602" s="812"/>
      <c r="B602" s="865"/>
      <c r="C602" s="812"/>
      <c r="D602" s="812"/>
    </row>
    <row r="603" spans="1:4" x14ac:dyDescent="0.25">
      <c r="A603" s="812"/>
      <c r="B603" s="865"/>
      <c r="C603" s="812"/>
      <c r="D603" s="812"/>
    </row>
    <row r="604" spans="1:4" x14ac:dyDescent="0.25">
      <c r="A604" s="812"/>
      <c r="B604" s="865"/>
      <c r="C604" s="812"/>
      <c r="D604" s="812"/>
    </row>
    <row r="605" spans="1:4" x14ac:dyDescent="0.25">
      <c r="A605" s="812"/>
      <c r="B605" s="865"/>
      <c r="C605" s="812"/>
      <c r="D605" s="812"/>
    </row>
    <row r="606" spans="1:4" x14ac:dyDescent="0.25">
      <c r="A606" s="812"/>
      <c r="B606" s="865"/>
      <c r="C606" s="812"/>
      <c r="D606" s="812"/>
    </row>
    <row r="607" spans="1:4" x14ac:dyDescent="0.25">
      <c r="A607" s="812"/>
      <c r="B607" s="865"/>
      <c r="C607" s="812"/>
      <c r="D607" s="812"/>
    </row>
    <row r="608" spans="1:4" x14ac:dyDescent="0.25">
      <c r="A608" s="812"/>
      <c r="B608" s="865"/>
      <c r="C608" s="812"/>
      <c r="D608" s="812"/>
    </row>
    <row r="609" spans="1:4" x14ac:dyDescent="0.25">
      <c r="A609" s="812"/>
      <c r="B609" s="865"/>
      <c r="C609" s="812"/>
      <c r="D609" s="812"/>
    </row>
    <row r="610" spans="1:4" x14ac:dyDescent="0.25">
      <c r="A610" s="812"/>
      <c r="B610" s="865"/>
      <c r="C610" s="812"/>
      <c r="D610" s="812"/>
    </row>
    <row r="611" spans="1:4" x14ac:dyDescent="0.25">
      <c r="A611" s="812"/>
      <c r="B611" s="865"/>
      <c r="C611" s="812"/>
      <c r="D611" s="812"/>
    </row>
    <row r="612" spans="1:4" x14ac:dyDescent="0.25">
      <c r="A612" s="812"/>
      <c r="B612" s="865"/>
      <c r="C612" s="812"/>
      <c r="D612" s="812"/>
    </row>
    <row r="613" spans="1:4" x14ac:dyDescent="0.25">
      <c r="A613" s="812"/>
      <c r="B613" s="865"/>
      <c r="C613" s="812"/>
      <c r="D613" s="812"/>
    </row>
    <row r="614" spans="1:4" x14ac:dyDescent="0.25">
      <c r="A614" s="812"/>
      <c r="B614" s="865"/>
      <c r="C614" s="812"/>
      <c r="D614" s="812"/>
    </row>
    <row r="615" spans="1:4" x14ac:dyDescent="0.25">
      <c r="A615" s="812"/>
      <c r="B615" s="865"/>
      <c r="C615" s="812"/>
      <c r="D615" s="812"/>
    </row>
    <row r="616" spans="1:4" x14ac:dyDescent="0.25">
      <c r="A616" s="812"/>
      <c r="B616" s="865"/>
      <c r="C616" s="812"/>
      <c r="D616" s="812"/>
    </row>
    <row r="617" spans="1:4" x14ac:dyDescent="0.25">
      <c r="A617" s="812"/>
      <c r="B617" s="865"/>
      <c r="C617" s="812"/>
      <c r="D617" s="812"/>
    </row>
    <row r="618" spans="1:4" x14ac:dyDescent="0.25">
      <c r="A618" s="812"/>
      <c r="B618" s="865"/>
      <c r="C618" s="812"/>
      <c r="D618" s="812"/>
    </row>
    <row r="619" spans="1:4" x14ac:dyDescent="0.25">
      <c r="A619" s="812"/>
      <c r="B619" s="865"/>
      <c r="C619" s="812"/>
      <c r="D619" s="812"/>
    </row>
    <row r="620" spans="1:4" x14ac:dyDescent="0.25">
      <c r="A620" s="812"/>
      <c r="B620" s="865"/>
      <c r="C620" s="812"/>
      <c r="D620" s="812"/>
    </row>
    <row r="621" spans="1:4" x14ac:dyDescent="0.25">
      <c r="A621" s="812"/>
      <c r="B621" s="865"/>
      <c r="C621" s="812"/>
      <c r="D621" s="812"/>
    </row>
    <row r="622" spans="1:4" x14ac:dyDescent="0.25">
      <c r="A622" s="812"/>
      <c r="B622" s="865"/>
      <c r="C622" s="812"/>
      <c r="D622" s="812"/>
    </row>
    <row r="623" spans="1:4" x14ac:dyDescent="0.25">
      <c r="A623" s="812"/>
      <c r="B623" s="865"/>
      <c r="C623" s="812"/>
      <c r="D623" s="812"/>
    </row>
    <row r="624" spans="1:4" x14ac:dyDescent="0.25">
      <c r="A624" s="812"/>
      <c r="B624" s="865"/>
      <c r="C624" s="812"/>
      <c r="D624" s="812"/>
    </row>
    <row r="625" spans="1:4" x14ac:dyDescent="0.25">
      <c r="A625" s="812"/>
      <c r="B625" s="865"/>
      <c r="C625" s="812"/>
      <c r="D625" s="812"/>
    </row>
    <row r="626" spans="1:4" x14ac:dyDescent="0.25">
      <c r="A626" s="812"/>
      <c r="B626" s="865"/>
      <c r="C626" s="812"/>
      <c r="D626" s="812"/>
    </row>
    <row r="627" spans="1:4" x14ac:dyDescent="0.25">
      <c r="A627" s="812"/>
      <c r="B627" s="865"/>
      <c r="C627" s="812"/>
      <c r="D627" s="812"/>
    </row>
    <row r="628" spans="1:4" x14ac:dyDescent="0.25">
      <c r="A628" s="812"/>
      <c r="B628" s="865"/>
      <c r="C628" s="812"/>
      <c r="D628" s="812"/>
    </row>
    <row r="629" spans="1:4" x14ac:dyDescent="0.25">
      <c r="A629" s="812"/>
      <c r="B629" s="865"/>
      <c r="C629" s="812"/>
      <c r="D629" s="812"/>
    </row>
    <row r="630" spans="1:4" x14ac:dyDescent="0.25">
      <c r="A630" s="812"/>
      <c r="B630" s="865"/>
      <c r="C630" s="812"/>
      <c r="D630" s="812"/>
    </row>
    <row r="631" spans="1:4" x14ac:dyDescent="0.25">
      <c r="A631" s="812"/>
      <c r="B631" s="865"/>
      <c r="C631" s="812"/>
      <c r="D631" s="812"/>
    </row>
    <row r="632" spans="1:4" x14ac:dyDescent="0.25">
      <c r="A632" s="812"/>
      <c r="B632" s="865"/>
      <c r="C632" s="812"/>
      <c r="D632" s="812"/>
    </row>
    <row r="633" spans="1:4" x14ac:dyDescent="0.25">
      <c r="A633" s="812"/>
      <c r="B633" s="865"/>
      <c r="C633" s="812"/>
      <c r="D633" s="812"/>
    </row>
    <row r="634" spans="1:4" x14ac:dyDescent="0.25">
      <c r="A634" s="812"/>
      <c r="B634" s="865"/>
      <c r="C634" s="812"/>
      <c r="D634" s="812"/>
    </row>
    <row r="635" spans="1:4" x14ac:dyDescent="0.25">
      <c r="A635" s="812"/>
      <c r="B635" s="865"/>
      <c r="C635" s="812"/>
      <c r="D635" s="812"/>
    </row>
    <row r="636" spans="1:4" x14ac:dyDescent="0.25">
      <c r="A636" s="812"/>
      <c r="B636" s="865"/>
      <c r="C636" s="812"/>
      <c r="D636" s="812"/>
    </row>
    <row r="637" spans="1:4" x14ac:dyDescent="0.25">
      <c r="A637" s="812"/>
      <c r="B637" s="865"/>
      <c r="C637" s="812"/>
      <c r="D637" s="812"/>
    </row>
    <row r="638" spans="1:4" x14ac:dyDescent="0.25">
      <c r="A638" s="812"/>
      <c r="B638" s="865"/>
      <c r="C638" s="812"/>
      <c r="D638" s="812"/>
    </row>
    <row r="639" spans="1:4" x14ac:dyDescent="0.25">
      <c r="A639" s="812"/>
      <c r="B639" s="865"/>
      <c r="C639" s="812"/>
      <c r="D639" s="812"/>
    </row>
    <row r="640" spans="1:4" x14ac:dyDescent="0.25">
      <c r="A640" s="812"/>
      <c r="B640" s="865"/>
      <c r="C640" s="812"/>
      <c r="D640" s="812"/>
    </row>
    <row r="641" spans="1:4" x14ac:dyDescent="0.25">
      <c r="A641" s="812"/>
      <c r="B641" s="865"/>
      <c r="C641" s="812"/>
      <c r="D641" s="812"/>
    </row>
    <row r="642" spans="1:4" x14ac:dyDescent="0.25">
      <c r="A642" s="812"/>
      <c r="B642" s="865"/>
      <c r="C642" s="812"/>
      <c r="D642" s="812"/>
    </row>
    <row r="643" spans="1:4" x14ac:dyDescent="0.25">
      <c r="A643" s="812"/>
      <c r="B643" s="865"/>
      <c r="C643" s="812"/>
      <c r="D643" s="812"/>
    </row>
    <row r="644" spans="1:4" x14ac:dyDescent="0.25">
      <c r="A644" s="812"/>
      <c r="B644" s="865"/>
      <c r="C644" s="812"/>
      <c r="D644" s="812"/>
    </row>
    <row r="645" spans="1:4" x14ac:dyDescent="0.25">
      <c r="A645" s="812"/>
      <c r="B645" s="865"/>
      <c r="C645" s="812"/>
      <c r="D645" s="812"/>
    </row>
    <row r="646" spans="1:4" x14ac:dyDescent="0.25">
      <c r="A646" s="812"/>
      <c r="B646" s="865"/>
      <c r="C646" s="812"/>
      <c r="D646" s="812"/>
    </row>
    <row r="647" spans="1:4" x14ac:dyDescent="0.25">
      <c r="A647" s="812"/>
      <c r="B647" s="865"/>
      <c r="C647" s="812"/>
      <c r="D647" s="812"/>
    </row>
    <row r="648" spans="1:4" x14ac:dyDescent="0.25">
      <c r="A648" s="812"/>
      <c r="B648" s="865"/>
      <c r="C648" s="812"/>
      <c r="D648" s="812"/>
    </row>
    <row r="649" spans="1:4" x14ac:dyDescent="0.25">
      <c r="A649" s="812"/>
      <c r="B649" s="865"/>
      <c r="C649" s="812"/>
      <c r="D649" s="812"/>
    </row>
    <row r="650" spans="1:4" x14ac:dyDescent="0.25">
      <c r="A650" s="812"/>
      <c r="B650" s="865"/>
      <c r="C650" s="812"/>
      <c r="D650" s="812"/>
    </row>
    <row r="651" spans="1:4" x14ac:dyDescent="0.25">
      <c r="A651" s="812"/>
      <c r="B651" s="865"/>
      <c r="C651" s="812"/>
      <c r="D651" s="812"/>
    </row>
    <row r="652" spans="1:4" x14ac:dyDescent="0.25">
      <c r="A652" s="812"/>
      <c r="B652" s="865"/>
      <c r="C652" s="812"/>
      <c r="D652" s="812"/>
    </row>
    <row r="653" spans="1:4" x14ac:dyDescent="0.25">
      <c r="A653" s="812"/>
      <c r="B653" s="865"/>
      <c r="C653" s="812"/>
      <c r="D653" s="812"/>
    </row>
    <row r="654" spans="1:4" x14ac:dyDescent="0.25">
      <c r="A654" s="812"/>
      <c r="B654" s="865"/>
      <c r="C654" s="812"/>
      <c r="D654" s="812"/>
    </row>
    <row r="655" spans="1:4" x14ac:dyDescent="0.25">
      <c r="A655" s="812"/>
      <c r="B655" s="865"/>
      <c r="C655" s="812"/>
      <c r="D655" s="812"/>
    </row>
    <row r="656" spans="1:4" x14ac:dyDescent="0.25">
      <c r="A656" s="812"/>
      <c r="B656" s="865"/>
      <c r="C656" s="812"/>
      <c r="D656" s="812"/>
    </row>
    <row r="657" spans="1:4" x14ac:dyDescent="0.25">
      <c r="A657" s="812"/>
      <c r="B657" s="865"/>
      <c r="C657" s="812"/>
      <c r="D657" s="812"/>
    </row>
    <row r="658" spans="1:4" x14ac:dyDescent="0.25">
      <c r="A658" s="812"/>
      <c r="B658" s="865"/>
      <c r="C658" s="812"/>
      <c r="D658" s="812"/>
    </row>
    <row r="659" spans="1:4" x14ac:dyDescent="0.25">
      <c r="A659" s="812"/>
      <c r="B659" s="865"/>
      <c r="C659" s="812"/>
      <c r="D659" s="812"/>
    </row>
    <row r="660" spans="1:4" x14ac:dyDescent="0.25">
      <c r="A660" s="812"/>
      <c r="B660" s="865"/>
      <c r="C660" s="812"/>
      <c r="D660" s="812"/>
    </row>
    <row r="661" spans="1:4" x14ac:dyDescent="0.25">
      <c r="A661" s="812"/>
      <c r="B661" s="865"/>
      <c r="C661" s="812"/>
      <c r="D661" s="812"/>
    </row>
    <row r="662" spans="1:4" x14ac:dyDescent="0.25">
      <c r="A662" s="812"/>
      <c r="B662" s="865"/>
      <c r="C662" s="812"/>
      <c r="D662" s="812"/>
    </row>
    <row r="663" spans="1:4" x14ac:dyDescent="0.25">
      <c r="A663" s="812"/>
      <c r="B663" s="865"/>
      <c r="C663" s="812"/>
      <c r="D663" s="812"/>
    </row>
    <row r="664" spans="1:4" x14ac:dyDescent="0.25">
      <c r="A664" s="812"/>
      <c r="B664" s="865"/>
      <c r="C664" s="812"/>
      <c r="D664" s="812"/>
    </row>
    <row r="665" spans="1:4" x14ac:dyDescent="0.25">
      <c r="A665" s="812"/>
      <c r="B665" s="865"/>
      <c r="C665" s="812"/>
      <c r="D665" s="812"/>
    </row>
    <row r="666" spans="1:4" x14ac:dyDescent="0.25">
      <c r="A666" s="812"/>
      <c r="B666" s="865"/>
      <c r="C666" s="812"/>
      <c r="D666" s="812"/>
    </row>
    <row r="667" spans="1:4" x14ac:dyDescent="0.25">
      <c r="A667" s="812"/>
      <c r="B667" s="865"/>
      <c r="C667" s="812"/>
      <c r="D667" s="812"/>
    </row>
    <row r="668" spans="1:4" x14ac:dyDescent="0.25">
      <c r="A668" s="812"/>
      <c r="B668" s="865"/>
      <c r="C668" s="812"/>
      <c r="D668" s="812"/>
    </row>
    <row r="669" spans="1:4" x14ac:dyDescent="0.25">
      <c r="A669" s="812"/>
      <c r="B669" s="865"/>
      <c r="C669" s="812"/>
      <c r="D669" s="812"/>
    </row>
    <row r="670" spans="1:4" x14ac:dyDescent="0.25">
      <c r="A670" s="812"/>
      <c r="B670" s="865"/>
      <c r="C670" s="812"/>
      <c r="D670" s="812"/>
    </row>
    <row r="671" spans="1:4" x14ac:dyDescent="0.25">
      <c r="A671" s="812"/>
      <c r="B671" s="865"/>
      <c r="C671" s="812"/>
      <c r="D671" s="812"/>
    </row>
    <row r="672" spans="1:4" x14ac:dyDescent="0.25">
      <c r="A672" s="812"/>
      <c r="B672" s="865"/>
      <c r="C672" s="812"/>
      <c r="D672" s="812"/>
    </row>
    <row r="673" spans="1:4" x14ac:dyDescent="0.25">
      <c r="A673" s="812"/>
      <c r="B673" s="865"/>
      <c r="C673" s="812"/>
      <c r="D673" s="812"/>
    </row>
    <row r="674" spans="1:4" x14ac:dyDescent="0.25">
      <c r="A674" s="812"/>
      <c r="B674" s="865"/>
      <c r="C674" s="812"/>
      <c r="D674" s="812"/>
    </row>
    <row r="675" spans="1:4" x14ac:dyDescent="0.25">
      <c r="A675" s="812"/>
      <c r="B675" s="865"/>
      <c r="C675" s="812"/>
      <c r="D675" s="812"/>
    </row>
    <row r="676" spans="1:4" x14ac:dyDescent="0.25">
      <c r="A676" s="812"/>
      <c r="B676" s="865"/>
      <c r="C676" s="812"/>
      <c r="D676" s="812"/>
    </row>
    <row r="677" spans="1:4" x14ac:dyDescent="0.25">
      <c r="A677" s="812"/>
      <c r="B677" s="865"/>
      <c r="C677" s="812"/>
      <c r="D677" s="812"/>
    </row>
    <row r="678" spans="1:4" x14ac:dyDescent="0.25">
      <c r="A678" s="812"/>
      <c r="B678" s="865"/>
      <c r="C678" s="812"/>
      <c r="D678" s="812"/>
    </row>
    <row r="679" spans="1:4" x14ac:dyDescent="0.25">
      <c r="A679" s="812"/>
      <c r="B679" s="865"/>
      <c r="C679" s="812"/>
      <c r="D679" s="812"/>
    </row>
    <row r="680" spans="1:4" x14ac:dyDescent="0.25">
      <c r="A680" s="812"/>
      <c r="B680" s="865"/>
      <c r="C680" s="812"/>
      <c r="D680" s="812"/>
    </row>
    <row r="681" spans="1:4" x14ac:dyDescent="0.25">
      <c r="A681" s="812"/>
      <c r="B681" s="865"/>
      <c r="C681" s="812"/>
      <c r="D681" s="812"/>
    </row>
    <row r="682" spans="1:4" x14ac:dyDescent="0.25">
      <c r="A682" s="812"/>
      <c r="B682" s="865"/>
      <c r="C682" s="812"/>
      <c r="D682" s="812"/>
    </row>
    <row r="683" spans="1:4" x14ac:dyDescent="0.25">
      <c r="A683" s="812"/>
      <c r="B683" s="865"/>
      <c r="C683" s="812"/>
      <c r="D683" s="812"/>
    </row>
    <row r="684" spans="1:4" x14ac:dyDescent="0.25">
      <c r="A684" s="812"/>
      <c r="B684" s="865"/>
      <c r="C684" s="812"/>
      <c r="D684" s="812"/>
    </row>
    <row r="685" spans="1:4" x14ac:dyDescent="0.25">
      <c r="A685" s="812"/>
      <c r="B685" s="865"/>
      <c r="C685" s="812"/>
      <c r="D685" s="812"/>
    </row>
    <row r="686" spans="1:4" x14ac:dyDescent="0.25">
      <c r="A686" s="812"/>
      <c r="B686" s="865"/>
      <c r="C686" s="812"/>
      <c r="D686" s="812"/>
    </row>
    <row r="687" spans="1:4" x14ac:dyDescent="0.25">
      <c r="A687" s="812"/>
      <c r="B687" s="865"/>
      <c r="C687" s="812"/>
      <c r="D687" s="812"/>
    </row>
    <row r="688" spans="1:4" x14ac:dyDescent="0.25">
      <c r="A688" s="812"/>
      <c r="B688" s="865"/>
      <c r="C688" s="812"/>
      <c r="D688" s="812"/>
    </row>
    <row r="689" spans="1:4" x14ac:dyDescent="0.25">
      <c r="A689" s="812"/>
      <c r="B689" s="865"/>
      <c r="C689" s="812"/>
      <c r="D689" s="812"/>
    </row>
    <row r="690" spans="1:4" x14ac:dyDescent="0.25">
      <c r="A690" s="812"/>
      <c r="B690" s="865"/>
      <c r="C690" s="812"/>
      <c r="D690" s="812"/>
    </row>
    <row r="691" spans="1:4" x14ac:dyDescent="0.25">
      <c r="A691" s="812"/>
      <c r="B691" s="865"/>
      <c r="C691" s="812"/>
      <c r="D691" s="812"/>
    </row>
    <row r="692" spans="1:4" x14ac:dyDescent="0.25">
      <c r="A692" s="812"/>
      <c r="B692" s="865"/>
      <c r="C692" s="812"/>
      <c r="D692" s="812"/>
    </row>
    <row r="693" spans="1:4" x14ac:dyDescent="0.25">
      <c r="A693" s="812"/>
      <c r="B693" s="865"/>
      <c r="C693" s="812"/>
      <c r="D693" s="812"/>
    </row>
    <row r="694" spans="1:4" x14ac:dyDescent="0.25">
      <c r="A694" s="812"/>
      <c r="B694" s="865"/>
      <c r="C694" s="812"/>
      <c r="D694" s="812"/>
    </row>
    <row r="695" spans="1:4" x14ac:dyDescent="0.25">
      <c r="A695" s="812"/>
      <c r="B695" s="865"/>
      <c r="C695" s="812"/>
      <c r="D695" s="812"/>
    </row>
    <row r="696" spans="1:4" x14ac:dyDescent="0.25">
      <c r="A696" s="812"/>
      <c r="B696" s="865"/>
      <c r="C696" s="812"/>
      <c r="D696" s="812"/>
    </row>
    <row r="697" spans="1:4" x14ac:dyDescent="0.25">
      <c r="A697" s="812"/>
      <c r="B697" s="865"/>
      <c r="C697" s="812"/>
      <c r="D697" s="812"/>
    </row>
    <row r="698" spans="1:4" x14ac:dyDescent="0.25">
      <c r="A698" s="812"/>
      <c r="B698" s="865"/>
      <c r="C698" s="812"/>
      <c r="D698" s="812"/>
    </row>
    <row r="699" spans="1:4" x14ac:dyDescent="0.25">
      <c r="A699" s="812"/>
      <c r="B699" s="865"/>
      <c r="C699" s="812"/>
      <c r="D699" s="812"/>
    </row>
    <row r="700" spans="1:4" x14ac:dyDescent="0.25">
      <c r="A700" s="812"/>
      <c r="B700" s="865"/>
      <c r="C700" s="812"/>
      <c r="D700" s="812"/>
    </row>
    <row r="701" spans="1:4" x14ac:dyDescent="0.25">
      <c r="A701" s="812"/>
      <c r="B701" s="865"/>
      <c r="C701" s="812"/>
      <c r="D701" s="812"/>
    </row>
    <row r="702" spans="1:4" x14ac:dyDescent="0.25">
      <c r="A702" s="812"/>
      <c r="B702" s="865"/>
      <c r="C702" s="812"/>
      <c r="D702" s="812"/>
    </row>
    <row r="703" spans="1:4" x14ac:dyDescent="0.25">
      <c r="A703" s="812"/>
      <c r="B703" s="865"/>
      <c r="C703" s="812"/>
      <c r="D703" s="812"/>
    </row>
    <row r="704" spans="1:4" x14ac:dyDescent="0.25">
      <c r="A704" s="812"/>
      <c r="B704" s="865"/>
      <c r="C704" s="812"/>
      <c r="D704" s="812"/>
    </row>
    <row r="705" spans="1:4" x14ac:dyDescent="0.25">
      <c r="A705" s="812"/>
      <c r="B705" s="865"/>
      <c r="C705" s="812"/>
      <c r="D705" s="812"/>
    </row>
    <row r="706" spans="1:4" x14ac:dyDescent="0.25">
      <c r="A706" s="812"/>
      <c r="B706" s="865"/>
      <c r="C706" s="812"/>
      <c r="D706" s="812"/>
    </row>
    <row r="707" spans="1:4" x14ac:dyDescent="0.25">
      <c r="A707" s="812"/>
      <c r="B707" s="865"/>
      <c r="C707" s="812"/>
      <c r="D707" s="812"/>
    </row>
    <row r="708" spans="1:4" x14ac:dyDescent="0.25">
      <c r="A708" s="812"/>
      <c r="B708" s="865"/>
      <c r="C708" s="812"/>
      <c r="D708" s="812"/>
    </row>
    <row r="709" spans="1:4" x14ac:dyDescent="0.25">
      <c r="A709" s="812"/>
      <c r="B709" s="865"/>
      <c r="C709" s="812"/>
      <c r="D709" s="812"/>
    </row>
    <row r="710" spans="1:4" x14ac:dyDescent="0.25">
      <c r="A710" s="812"/>
      <c r="B710" s="865"/>
      <c r="C710" s="812"/>
      <c r="D710" s="812"/>
    </row>
    <row r="711" spans="1:4" x14ac:dyDescent="0.25">
      <c r="A711" s="812"/>
      <c r="B711" s="865"/>
      <c r="C711" s="812"/>
      <c r="D711" s="812"/>
    </row>
    <row r="712" spans="1:4" x14ac:dyDescent="0.25">
      <c r="A712" s="812"/>
      <c r="B712" s="865"/>
      <c r="C712" s="812"/>
      <c r="D712" s="812"/>
    </row>
    <row r="713" spans="1:4" x14ac:dyDescent="0.25">
      <c r="A713" s="812"/>
      <c r="B713" s="865"/>
      <c r="C713" s="812"/>
      <c r="D713" s="812"/>
    </row>
    <row r="714" spans="1:4" x14ac:dyDescent="0.25">
      <c r="A714" s="812"/>
      <c r="B714" s="865"/>
      <c r="C714" s="812"/>
      <c r="D714" s="812"/>
    </row>
    <row r="715" spans="1:4" x14ac:dyDescent="0.25">
      <c r="A715" s="812"/>
      <c r="B715" s="865"/>
      <c r="C715" s="812"/>
      <c r="D715" s="812"/>
    </row>
    <row r="716" spans="1:4" x14ac:dyDescent="0.25">
      <c r="A716" s="812"/>
      <c r="B716" s="865"/>
      <c r="C716" s="812"/>
      <c r="D716" s="812"/>
    </row>
    <row r="717" spans="1:4" x14ac:dyDescent="0.25">
      <c r="A717" s="812"/>
      <c r="B717" s="865"/>
      <c r="C717" s="812"/>
      <c r="D717" s="812"/>
    </row>
    <row r="718" spans="1:4" x14ac:dyDescent="0.25">
      <c r="A718" s="812"/>
      <c r="B718" s="865"/>
      <c r="C718" s="812"/>
      <c r="D718" s="812"/>
    </row>
    <row r="719" spans="1:4" x14ac:dyDescent="0.25">
      <c r="A719" s="812"/>
      <c r="B719" s="865"/>
      <c r="C719" s="812"/>
      <c r="D719" s="812"/>
    </row>
    <row r="720" spans="1:4" x14ac:dyDescent="0.25">
      <c r="A720" s="812"/>
      <c r="B720" s="865"/>
      <c r="C720" s="812"/>
      <c r="D720" s="812"/>
    </row>
    <row r="721" spans="1:4" x14ac:dyDescent="0.25">
      <c r="A721" s="812"/>
      <c r="B721" s="865"/>
      <c r="C721" s="812"/>
      <c r="D721" s="812"/>
    </row>
    <row r="722" spans="1:4" x14ac:dyDescent="0.25">
      <c r="A722" s="812"/>
      <c r="B722" s="865"/>
      <c r="C722" s="812"/>
      <c r="D722" s="812"/>
    </row>
    <row r="723" spans="1:4" x14ac:dyDescent="0.25">
      <c r="A723" s="812"/>
      <c r="B723" s="865"/>
      <c r="C723" s="812"/>
      <c r="D723" s="812"/>
    </row>
    <row r="724" spans="1:4" x14ac:dyDescent="0.25">
      <c r="A724" s="812"/>
      <c r="B724" s="865"/>
      <c r="C724" s="812"/>
      <c r="D724" s="812"/>
    </row>
    <row r="725" spans="1:4" x14ac:dyDescent="0.25">
      <c r="A725" s="812"/>
      <c r="B725" s="865"/>
      <c r="C725" s="812"/>
      <c r="D725" s="812"/>
    </row>
    <row r="726" spans="1:4" x14ac:dyDescent="0.25">
      <c r="A726" s="812"/>
      <c r="B726" s="865"/>
      <c r="C726" s="812"/>
      <c r="D726" s="812"/>
    </row>
    <row r="727" spans="1:4" x14ac:dyDescent="0.25">
      <c r="A727" s="812"/>
      <c r="B727" s="865"/>
      <c r="C727" s="812"/>
      <c r="D727" s="812"/>
    </row>
    <row r="728" spans="1:4" x14ac:dyDescent="0.25">
      <c r="A728" s="812"/>
      <c r="B728" s="865"/>
      <c r="C728" s="812"/>
      <c r="D728" s="812"/>
    </row>
    <row r="729" spans="1:4" x14ac:dyDescent="0.25">
      <c r="A729" s="812"/>
      <c r="B729" s="865"/>
      <c r="C729" s="812"/>
      <c r="D729" s="812"/>
    </row>
    <row r="730" spans="1:4" x14ac:dyDescent="0.25">
      <c r="A730" s="812"/>
      <c r="B730" s="865"/>
      <c r="C730" s="812"/>
      <c r="D730" s="812"/>
    </row>
    <row r="731" spans="1:4" x14ac:dyDescent="0.25">
      <c r="A731" s="812"/>
      <c r="B731" s="865"/>
      <c r="C731" s="812"/>
      <c r="D731" s="812"/>
    </row>
    <row r="732" spans="1:4" x14ac:dyDescent="0.25">
      <c r="A732" s="812"/>
      <c r="B732" s="865"/>
      <c r="C732" s="812"/>
      <c r="D732" s="812"/>
    </row>
    <row r="733" spans="1:4" x14ac:dyDescent="0.25">
      <c r="A733" s="812"/>
      <c r="B733" s="865"/>
      <c r="C733" s="812"/>
      <c r="D733" s="812"/>
    </row>
    <row r="734" spans="1:4" x14ac:dyDescent="0.25">
      <c r="A734" s="812"/>
      <c r="B734" s="865"/>
      <c r="C734" s="812"/>
      <c r="D734" s="812"/>
    </row>
    <row r="735" spans="1:4" x14ac:dyDescent="0.25">
      <c r="A735" s="812"/>
      <c r="B735" s="865"/>
      <c r="C735" s="812"/>
      <c r="D735" s="812"/>
    </row>
    <row r="736" spans="1:4" x14ac:dyDescent="0.25">
      <c r="A736" s="812"/>
      <c r="B736" s="865"/>
      <c r="C736" s="812"/>
      <c r="D736" s="812"/>
    </row>
    <row r="737" spans="1:4" x14ac:dyDescent="0.25">
      <c r="A737" s="812"/>
      <c r="B737" s="865"/>
      <c r="C737" s="812"/>
      <c r="D737" s="812"/>
    </row>
    <row r="738" spans="1:4" x14ac:dyDescent="0.25">
      <c r="A738" s="812"/>
      <c r="B738" s="865"/>
      <c r="C738" s="812"/>
      <c r="D738" s="812"/>
    </row>
    <row r="739" spans="1:4" x14ac:dyDescent="0.25">
      <c r="A739" s="812"/>
      <c r="B739" s="865"/>
      <c r="C739" s="812"/>
      <c r="D739" s="812"/>
    </row>
    <row r="740" spans="1:4" x14ac:dyDescent="0.25">
      <c r="A740" s="812"/>
      <c r="B740" s="865"/>
      <c r="C740" s="812"/>
      <c r="D740" s="812"/>
    </row>
    <row r="741" spans="1:4" x14ac:dyDescent="0.25">
      <c r="A741" s="812"/>
      <c r="B741" s="865"/>
      <c r="C741" s="812"/>
      <c r="D741" s="812"/>
    </row>
    <row r="742" spans="1:4" x14ac:dyDescent="0.25">
      <c r="A742" s="812"/>
      <c r="B742" s="865"/>
      <c r="C742" s="812"/>
      <c r="D742" s="812"/>
    </row>
    <row r="743" spans="1:4" x14ac:dyDescent="0.25">
      <c r="A743" s="812"/>
      <c r="B743" s="865"/>
      <c r="C743" s="812"/>
      <c r="D743" s="812"/>
    </row>
    <row r="744" spans="1:4" x14ac:dyDescent="0.25">
      <c r="A744" s="812"/>
      <c r="B744" s="865"/>
      <c r="C744" s="812"/>
      <c r="D744" s="812"/>
    </row>
    <row r="745" spans="1:4" x14ac:dyDescent="0.25">
      <c r="A745" s="812"/>
      <c r="B745" s="865"/>
      <c r="C745" s="812"/>
      <c r="D745" s="812"/>
    </row>
    <row r="746" spans="1:4" x14ac:dyDescent="0.25">
      <c r="A746" s="812"/>
      <c r="B746" s="865"/>
      <c r="C746" s="812"/>
      <c r="D746" s="812"/>
    </row>
    <row r="747" spans="1:4" x14ac:dyDescent="0.25">
      <c r="A747" s="812"/>
      <c r="B747" s="865"/>
      <c r="C747" s="812"/>
      <c r="D747" s="812"/>
    </row>
    <row r="748" spans="1:4" x14ac:dyDescent="0.25">
      <c r="A748" s="812"/>
      <c r="B748" s="865"/>
      <c r="C748" s="812"/>
      <c r="D748" s="812"/>
    </row>
    <row r="749" spans="1:4" x14ac:dyDescent="0.25">
      <c r="A749" s="812"/>
      <c r="B749" s="865"/>
      <c r="C749" s="812"/>
      <c r="D749" s="812"/>
    </row>
    <row r="750" spans="1:4" x14ac:dyDescent="0.25">
      <c r="A750" s="812"/>
      <c r="B750" s="865"/>
      <c r="C750" s="812"/>
      <c r="D750" s="812"/>
    </row>
    <row r="751" spans="1:4" x14ac:dyDescent="0.25">
      <c r="A751" s="812"/>
      <c r="B751" s="865"/>
      <c r="C751" s="812"/>
      <c r="D751" s="812"/>
    </row>
    <row r="752" spans="1:4" x14ac:dyDescent="0.25">
      <c r="A752" s="812"/>
      <c r="B752" s="865"/>
      <c r="C752" s="812"/>
      <c r="D752" s="812"/>
    </row>
    <row r="753" spans="1:4" x14ac:dyDescent="0.25">
      <c r="A753" s="812"/>
      <c r="B753" s="865"/>
      <c r="C753" s="812"/>
      <c r="D753" s="812"/>
    </row>
    <row r="754" spans="1:4" x14ac:dyDescent="0.25">
      <c r="A754" s="812"/>
      <c r="B754" s="865"/>
      <c r="C754" s="812"/>
      <c r="D754" s="812"/>
    </row>
    <row r="755" spans="1:4" x14ac:dyDescent="0.25">
      <c r="A755" s="812"/>
      <c r="B755" s="865"/>
      <c r="C755" s="812"/>
      <c r="D755" s="812"/>
    </row>
    <row r="756" spans="1:4" x14ac:dyDescent="0.25">
      <c r="A756" s="812"/>
      <c r="B756" s="865"/>
      <c r="C756" s="812"/>
      <c r="D756" s="812"/>
    </row>
    <row r="757" spans="1:4" x14ac:dyDescent="0.25">
      <c r="A757" s="812"/>
      <c r="B757" s="865"/>
      <c r="C757" s="812"/>
      <c r="D757" s="812"/>
    </row>
    <row r="758" spans="1:4" x14ac:dyDescent="0.25">
      <c r="A758" s="812"/>
      <c r="B758" s="865"/>
      <c r="C758" s="812"/>
      <c r="D758" s="812"/>
    </row>
    <row r="759" spans="1:4" x14ac:dyDescent="0.25">
      <c r="A759" s="812"/>
      <c r="B759" s="865"/>
      <c r="C759" s="812"/>
      <c r="D759" s="812"/>
    </row>
    <row r="760" spans="1:4" x14ac:dyDescent="0.25">
      <c r="A760" s="812"/>
      <c r="B760" s="865"/>
      <c r="C760" s="812"/>
      <c r="D760" s="812"/>
    </row>
    <row r="761" spans="1:4" x14ac:dyDescent="0.25">
      <c r="A761" s="812"/>
      <c r="B761" s="865"/>
      <c r="C761" s="812"/>
      <c r="D761" s="812"/>
    </row>
    <row r="762" spans="1:4" x14ac:dyDescent="0.25">
      <c r="A762" s="812"/>
      <c r="B762" s="865"/>
      <c r="C762" s="812"/>
      <c r="D762" s="812"/>
    </row>
    <row r="763" spans="1:4" x14ac:dyDescent="0.25">
      <c r="A763" s="812"/>
      <c r="B763" s="865"/>
      <c r="C763" s="812"/>
      <c r="D763" s="812"/>
    </row>
    <row r="764" spans="1:4" x14ac:dyDescent="0.25">
      <c r="A764" s="812"/>
      <c r="B764" s="865"/>
      <c r="C764" s="812"/>
      <c r="D764" s="812"/>
    </row>
    <row r="765" spans="1:4" x14ac:dyDescent="0.25">
      <c r="A765" s="812"/>
      <c r="B765" s="865"/>
      <c r="C765" s="812"/>
      <c r="D765" s="812"/>
    </row>
    <row r="766" spans="1:4" x14ac:dyDescent="0.25">
      <c r="A766" s="812"/>
      <c r="B766" s="865"/>
      <c r="C766" s="812"/>
      <c r="D766" s="812"/>
    </row>
    <row r="767" spans="1:4" x14ac:dyDescent="0.25">
      <c r="A767" s="812"/>
      <c r="B767" s="865"/>
      <c r="C767" s="812"/>
      <c r="D767" s="812"/>
    </row>
    <row r="768" spans="1:4" x14ac:dyDescent="0.25">
      <c r="A768" s="812"/>
      <c r="B768" s="865"/>
      <c r="C768" s="812"/>
      <c r="D768" s="812"/>
    </row>
    <row r="769" spans="1:4" x14ac:dyDescent="0.25">
      <c r="A769" s="812"/>
      <c r="B769" s="865"/>
      <c r="C769" s="812"/>
      <c r="D769" s="812"/>
    </row>
    <row r="770" spans="1:4" x14ac:dyDescent="0.25">
      <c r="A770" s="812"/>
      <c r="B770" s="865"/>
      <c r="C770" s="812"/>
      <c r="D770" s="812"/>
    </row>
    <row r="771" spans="1:4" x14ac:dyDescent="0.25">
      <c r="A771" s="812"/>
      <c r="B771" s="865"/>
      <c r="C771" s="812"/>
      <c r="D771" s="812"/>
    </row>
    <row r="772" spans="1:4" x14ac:dyDescent="0.25">
      <c r="A772" s="812"/>
      <c r="B772" s="865"/>
      <c r="C772" s="812"/>
      <c r="D772" s="812"/>
    </row>
    <row r="773" spans="1:4" x14ac:dyDescent="0.25">
      <c r="A773" s="812"/>
      <c r="B773" s="865"/>
      <c r="C773" s="812"/>
      <c r="D773" s="812"/>
    </row>
    <row r="774" spans="1:4" x14ac:dyDescent="0.25">
      <c r="A774" s="812"/>
      <c r="B774" s="865"/>
      <c r="C774" s="812"/>
      <c r="D774" s="812"/>
    </row>
    <row r="775" spans="1:4" x14ac:dyDescent="0.25">
      <c r="A775" s="812"/>
      <c r="B775" s="865"/>
      <c r="C775" s="812"/>
      <c r="D775" s="812"/>
    </row>
    <row r="776" spans="1:4" x14ac:dyDescent="0.25">
      <c r="A776" s="812"/>
      <c r="B776" s="865"/>
      <c r="C776" s="812"/>
      <c r="D776" s="812"/>
    </row>
    <row r="777" spans="1:4" x14ac:dyDescent="0.25">
      <c r="A777" s="812"/>
      <c r="B777" s="865"/>
      <c r="C777" s="812"/>
      <c r="D777" s="812"/>
    </row>
    <row r="778" spans="1:4" x14ac:dyDescent="0.25">
      <c r="A778" s="812"/>
      <c r="B778" s="865"/>
      <c r="C778" s="812"/>
      <c r="D778" s="812"/>
    </row>
    <row r="779" spans="1:4" x14ac:dyDescent="0.25">
      <c r="A779" s="812"/>
      <c r="B779" s="865"/>
      <c r="C779" s="812"/>
      <c r="D779" s="812"/>
    </row>
    <row r="780" spans="1:4" x14ac:dyDescent="0.25">
      <c r="A780" s="812"/>
      <c r="B780" s="865"/>
      <c r="C780" s="812"/>
      <c r="D780" s="812"/>
    </row>
    <row r="781" spans="1:4" x14ac:dyDescent="0.25">
      <c r="A781" s="812"/>
      <c r="B781" s="865"/>
      <c r="C781" s="812"/>
      <c r="D781" s="812"/>
    </row>
    <row r="782" spans="1:4" x14ac:dyDescent="0.25">
      <c r="A782" s="812"/>
      <c r="B782" s="865"/>
      <c r="C782" s="812"/>
      <c r="D782" s="812"/>
    </row>
    <row r="783" spans="1:4" x14ac:dyDescent="0.25">
      <c r="A783" s="812"/>
      <c r="B783" s="865"/>
      <c r="C783" s="812"/>
      <c r="D783" s="812"/>
    </row>
    <row r="784" spans="1:4" x14ac:dyDescent="0.25">
      <c r="A784" s="812"/>
      <c r="B784" s="865"/>
      <c r="C784" s="812"/>
      <c r="D784" s="812"/>
    </row>
    <row r="785" spans="1:4" x14ac:dyDescent="0.25">
      <c r="A785" s="812"/>
      <c r="B785" s="865"/>
      <c r="C785" s="812"/>
      <c r="D785" s="812"/>
    </row>
    <row r="786" spans="1:4" x14ac:dyDescent="0.25">
      <c r="A786" s="812"/>
      <c r="B786" s="865"/>
      <c r="C786" s="812"/>
      <c r="D786" s="812"/>
    </row>
    <row r="787" spans="1:4" x14ac:dyDescent="0.25">
      <c r="A787" s="812"/>
      <c r="B787" s="865"/>
      <c r="C787" s="812"/>
      <c r="D787" s="812"/>
    </row>
    <row r="788" spans="1:4" x14ac:dyDescent="0.25">
      <c r="A788" s="812"/>
      <c r="B788" s="865"/>
      <c r="C788" s="812"/>
      <c r="D788" s="812"/>
    </row>
    <row r="789" spans="1:4" x14ac:dyDescent="0.25">
      <c r="A789" s="812"/>
      <c r="B789" s="865"/>
      <c r="C789" s="812"/>
      <c r="D789" s="812"/>
    </row>
    <row r="790" spans="1:4" x14ac:dyDescent="0.25">
      <c r="A790" s="812"/>
      <c r="B790" s="865"/>
      <c r="C790" s="812"/>
      <c r="D790" s="812"/>
    </row>
    <row r="791" spans="1:4" x14ac:dyDescent="0.25">
      <c r="A791" s="812"/>
      <c r="B791" s="865"/>
      <c r="C791" s="812"/>
      <c r="D791" s="812"/>
    </row>
    <row r="792" spans="1:4" x14ac:dyDescent="0.25">
      <c r="A792" s="812"/>
      <c r="B792" s="865"/>
      <c r="C792" s="812"/>
      <c r="D792" s="812"/>
    </row>
    <row r="793" spans="1:4" x14ac:dyDescent="0.25">
      <c r="A793" s="812"/>
      <c r="B793" s="865"/>
      <c r="C793" s="812"/>
      <c r="D793" s="812"/>
    </row>
    <row r="794" spans="1:4" x14ac:dyDescent="0.25">
      <c r="A794" s="812"/>
      <c r="B794" s="865"/>
      <c r="C794" s="812"/>
      <c r="D794" s="812"/>
    </row>
    <row r="795" spans="1:4" x14ac:dyDescent="0.25">
      <c r="A795" s="812"/>
      <c r="B795" s="865"/>
      <c r="C795" s="812"/>
      <c r="D795" s="812"/>
    </row>
    <row r="796" spans="1:4" x14ac:dyDescent="0.25">
      <c r="A796" s="812"/>
      <c r="B796" s="865"/>
      <c r="C796" s="812"/>
      <c r="D796" s="812"/>
    </row>
    <row r="797" spans="1:4" x14ac:dyDescent="0.25">
      <c r="A797" s="812"/>
      <c r="B797" s="865"/>
      <c r="C797" s="812"/>
      <c r="D797" s="812"/>
    </row>
    <row r="798" spans="1:4" x14ac:dyDescent="0.25">
      <c r="A798" s="812"/>
      <c r="B798" s="865"/>
      <c r="C798" s="812"/>
      <c r="D798" s="812"/>
    </row>
    <row r="799" spans="1:4" x14ac:dyDescent="0.25">
      <c r="A799" s="812"/>
      <c r="B799" s="865"/>
      <c r="C799" s="812"/>
      <c r="D799" s="812"/>
    </row>
    <row r="800" spans="1:4" x14ac:dyDescent="0.25">
      <c r="A800" s="812"/>
      <c r="B800" s="865"/>
      <c r="C800" s="812"/>
      <c r="D800" s="812"/>
    </row>
    <row r="801" spans="1:4" x14ac:dyDescent="0.25">
      <c r="A801" s="812"/>
      <c r="B801" s="865"/>
      <c r="C801" s="812"/>
      <c r="D801" s="812"/>
    </row>
    <row r="802" spans="1:4" x14ac:dyDescent="0.25">
      <c r="A802" s="812"/>
      <c r="B802" s="865"/>
      <c r="C802" s="812"/>
      <c r="D802" s="812"/>
    </row>
    <row r="803" spans="1:4" x14ac:dyDescent="0.25">
      <c r="A803" s="812"/>
      <c r="B803" s="865"/>
      <c r="C803" s="812"/>
      <c r="D803" s="812"/>
    </row>
    <row r="804" spans="1:4" x14ac:dyDescent="0.25">
      <c r="A804" s="812"/>
      <c r="B804" s="865"/>
      <c r="C804" s="812"/>
      <c r="D804" s="812"/>
    </row>
    <row r="805" spans="1:4" x14ac:dyDescent="0.25">
      <c r="A805" s="812"/>
      <c r="B805" s="865"/>
      <c r="C805" s="812"/>
      <c r="D805" s="812"/>
    </row>
    <row r="806" spans="1:4" x14ac:dyDescent="0.25">
      <c r="A806" s="812"/>
      <c r="B806" s="865"/>
      <c r="C806" s="812"/>
      <c r="D806" s="812"/>
    </row>
    <row r="807" spans="1:4" x14ac:dyDescent="0.25">
      <c r="A807" s="812"/>
      <c r="B807" s="865"/>
      <c r="C807" s="812"/>
      <c r="D807" s="812"/>
    </row>
    <row r="808" spans="1:4" x14ac:dyDescent="0.25">
      <c r="A808" s="812"/>
      <c r="B808" s="865"/>
      <c r="C808" s="812"/>
      <c r="D808" s="812"/>
    </row>
    <row r="809" spans="1:4" x14ac:dyDescent="0.25">
      <c r="A809" s="812"/>
      <c r="B809" s="865"/>
      <c r="C809" s="812"/>
      <c r="D809" s="812"/>
    </row>
    <row r="810" spans="1:4" x14ac:dyDescent="0.25">
      <c r="A810" s="812"/>
      <c r="B810" s="865"/>
      <c r="C810" s="812"/>
      <c r="D810" s="812"/>
    </row>
    <row r="811" spans="1:4" x14ac:dyDescent="0.25">
      <c r="A811" s="812"/>
      <c r="B811" s="865"/>
      <c r="C811" s="812"/>
      <c r="D811" s="812"/>
    </row>
    <row r="812" spans="1:4" x14ac:dyDescent="0.25">
      <c r="A812" s="812"/>
      <c r="B812" s="865"/>
      <c r="C812" s="812"/>
      <c r="D812" s="812"/>
    </row>
    <row r="813" spans="1:4" x14ac:dyDescent="0.25">
      <c r="A813" s="812"/>
      <c r="B813" s="865"/>
      <c r="C813" s="812"/>
      <c r="D813" s="812"/>
    </row>
    <row r="814" spans="1:4" x14ac:dyDescent="0.25">
      <c r="A814" s="812"/>
      <c r="B814" s="865"/>
      <c r="C814" s="812"/>
      <c r="D814" s="812"/>
    </row>
    <row r="815" spans="1:4" x14ac:dyDescent="0.25">
      <c r="A815" s="812"/>
      <c r="B815" s="865"/>
      <c r="C815" s="812"/>
      <c r="D815" s="812"/>
    </row>
    <row r="816" spans="1:4" x14ac:dyDescent="0.25">
      <c r="A816" s="812"/>
      <c r="B816" s="865"/>
      <c r="C816" s="812"/>
      <c r="D816" s="812"/>
    </row>
    <row r="817" spans="1:4" x14ac:dyDescent="0.25">
      <c r="A817" s="812"/>
      <c r="B817" s="865"/>
      <c r="C817" s="812"/>
      <c r="D817" s="812"/>
    </row>
    <row r="818" spans="1:4" x14ac:dyDescent="0.25">
      <c r="A818" s="812"/>
      <c r="B818" s="865"/>
      <c r="C818" s="812"/>
      <c r="D818" s="812"/>
    </row>
    <row r="819" spans="1:4" x14ac:dyDescent="0.25">
      <c r="A819" s="812"/>
      <c r="B819" s="865"/>
      <c r="C819" s="812"/>
      <c r="D819" s="812"/>
    </row>
    <row r="820" spans="1:4" x14ac:dyDescent="0.25">
      <c r="A820" s="812"/>
      <c r="B820" s="865"/>
      <c r="C820" s="812"/>
      <c r="D820" s="812"/>
    </row>
    <row r="821" spans="1:4" x14ac:dyDescent="0.25">
      <c r="A821" s="812"/>
      <c r="B821" s="865"/>
      <c r="C821" s="812"/>
      <c r="D821" s="812"/>
    </row>
    <row r="822" spans="1:4" x14ac:dyDescent="0.25">
      <c r="A822" s="812"/>
      <c r="B822" s="865"/>
      <c r="C822" s="812"/>
      <c r="D822" s="812"/>
    </row>
    <row r="823" spans="1:4" x14ac:dyDescent="0.25">
      <c r="A823" s="812"/>
      <c r="B823" s="865"/>
      <c r="C823" s="812"/>
      <c r="D823" s="812"/>
    </row>
    <row r="824" spans="1:4" x14ac:dyDescent="0.25">
      <c r="A824" s="812"/>
      <c r="B824" s="865"/>
      <c r="C824" s="812"/>
      <c r="D824" s="812"/>
    </row>
    <row r="825" spans="1:4" x14ac:dyDescent="0.25">
      <c r="A825" s="812"/>
      <c r="B825" s="865"/>
      <c r="C825" s="812"/>
      <c r="D825" s="812"/>
    </row>
    <row r="826" spans="1:4" x14ac:dyDescent="0.25">
      <c r="A826" s="812"/>
      <c r="B826" s="865"/>
      <c r="C826" s="812"/>
      <c r="D826" s="812"/>
    </row>
    <row r="827" spans="1:4" x14ac:dyDescent="0.25">
      <c r="A827" s="812"/>
      <c r="B827" s="865"/>
      <c r="C827" s="812"/>
      <c r="D827" s="812"/>
    </row>
    <row r="828" spans="1:4" x14ac:dyDescent="0.25">
      <c r="A828" s="812"/>
      <c r="B828" s="865"/>
      <c r="C828" s="812"/>
      <c r="D828" s="812"/>
    </row>
    <row r="829" spans="1:4" x14ac:dyDescent="0.25">
      <c r="A829" s="812"/>
      <c r="B829" s="865"/>
      <c r="C829" s="812"/>
      <c r="D829" s="812"/>
    </row>
    <row r="830" spans="1:4" x14ac:dyDescent="0.25">
      <c r="A830" s="812"/>
      <c r="B830" s="865"/>
      <c r="C830" s="812"/>
      <c r="D830" s="812"/>
    </row>
    <row r="831" spans="1:4" x14ac:dyDescent="0.25">
      <c r="A831" s="812"/>
      <c r="B831" s="865"/>
      <c r="C831" s="812"/>
      <c r="D831" s="812"/>
    </row>
    <row r="832" spans="1:4" x14ac:dyDescent="0.25">
      <c r="A832" s="812"/>
      <c r="B832" s="865"/>
      <c r="C832" s="812"/>
      <c r="D832" s="812"/>
    </row>
    <row r="833" spans="1:4" x14ac:dyDescent="0.25">
      <c r="A833" s="812"/>
      <c r="B833" s="865"/>
      <c r="C833" s="812"/>
      <c r="D833" s="812"/>
    </row>
    <row r="834" spans="1:4" x14ac:dyDescent="0.25">
      <c r="A834" s="812"/>
      <c r="B834" s="865"/>
      <c r="C834" s="812"/>
      <c r="D834" s="812"/>
    </row>
    <row r="835" spans="1:4" x14ac:dyDescent="0.25">
      <c r="A835" s="812"/>
      <c r="B835" s="865"/>
      <c r="C835" s="812"/>
      <c r="D835" s="812"/>
    </row>
    <row r="836" spans="1:4" x14ac:dyDescent="0.25">
      <c r="A836" s="812"/>
      <c r="B836" s="865"/>
      <c r="C836" s="812"/>
      <c r="D836" s="812"/>
    </row>
    <row r="837" spans="1:4" x14ac:dyDescent="0.25">
      <c r="A837" s="812"/>
      <c r="B837" s="865"/>
      <c r="C837" s="812"/>
      <c r="D837" s="812"/>
    </row>
    <row r="838" spans="1:4" x14ac:dyDescent="0.25">
      <c r="A838" s="812"/>
      <c r="B838" s="865"/>
      <c r="C838" s="812"/>
      <c r="D838" s="812"/>
    </row>
    <row r="839" spans="1:4" x14ac:dyDescent="0.25">
      <c r="A839" s="812"/>
      <c r="B839" s="865"/>
      <c r="C839" s="812"/>
      <c r="D839" s="812"/>
    </row>
    <row r="840" spans="1:4" x14ac:dyDescent="0.25">
      <c r="A840" s="812"/>
      <c r="B840" s="865"/>
      <c r="C840" s="812"/>
      <c r="D840" s="812"/>
    </row>
    <row r="841" spans="1:4" x14ac:dyDescent="0.25">
      <c r="A841" s="812"/>
      <c r="B841" s="865"/>
      <c r="C841" s="812"/>
      <c r="D841" s="812"/>
    </row>
    <row r="842" spans="1:4" x14ac:dyDescent="0.25">
      <c r="A842" s="812"/>
      <c r="B842" s="865"/>
      <c r="C842" s="812"/>
      <c r="D842" s="812"/>
    </row>
    <row r="843" spans="1:4" x14ac:dyDescent="0.25">
      <c r="A843" s="812"/>
      <c r="B843" s="865"/>
      <c r="C843" s="812"/>
      <c r="D843" s="812"/>
    </row>
    <row r="844" spans="1:4" x14ac:dyDescent="0.25">
      <c r="A844" s="812"/>
      <c r="B844" s="865"/>
      <c r="C844" s="812"/>
      <c r="D844" s="812"/>
    </row>
    <row r="845" spans="1:4" x14ac:dyDescent="0.25">
      <c r="A845" s="812"/>
      <c r="B845" s="865"/>
      <c r="C845" s="812"/>
      <c r="D845" s="812"/>
    </row>
    <row r="846" spans="1:4" x14ac:dyDescent="0.25">
      <c r="A846" s="812"/>
      <c r="B846" s="865"/>
      <c r="C846" s="812"/>
      <c r="D846" s="812"/>
    </row>
    <row r="847" spans="1:4" x14ac:dyDescent="0.25">
      <c r="A847" s="812"/>
      <c r="B847" s="865"/>
      <c r="C847" s="812"/>
      <c r="D847" s="812"/>
    </row>
    <row r="848" spans="1:4" x14ac:dyDescent="0.25">
      <c r="A848" s="812"/>
      <c r="B848" s="865"/>
      <c r="C848" s="812"/>
      <c r="D848" s="812"/>
    </row>
    <row r="849" spans="1:4" x14ac:dyDescent="0.25">
      <c r="A849" s="812"/>
      <c r="B849" s="865"/>
      <c r="C849" s="812"/>
      <c r="D849" s="812"/>
    </row>
    <row r="850" spans="1:4" x14ac:dyDescent="0.25">
      <c r="A850" s="812"/>
      <c r="B850" s="865"/>
      <c r="C850" s="812"/>
      <c r="D850" s="812"/>
    </row>
    <row r="851" spans="1:4" x14ac:dyDescent="0.25">
      <c r="A851" s="812"/>
      <c r="B851" s="865"/>
      <c r="C851" s="812"/>
      <c r="D851" s="812"/>
    </row>
    <row r="852" spans="1:4" x14ac:dyDescent="0.25">
      <c r="A852" s="812"/>
      <c r="B852" s="865"/>
      <c r="C852" s="812"/>
      <c r="D852" s="812"/>
    </row>
    <row r="853" spans="1:4" x14ac:dyDescent="0.25">
      <c r="A853" s="812"/>
      <c r="B853" s="865"/>
      <c r="C853" s="812"/>
      <c r="D853" s="812"/>
    </row>
    <row r="854" spans="1:4" x14ac:dyDescent="0.25">
      <c r="A854" s="812"/>
      <c r="B854" s="865"/>
      <c r="C854" s="812"/>
      <c r="D854" s="812"/>
    </row>
    <row r="855" spans="1:4" x14ac:dyDescent="0.25">
      <c r="A855" s="812"/>
      <c r="B855" s="865"/>
      <c r="C855" s="812"/>
      <c r="D855" s="812"/>
    </row>
    <row r="856" spans="1:4" x14ac:dyDescent="0.25">
      <c r="A856" s="812"/>
      <c r="B856" s="865"/>
      <c r="C856" s="812"/>
      <c r="D856" s="812"/>
    </row>
    <row r="857" spans="1:4" x14ac:dyDescent="0.25">
      <c r="A857" s="812"/>
      <c r="B857" s="865"/>
      <c r="C857" s="812"/>
      <c r="D857" s="812"/>
    </row>
    <row r="858" spans="1:4" x14ac:dyDescent="0.25">
      <c r="A858" s="812"/>
      <c r="B858" s="865"/>
      <c r="C858" s="812"/>
      <c r="D858" s="812"/>
    </row>
    <row r="859" spans="1:4" x14ac:dyDescent="0.25">
      <c r="A859" s="812"/>
      <c r="B859" s="865"/>
      <c r="C859" s="812"/>
      <c r="D859" s="812"/>
    </row>
    <row r="860" spans="1:4" x14ac:dyDescent="0.25">
      <c r="A860" s="812"/>
      <c r="B860" s="865"/>
      <c r="C860" s="812"/>
      <c r="D860" s="812"/>
    </row>
    <row r="861" spans="1:4" x14ac:dyDescent="0.25">
      <c r="A861" s="812"/>
      <c r="B861" s="865"/>
      <c r="C861" s="812"/>
      <c r="D861" s="812"/>
    </row>
    <row r="862" spans="1:4" x14ac:dyDescent="0.25">
      <c r="A862" s="812"/>
      <c r="B862" s="865"/>
      <c r="C862" s="812"/>
      <c r="D862" s="812"/>
    </row>
    <row r="863" spans="1:4" x14ac:dyDescent="0.25">
      <c r="A863" s="812"/>
      <c r="B863" s="865"/>
      <c r="C863" s="812"/>
      <c r="D863" s="812"/>
    </row>
    <row r="864" spans="1:4" x14ac:dyDescent="0.25">
      <c r="A864" s="812"/>
      <c r="B864" s="865"/>
      <c r="C864" s="812"/>
      <c r="D864" s="812"/>
    </row>
    <row r="865" spans="1:4" x14ac:dyDescent="0.25">
      <c r="A865" s="812"/>
      <c r="B865" s="865"/>
      <c r="C865" s="812"/>
      <c r="D865" s="812"/>
    </row>
    <row r="866" spans="1:4" x14ac:dyDescent="0.25">
      <c r="A866" s="812"/>
      <c r="B866" s="865"/>
      <c r="C866" s="812"/>
      <c r="D866" s="812"/>
    </row>
    <row r="867" spans="1:4" x14ac:dyDescent="0.25">
      <c r="A867" s="812"/>
      <c r="B867" s="865"/>
      <c r="C867" s="812"/>
      <c r="D867" s="812"/>
    </row>
    <row r="868" spans="1:4" x14ac:dyDescent="0.25">
      <c r="A868" s="812"/>
      <c r="B868" s="865"/>
      <c r="C868" s="812"/>
      <c r="D868" s="812"/>
    </row>
    <row r="869" spans="1:4" x14ac:dyDescent="0.25">
      <c r="A869" s="812"/>
      <c r="B869" s="865"/>
      <c r="C869" s="812"/>
      <c r="D869" s="812"/>
    </row>
    <row r="870" spans="1:4" x14ac:dyDescent="0.25">
      <c r="A870" s="812"/>
      <c r="B870" s="865"/>
      <c r="C870" s="812"/>
      <c r="D870" s="812"/>
    </row>
    <row r="871" spans="1:4" x14ac:dyDescent="0.25">
      <c r="A871" s="812"/>
      <c r="B871" s="865"/>
      <c r="C871" s="812"/>
      <c r="D871" s="812"/>
    </row>
    <row r="872" spans="1:4" x14ac:dyDescent="0.25">
      <c r="A872" s="812"/>
      <c r="B872" s="865"/>
      <c r="C872" s="812"/>
      <c r="D872" s="812"/>
    </row>
    <row r="873" spans="1:4" x14ac:dyDescent="0.25">
      <c r="A873" s="812"/>
      <c r="B873" s="865"/>
      <c r="C873" s="812"/>
      <c r="D873" s="812"/>
    </row>
    <row r="874" spans="1:4" x14ac:dyDescent="0.25">
      <c r="A874" s="812"/>
      <c r="B874" s="865"/>
      <c r="C874" s="812"/>
      <c r="D874" s="812"/>
    </row>
    <row r="875" spans="1:4" x14ac:dyDescent="0.25">
      <c r="A875" s="812"/>
      <c r="B875" s="865"/>
      <c r="C875" s="812"/>
      <c r="D875" s="812"/>
    </row>
    <row r="876" spans="1:4" x14ac:dyDescent="0.25">
      <c r="A876" s="812"/>
      <c r="B876" s="865"/>
      <c r="C876" s="812"/>
      <c r="D876" s="812"/>
    </row>
    <row r="877" spans="1:4" x14ac:dyDescent="0.25">
      <c r="A877" s="812"/>
      <c r="B877" s="865"/>
      <c r="C877" s="812"/>
      <c r="D877" s="812"/>
    </row>
    <row r="878" spans="1:4" x14ac:dyDescent="0.25">
      <c r="A878" s="812"/>
      <c r="B878" s="865"/>
      <c r="C878" s="812"/>
      <c r="D878" s="812"/>
    </row>
    <row r="879" spans="1:4" x14ac:dyDescent="0.25">
      <c r="A879" s="812"/>
      <c r="B879" s="865"/>
      <c r="C879" s="812"/>
      <c r="D879" s="812"/>
    </row>
    <row r="880" spans="1:4" x14ac:dyDescent="0.25">
      <c r="A880" s="812"/>
      <c r="B880" s="865"/>
      <c r="C880" s="812"/>
      <c r="D880" s="812"/>
    </row>
    <row r="881" spans="1:4" x14ac:dyDescent="0.25">
      <c r="A881" s="812"/>
      <c r="B881" s="865"/>
      <c r="C881" s="812"/>
      <c r="D881" s="812"/>
    </row>
    <row r="882" spans="1:4" x14ac:dyDescent="0.25">
      <c r="A882" s="812"/>
      <c r="B882" s="865"/>
      <c r="C882" s="812"/>
      <c r="D882" s="812"/>
    </row>
    <row r="883" spans="1:4" x14ac:dyDescent="0.25">
      <c r="A883" s="812"/>
      <c r="B883" s="865"/>
      <c r="C883" s="812"/>
      <c r="D883" s="812"/>
    </row>
    <row r="884" spans="1:4" x14ac:dyDescent="0.25">
      <c r="A884" s="812"/>
      <c r="B884" s="865"/>
      <c r="C884" s="812"/>
      <c r="D884" s="812"/>
    </row>
    <row r="885" spans="1:4" x14ac:dyDescent="0.25">
      <c r="A885" s="812"/>
      <c r="B885" s="865"/>
      <c r="C885" s="812"/>
      <c r="D885" s="812"/>
    </row>
    <row r="886" spans="1:4" x14ac:dyDescent="0.25">
      <c r="A886" s="812"/>
      <c r="B886" s="865"/>
      <c r="C886" s="812"/>
      <c r="D886" s="812"/>
    </row>
    <row r="887" spans="1:4" x14ac:dyDescent="0.25">
      <c r="A887" s="812"/>
      <c r="B887" s="865"/>
      <c r="C887" s="812"/>
      <c r="D887" s="812"/>
    </row>
    <row r="888" spans="1:4" x14ac:dyDescent="0.25">
      <c r="A888" s="812"/>
      <c r="B888" s="865"/>
      <c r="C888" s="812"/>
      <c r="D888" s="812"/>
    </row>
    <row r="889" spans="1:4" x14ac:dyDescent="0.25">
      <c r="A889" s="812"/>
      <c r="B889" s="865"/>
      <c r="C889" s="812"/>
      <c r="D889" s="812"/>
    </row>
    <row r="890" spans="1:4" x14ac:dyDescent="0.25">
      <c r="A890" s="812"/>
      <c r="B890" s="865"/>
      <c r="C890" s="812"/>
      <c r="D890" s="812"/>
    </row>
    <row r="891" spans="1:4" x14ac:dyDescent="0.25">
      <c r="A891" s="812"/>
      <c r="B891" s="865"/>
      <c r="C891" s="812"/>
      <c r="D891" s="812"/>
    </row>
    <row r="892" spans="1:4" x14ac:dyDescent="0.25">
      <c r="A892" s="812"/>
      <c r="B892" s="865"/>
      <c r="C892" s="812"/>
      <c r="D892" s="812"/>
    </row>
    <row r="893" spans="1:4" x14ac:dyDescent="0.25">
      <c r="A893" s="812"/>
      <c r="B893" s="865"/>
      <c r="C893" s="812"/>
      <c r="D893" s="812"/>
    </row>
    <row r="894" spans="1:4" x14ac:dyDescent="0.25">
      <c r="A894" s="812"/>
      <c r="B894" s="865"/>
      <c r="C894" s="812"/>
      <c r="D894" s="812"/>
    </row>
    <row r="895" spans="1:4" x14ac:dyDescent="0.25">
      <c r="A895" s="812"/>
      <c r="B895" s="865"/>
      <c r="C895" s="812"/>
      <c r="D895" s="812"/>
    </row>
    <row r="896" spans="1:4" x14ac:dyDescent="0.25">
      <c r="A896" s="812"/>
      <c r="B896" s="865"/>
      <c r="C896" s="812"/>
      <c r="D896" s="812"/>
    </row>
    <row r="897" spans="1:4" x14ac:dyDescent="0.25">
      <c r="A897" s="812"/>
      <c r="B897" s="865"/>
      <c r="C897" s="812"/>
      <c r="D897" s="812"/>
    </row>
    <row r="898" spans="1:4" x14ac:dyDescent="0.25">
      <c r="A898" s="812"/>
      <c r="B898" s="865"/>
      <c r="C898" s="812"/>
      <c r="D898" s="812"/>
    </row>
    <row r="899" spans="1:4" x14ac:dyDescent="0.25">
      <c r="A899" s="812"/>
      <c r="B899" s="865"/>
      <c r="C899" s="812"/>
      <c r="D899" s="812"/>
    </row>
    <row r="900" spans="1:4" x14ac:dyDescent="0.25">
      <c r="A900" s="812"/>
      <c r="B900" s="865"/>
      <c r="C900" s="812"/>
      <c r="D900" s="812"/>
    </row>
    <row r="901" spans="1:4" x14ac:dyDescent="0.25">
      <c r="A901" s="812"/>
      <c r="B901" s="865"/>
      <c r="C901" s="812"/>
      <c r="D901" s="812"/>
    </row>
    <row r="902" spans="1:4" x14ac:dyDescent="0.25">
      <c r="A902" s="812"/>
      <c r="B902" s="865"/>
      <c r="C902" s="812"/>
      <c r="D902" s="812"/>
    </row>
    <row r="903" spans="1:4" x14ac:dyDescent="0.25">
      <c r="A903" s="812"/>
      <c r="B903" s="865"/>
      <c r="C903" s="812"/>
      <c r="D903" s="812"/>
    </row>
    <row r="904" spans="1:4" x14ac:dyDescent="0.25">
      <c r="A904" s="812"/>
      <c r="B904" s="865"/>
      <c r="C904" s="812"/>
      <c r="D904" s="812"/>
    </row>
    <row r="905" spans="1:4" x14ac:dyDescent="0.25">
      <c r="A905" s="812"/>
      <c r="B905" s="865"/>
      <c r="C905" s="812"/>
      <c r="D905" s="812"/>
    </row>
    <row r="906" spans="1:4" x14ac:dyDescent="0.25">
      <c r="A906" s="812"/>
      <c r="B906" s="865"/>
      <c r="C906" s="812"/>
      <c r="D906" s="812"/>
    </row>
    <row r="907" spans="1:4" x14ac:dyDescent="0.25">
      <c r="A907" s="812"/>
      <c r="B907" s="865"/>
      <c r="C907" s="812"/>
      <c r="D907" s="812"/>
    </row>
    <row r="908" spans="1:4" x14ac:dyDescent="0.25">
      <c r="A908" s="812"/>
      <c r="B908" s="865"/>
      <c r="C908" s="812"/>
      <c r="D908" s="812"/>
    </row>
    <row r="909" spans="1:4" x14ac:dyDescent="0.25">
      <c r="A909" s="812"/>
      <c r="B909" s="865"/>
      <c r="C909" s="812"/>
      <c r="D909" s="812"/>
    </row>
    <row r="910" spans="1:4" x14ac:dyDescent="0.25">
      <c r="A910" s="812"/>
      <c r="B910" s="865"/>
      <c r="C910" s="812"/>
      <c r="D910" s="812"/>
    </row>
    <row r="911" spans="1:4" x14ac:dyDescent="0.25">
      <c r="A911" s="812"/>
      <c r="B911" s="865"/>
      <c r="C911" s="812"/>
      <c r="D911" s="812"/>
    </row>
    <row r="912" spans="1:4" x14ac:dyDescent="0.25">
      <c r="A912" s="812"/>
      <c r="B912" s="865"/>
      <c r="C912" s="812"/>
      <c r="D912" s="812"/>
    </row>
    <row r="913" spans="1:4" x14ac:dyDescent="0.25">
      <c r="A913" s="812"/>
      <c r="B913" s="865"/>
      <c r="C913" s="812"/>
      <c r="D913" s="812"/>
    </row>
    <row r="914" spans="1:4" x14ac:dyDescent="0.25">
      <c r="A914" s="812"/>
      <c r="B914" s="865"/>
      <c r="C914" s="812"/>
      <c r="D914" s="812"/>
    </row>
    <row r="915" spans="1:4" x14ac:dyDescent="0.25">
      <c r="A915" s="812"/>
      <c r="B915" s="865"/>
      <c r="C915" s="812"/>
      <c r="D915" s="812"/>
    </row>
    <row r="916" spans="1:4" x14ac:dyDescent="0.25">
      <c r="A916" s="812"/>
      <c r="B916" s="865"/>
      <c r="C916" s="812"/>
      <c r="D916" s="812"/>
    </row>
    <row r="917" spans="1:4" x14ac:dyDescent="0.25">
      <c r="A917" s="812"/>
      <c r="B917" s="865"/>
      <c r="C917" s="812"/>
      <c r="D917" s="812"/>
    </row>
    <row r="918" spans="1:4" x14ac:dyDescent="0.25">
      <c r="A918" s="812"/>
      <c r="B918" s="865"/>
      <c r="C918" s="812"/>
      <c r="D918" s="812"/>
    </row>
    <row r="919" spans="1:4" x14ac:dyDescent="0.25">
      <c r="A919" s="812"/>
      <c r="B919" s="865"/>
      <c r="C919" s="812"/>
      <c r="D919" s="812"/>
    </row>
    <row r="920" spans="1:4" x14ac:dyDescent="0.25">
      <c r="A920" s="812"/>
      <c r="B920" s="865"/>
      <c r="C920" s="812"/>
      <c r="D920" s="812"/>
    </row>
    <row r="921" spans="1:4" x14ac:dyDescent="0.25">
      <c r="A921" s="812"/>
      <c r="B921" s="865"/>
      <c r="C921" s="812"/>
      <c r="D921" s="812"/>
    </row>
    <row r="922" spans="1:4" x14ac:dyDescent="0.25">
      <c r="A922" s="812"/>
      <c r="B922" s="865"/>
      <c r="C922" s="812"/>
      <c r="D922" s="812"/>
    </row>
    <row r="923" spans="1:4" x14ac:dyDescent="0.25">
      <c r="A923" s="812"/>
      <c r="B923" s="865"/>
      <c r="C923" s="812"/>
      <c r="D923" s="812"/>
    </row>
    <row r="924" spans="1:4" x14ac:dyDescent="0.25">
      <c r="A924" s="812"/>
      <c r="B924" s="865"/>
      <c r="C924" s="812"/>
      <c r="D924" s="812"/>
    </row>
    <row r="925" spans="1:4" x14ac:dyDescent="0.25">
      <c r="A925" s="812"/>
      <c r="B925" s="865"/>
      <c r="C925" s="812"/>
      <c r="D925" s="812"/>
    </row>
    <row r="926" spans="1:4" x14ac:dyDescent="0.25">
      <c r="A926" s="812"/>
      <c r="B926" s="865"/>
      <c r="C926" s="812"/>
      <c r="D926" s="812"/>
    </row>
    <row r="927" spans="1:4" x14ac:dyDescent="0.25">
      <c r="A927" s="812"/>
      <c r="B927" s="865"/>
      <c r="C927" s="812"/>
      <c r="D927" s="812"/>
    </row>
    <row r="928" spans="1:4" x14ac:dyDescent="0.25">
      <c r="A928" s="812"/>
      <c r="B928" s="865"/>
      <c r="C928" s="812"/>
      <c r="D928" s="812"/>
    </row>
    <row r="929" spans="1:4" x14ac:dyDescent="0.25">
      <c r="A929" s="812"/>
      <c r="B929" s="865"/>
      <c r="C929" s="812"/>
      <c r="D929" s="812"/>
    </row>
    <row r="930" spans="1:4" x14ac:dyDescent="0.25">
      <c r="A930" s="812"/>
      <c r="B930" s="865"/>
      <c r="C930" s="812"/>
      <c r="D930" s="812"/>
    </row>
    <row r="931" spans="1:4" x14ac:dyDescent="0.25">
      <c r="A931" s="812"/>
      <c r="B931" s="865"/>
      <c r="C931" s="812"/>
      <c r="D931" s="812"/>
    </row>
    <row r="932" spans="1:4" x14ac:dyDescent="0.25">
      <c r="A932" s="812"/>
      <c r="B932" s="865"/>
      <c r="C932" s="812"/>
      <c r="D932" s="812"/>
    </row>
    <row r="933" spans="1:4" x14ac:dyDescent="0.25">
      <c r="A933" s="812"/>
      <c r="B933" s="865"/>
      <c r="C933" s="812"/>
      <c r="D933" s="812"/>
    </row>
    <row r="934" spans="1:4" x14ac:dyDescent="0.25">
      <c r="A934" s="812"/>
      <c r="B934" s="865"/>
      <c r="C934" s="812"/>
      <c r="D934" s="812"/>
    </row>
    <row r="935" spans="1:4" x14ac:dyDescent="0.25">
      <c r="A935" s="812"/>
      <c r="B935" s="865"/>
      <c r="C935" s="812"/>
      <c r="D935" s="812"/>
    </row>
    <row r="936" spans="1:4" x14ac:dyDescent="0.25">
      <c r="A936" s="812"/>
      <c r="B936" s="865"/>
      <c r="C936" s="812"/>
      <c r="D936" s="812"/>
    </row>
    <row r="937" spans="1:4" x14ac:dyDescent="0.25">
      <c r="A937" s="812"/>
      <c r="B937" s="865"/>
      <c r="C937" s="812"/>
      <c r="D937" s="812"/>
    </row>
    <row r="938" spans="1:4" x14ac:dyDescent="0.25">
      <c r="A938" s="812"/>
      <c r="B938" s="865"/>
      <c r="C938" s="812"/>
      <c r="D938" s="812"/>
    </row>
    <row r="939" spans="1:4" x14ac:dyDescent="0.25">
      <c r="A939" s="812"/>
      <c r="B939" s="865"/>
      <c r="C939" s="812"/>
      <c r="D939" s="812"/>
    </row>
    <row r="940" spans="1:4" x14ac:dyDescent="0.25">
      <c r="A940" s="812"/>
      <c r="B940" s="865"/>
      <c r="C940" s="812"/>
      <c r="D940" s="812"/>
    </row>
    <row r="941" spans="1:4" x14ac:dyDescent="0.25">
      <c r="A941" s="812"/>
      <c r="B941" s="865"/>
      <c r="C941" s="812"/>
      <c r="D941" s="812"/>
    </row>
    <row r="942" spans="1:4" x14ac:dyDescent="0.25">
      <c r="A942" s="812"/>
      <c r="B942" s="865"/>
      <c r="C942" s="812"/>
      <c r="D942" s="812"/>
    </row>
    <row r="943" spans="1:4" x14ac:dyDescent="0.25">
      <c r="A943" s="812"/>
      <c r="B943" s="865"/>
      <c r="C943" s="812"/>
      <c r="D943" s="812"/>
    </row>
    <row r="944" spans="1:4" x14ac:dyDescent="0.25">
      <c r="A944" s="812"/>
      <c r="B944" s="865"/>
      <c r="C944" s="812"/>
      <c r="D944" s="812"/>
    </row>
    <row r="945" spans="1:4" x14ac:dyDescent="0.25">
      <c r="A945" s="812"/>
      <c r="B945" s="865"/>
      <c r="C945" s="812"/>
      <c r="D945" s="812"/>
    </row>
    <row r="946" spans="1:4" x14ac:dyDescent="0.25">
      <c r="A946" s="812"/>
      <c r="B946" s="865"/>
      <c r="C946" s="812"/>
      <c r="D946" s="812"/>
    </row>
    <row r="947" spans="1:4" x14ac:dyDescent="0.25">
      <c r="A947" s="812"/>
      <c r="B947" s="865"/>
      <c r="C947" s="812"/>
      <c r="D947" s="812"/>
    </row>
    <row r="948" spans="1:4" x14ac:dyDescent="0.25">
      <c r="A948" s="812"/>
      <c r="B948" s="865"/>
      <c r="C948" s="812"/>
      <c r="D948" s="812"/>
    </row>
    <row r="949" spans="1:4" x14ac:dyDescent="0.25">
      <c r="A949" s="812"/>
      <c r="B949" s="865"/>
      <c r="C949" s="812"/>
      <c r="D949" s="812"/>
    </row>
    <row r="950" spans="1:4" x14ac:dyDescent="0.25">
      <c r="A950" s="812"/>
      <c r="B950" s="865"/>
      <c r="C950" s="812"/>
      <c r="D950" s="812"/>
    </row>
    <row r="951" spans="1:4" x14ac:dyDescent="0.25">
      <c r="A951" s="812"/>
      <c r="B951" s="865"/>
      <c r="C951" s="812"/>
      <c r="D951" s="812"/>
    </row>
    <row r="952" spans="1:4" x14ac:dyDescent="0.25">
      <c r="A952" s="812"/>
      <c r="B952" s="865"/>
      <c r="C952" s="812"/>
      <c r="D952" s="812"/>
    </row>
    <row r="953" spans="1:4" x14ac:dyDescent="0.25">
      <c r="A953" s="812"/>
      <c r="B953" s="865"/>
      <c r="C953" s="812"/>
      <c r="D953" s="812"/>
    </row>
    <row r="954" spans="1:4" x14ac:dyDescent="0.25">
      <c r="A954" s="812"/>
      <c r="B954" s="865"/>
      <c r="C954" s="812"/>
      <c r="D954" s="812"/>
    </row>
    <row r="955" spans="1:4" x14ac:dyDescent="0.25">
      <c r="A955" s="812"/>
      <c r="B955" s="865"/>
      <c r="C955" s="812"/>
      <c r="D955" s="812"/>
    </row>
    <row r="956" spans="1:4" x14ac:dyDescent="0.25">
      <c r="A956" s="812"/>
      <c r="B956" s="865"/>
      <c r="C956" s="812"/>
      <c r="D956" s="812"/>
    </row>
    <row r="957" spans="1:4" x14ac:dyDescent="0.25">
      <c r="A957" s="812"/>
      <c r="B957" s="865"/>
      <c r="C957" s="812"/>
      <c r="D957" s="812"/>
    </row>
    <row r="958" spans="1:4" x14ac:dyDescent="0.25">
      <c r="A958" s="812"/>
      <c r="B958" s="865"/>
      <c r="C958" s="812"/>
      <c r="D958" s="812"/>
    </row>
    <row r="959" spans="1:4" x14ac:dyDescent="0.25">
      <c r="A959" s="812"/>
      <c r="B959" s="865"/>
      <c r="C959" s="812"/>
      <c r="D959" s="812"/>
    </row>
    <row r="960" spans="1:4" x14ac:dyDescent="0.25">
      <c r="A960" s="812"/>
      <c r="B960" s="865"/>
      <c r="C960" s="812"/>
      <c r="D960" s="812"/>
    </row>
    <row r="961" spans="1:4" x14ac:dyDescent="0.25">
      <c r="A961" s="812"/>
      <c r="B961" s="865"/>
      <c r="C961" s="812"/>
      <c r="D961" s="812"/>
    </row>
    <row r="962" spans="1:4" x14ac:dyDescent="0.25">
      <c r="A962" s="812"/>
      <c r="B962" s="865"/>
      <c r="C962" s="812"/>
      <c r="D962" s="812"/>
    </row>
    <row r="963" spans="1:4" x14ac:dyDescent="0.25">
      <c r="A963" s="812"/>
      <c r="B963" s="865"/>
      <c r="C963" s="812"/>
      <c r="D963" s="812"/>
    </row>
    <row r="964" spans="1:4" x14ac:dyDescent="0.25">
      <c r="A964" s="812"/>
      <c r="B964" s="865"/>
      <c r="C964" s="812"/>
      <c r="D964" s="812"/>
    </row>
    <row r="965" spans="1:4" x14ac:dyDescent="0.25">
      <c r="A965" s="812"/>
      <c r="B965" s="865"/>
      <c r="C965" s="812"/>
      <c r="D965" s="812"/>
    </row>
    <row r="966" spans="1:4" x14ac:dyDescent="0.25">
      <c r="A966" s="812"/>
      <c r="B966" s="865"/>
      <c r="C966" s="812"/>
      <c r="D966" s="812"/>
    </row>
    <row r="967" spans="1:4" x14ac:dyDescent="0.25">
      <c r="A967" s="812"/>
      <c r="B967" s="865"/>
      <c r="C967" s="812"/>
      <c r="D967" s="812"/>
    </row>
    <row r="968" spans="1:4" x14ac:dyDescent="0.25">
      <c r="A968" s="812"/>
      <c r="B968" s="865"/>
      <c r="C968" s="812"/>
      <c r="D968" s="812"/>
    </row>
    <row r="969" spans="1:4" x14ac:dyDescent="0.25">
      <c r="A969" s="812"/>
      <c r="B969" s="865"/>
      <c r="C969" s="812"/>
      <c r="D969" s="812"/>
    </row>
    <row r="970" spans="1:4" x14ac:dyDescent="0.25">
      <c r="A970" s="812"/>
      <c r="B970" s="865"/>
      <c r="C970" s="812"/>
      <c r="D970" s="812"/>
    </row>
    <row r="971" spans="1:4" x14ac:dyDescent="0.25">
      <c r="A971" s="812"/>
      <c r="B971" s="865"/>
      <c r="C971" s="812"/>
      <c r="D971" s="812"/>
    </row>
    <row r="972" spans="1:4" x14ac:dyDescent="0.25">
      <c r="A972" s="812"/>
      <c r="B972" s="865"/>
      <c r="C972" s="812"/>
      <c r="D972" s="812"/>
    </row>
    <row r="973" spans="1:4" x14ac:dyDescent="0.25">
      <c r="A973" s="812"/>
      <c r="B973" s="865"/>
      <c r="C973" s="812"/>
      <c r="D973" s="812"/>
    </row>
    <row r="974" spans="1:4" x14ac:dyDescent="0.25">
      <c r="A974" s="812"/>
      <c r="B974" s="865"/>
      <c r="C974" s="812"/>
      <c r="D974" s="812"/>
    </row>
    <row r="975" spans="1:4" x14ac:dyDescent="0.25">
      <c r="A975" s="812"/>
      <c r="B975" s="865"/>
      <c r="C975" s="812"/>
      <c r="D975" s="812"/>
    </row>
    <row r="976" spans="1:4" x14ac:dyDescent="0.25">
      <c r="A976" s="812"/>
      <c r="B976" s="865"/>
      <c r="C976" s="812"/>
      <c r="D976" s="812"/>
    </row>
    <row r="977" spans="1:4" x14ac:dyDescent="0.25">
      <c r="A977" s="812"/>
      <c r="B977" s="865"/>
      <c r="C977" s="812"/>
      <c r="D977" s="812"/>
    </row>
    <row r="978" spans="1:4" x14ac:dyDescent="0.25">
      <c r="A978" s="812"/>
      <c r="B978" s="865"/>
      <c r="C978" s="812"/>
      <c r="D978" s="812"/>
    </row>
    <row r="979" spans="1:4" x14ac:dyDescent="0.25">
      <c r="A979" s="812"/>
      <c r="B979" s="865"/>
      <c r="C979" s="812"/>
      <c r="D979" s="812"/>
    </row>
  </sheetData>
  <mergeCells count="8">
    <mergeCell ref="A2:D2"/>
    <mergeCell ref="A3:F3"/>
    <mergeCell ref="B5:B8"/>
    <mergeCell ref="C5:E6"/>
    <mergeCell ref="F5:F8"/>
    <mergeCell ref="C7:C8"/>
    <mergeCell ref="D7:D8"/>
    <mergeCell ref="E7:E8"/>
  </mergeCells>
  <hyperlinks>
    <hyperlink ref="A1" location="Índice!A1" display="Voltar ao índice" xr:uid="{FF8A85D1-A857-491D-AD05-3F566D889DC8}"/>
  </hyperlinks>
  <pageMargins left="0.78740157480314965" right="0.59055118110236227" top="0.51" bottom="0.78740157480314965" header="0" footer="0"/>
  <pageSetup paperSize="9" orientation="portrait" horizontalDpi="300" verticalDpi="3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3AA25-C4C3-4B54-A59F-E2C5F01235B8}">
  <dimension ref="A1:G38"/>
  <sheetViews>
    <sheetView zoomScaleNormal="100" workbookViewId="0"/>
  </sheetViews>
  <sheetFormatPr defaultColWidth="9.08984375" defaultRowHeight="12.5" x14ac:dyDescent="0.25"/>
  <cols>
    <col min="1" max="1" width="22.453125" style="788" customWidth="1"/>
    <col min="2" max="2" width="9.08984375" style="788"/>
    <col min="3" max="3" width="12.453125" style="788" customWidth="1"/>
    <col min="4" max="4" width="9.08984375" style="788"/>
    <col min="5" max="5" width="10.54296875" style="788" customWidth="1"/>
    <col min="6" max="16384" width="9.08984375" style="788"/>
  </cols>
  <sheetData>
    <row r="1" spans="1:7" x14ac:dyDescent="0.25">
      <c r="A1" s="436" t="s">
        <v>189</v>
      </c>
    </row>
    <row r="2" spans="1:7" x14ac:dyDescent="0.25">
      <c r="A2" s="873" t="s">
        <v>420</v>
      </c>
    </row>
    <row r="3" spans="1:7" ht="24" customHeight="1" x14ac:dyDescent="0.25">
      <c r="A3" s="1272" t="s">
        <v>421</v>
      </c>
      <c r="B3" s="1272"/>
      <c r="C3" s="1272"/>
      <c r="D3" s="1272"/>
      <c r="E3" s="1272"/>
      <c r="F3" s="1272"/>
      <c r="G3" s="1272"/>
    </row>
    <row r="4" spans="1:7" x14ac:dyDescent="0.25">
      <c r="F4" s="1274" t="s">
        <v>314</v>
      </c>
      <c r="G4" s="1274"/>
    </row>
    <row r="5" spans="1:7" ht="38.25" customHeight="1" x14ac:dyDescent="0.25">
      <c r="A5" s="874" t="s">
        <v>422</v>
      </c>
      <c r="B5" s="1275" t="s">
        <v>0</v>
      </c>
      <c r="C5" s="1277" t="s">
        <v>423</v>
      </c>
      <c r="D5" s="1275" t="s">
        <v>156</v>
      </c>
      <c r="E5" s="1277" t="s">
        <v>157</v>
      </c>
      <c r="F5" s="1275" t="s">
        <v>158</v>
      </c>
      <c r="G5" s="1277" t="s">
        <v>159</v>
      </c>
    </row>
    <row r="6" spans="1:7" x14ac:dyDescent="0.25">
      <c r="A6" s="875" t="s">
        <v>424</v>
      </c>
      <c r="B6" s="1276"/>
      <c r="C6" s="1278"/>
      <c r="D6" s="1276"/>
      <c r="E6" s="1278"/>
      <c r="F6" s="1276"/>
      <c r="G6" s="1278"/>
    </row>
    <row r="7" spans="1:7" x14ac:dyDescent="0.25">
      <c r="A7" s="876">
        <v>2015</v>
      </c>
      <c r="B7" s="877">
        <v>36654</v>
      </c>
      <c r="C7" s="878" t="s">
        <v>14</v>
      </c>
      <c r="D7" s="878" t="s">
        <v>14</v>
      </c>
      <c r="E7" s="878">
        <v>1744</v>
      </c>
      <c r="F7" s="878">
        <v>529</v>
      </c>
      <c r="G7" s="878" t="s">
        <v>14</v>
      </c>
    </row>
    <row r="8" spans="1:7" x14ac:dyDescent="0.25">
      <c r="A8" s="876">
        <v>2016</v>
      </c>
      <c r="B8" s="877">
        <v>39676</v>
      </c>
      <c r="C8" s="877">
        <v>19287</v>
      </c>
      <c r="D8" s="877">
        <v>15259</v>
      </c>
      <c r="E8" s="877">
        <v>1901</v>
      </c>
      <c r="F8" s="877">
        <v>462</v>
      </c>
      <c r="G8" s="877">
        <v>2767</v>
      </c>
    </row>
    <row r="9" spans="1:7" x14ac:dyDescent="0.25">
      <c r="A9" s="876">
        <v>2017</v>
      </c>
      <c r="B9" s="877">
        <v>38039</v>
      </c>
      <c r="C9" s="877">
        <v>19708.830000000002</v>
      </c>
      <c r="D9" s="877">
        <v>14152.974</v>
      </c>
      <c r="E9" s="877">
        <v>2320.0349999999999</v>
      </c>
      <c r="F9" s="877">
        <v>594.5</v>
      </c>
      <c r="G9" s="877">
        <v>1262.8599999999999</v>
      </c>
    </row>
    <row r="10" spans="1:7" x14ac:dyDescent="0.25">
      <c r="A10" s="876">
        <v>2018</v>
      </c>
      <c r="B10" s="877">
        <v>43603.68722</v>
      </c>
      <c r="C10" s="877">
        <v>20196.5</v>
      </c>
      <c r="D10" s="877">
        <v>17261.375</v>
      </c>
      <c r="E10" s="877">
        <v>3911.6637600000004</v>
      </c>
      <c r="F10" s="877">
        <v>733</v>
      </c>
      <c r="G10" s="877">
        <v>1501.1948600000001</v>
      </c>
    </row>
    <row r="11" spans="1:7" x14ac:dyDescent="0.25">
      <c r="A11" s="876">
        <v>2019</v>
      </c>
      <c r="B11" s="877">
        <v>45912</v>
      </c>
      <c r="C11" s="877">
        <v>20190</v>
      </c>
      <c r="D11" s="877">
        <v>20730</v>
      </c>
      <c r="E11" s="877">
        <v>3198</v>
      </c>
      <c r="F11" s="877">
        <v>689</v>
      </c>
      <c r="G11" s="877">
        <v>1105</v>
      </c>
    </row>
    <row r="12" spans="1:7" ht="8.25" customHeight="1" x14ac:dyDescent="0.25">
      <c r="A12" s="796"/>
      <c r="B12" s="877"/>
      <c r="C12" s="877"/>
      <c r="D12" s="877"/>
      <c r="E12" s="877"/>
      <c r="F12" s="877"/>
      <c r="G12" s="877"/>
    </row>
    <row r="13" spans="1:7" ht="15" customHeight="1" x14ac:dyDescent="0.25">
      <c r="A13" s="879">
        <v>2020</v>
      </c>
      <c r="B13" s="880"/>
      <c r="C13" s="880"/>
      <c r="D13" s="880"/>
      <c r="E13" s="880"/>
      <c r="F13" s="880"/>
      <c r="G13" s="880"/>
    </row>
    <row r="14" spans="1:7" ht="23.25" customHeight="1" x14ac:dyDescent="0.25">
      <c r="A14" s="881" t="s">
        <v>0</v>
      </c>
      <c r="B14" s="882">
        <v>40802.410250000001</v>
      </c>
      <c r="C14" s="882">
        <v>21813.190559999999</v>
      </c>
      <c r="D14" s="882">
        <v>15638.455</v>
      </c>
      <c r="E14" s="882">
        <v>2000.76469</v>
      </c>
      <c r="F14" s="882">
        <v>681</v>
      </c>
      <c r="G14" s="882">
        <v>669</v>
      </c>
    </row>
    <row r="15" spans="1:7" ht="15" customHeight="1" x14ac:dyDescent="0.25">
      <c r="A15" s="883" t="s">
        <v>425</v>
      </c>
      <c r="B15" s="884">
        <v>2440</v>
      </c>
      <c r="C15" s="885">
        <v>1750</v>
      </c>
      <c r="D15" s="885">
        <v>612</v>
      </c>
      <c r="E15" s="885">
        <v>3</v>
      </c>
      <c r="F15" s="885">
        <v>60</v>
      </c>
      <c r="G15" s="885">
        <v>15</v>
      </c>
    </row>
    <row r="16" spans="1:7" ht="15" customHeight="1" x14ac:dyDescent="0.25">
      <c r="A16" s="883" t="s">
        <v>426</v>
      </c>
      <c r="B16" s="884">
        <v>3006.12</v>
      </c>
      <c r="C16" s="885">
        <v>2118</v>
      </c>
      <c r="D16" s="885">
        <v>763.12</v>
      </c>
      <c r="E16" s="885">
        <v>0</v>
      </c>
      <c r="F16" s="885">
        <v>70</v>
      </c>
      <c r="G16" s="885">
        <v>55</v>
      </c>
    </row>
    <row r="17" spans="1:7" ht="15" customHeight="1" x14ac:dyDescent="0.25">
      <c r="A17" s="883" t="s">
        <v>427</v>
      </c>
      <c r="B17" s="884">
        <v>2285.7265699999998</v>
      </c>
      <c r="C17" s="885">
        <v>1754.04576</v>
      </c>
      <c r="D17" s="885">
        <v>401.20400000000001</v>
      </c>
      <c r="E17" s="885">
        <v>47.47681</v>
      </c>
      <c r="F17" s="885">
        <v>83</v>
      </c>
      <c r="G17" s="885">
        <v>0</v>
      </c>
    </row>
    <row r="18" spans="1:7" ht="15" customHeight="1" x14ac:dyDescent="0.25">
      <c r="A18" s="883" t="s">
        <v>428</v>
      </c>
      <c r="B18" s="884">
        <v>503</v>
      </c>
      <c r="C18" s="885">
        <v>274</v>
      </c>
      <c r="D18" s="885">
        <v>216</v>
      </c>
      <c r="E18" s="885">
        <v>0</v>
      </c>
      <c r="F18" s="885">
        <v>8</v>
      </c>
      <c r="G18" s="885">
        <v>5</v>
      </c>
    </row>
    <row r="19" spans="1:7" ht="15" customHeight="1" x14ac:dyDescent="0.25">
      <c r="A19" s="883" t="s">
        <v>429</v>
      </c>
      <c r="B19" s="884">
        <v>1284</v>
      </c>
      <c r="C19" s="885">
        <v>828</v>
      </c>
      <c r="D19" s="885">
        <v>147</v>
      </c>
      <c r="E19" s="885">
        <v>260</v>
      </c>
      <c r="F19" s="885">
        <v>44</v>
      </c>
      <c r="G19" s="885">
        <v>5</v>
      </c>
    </row>
    <row r="20" spans="1:7" ht="15" customHeight="1" x14ac:dyDescent="0.25">
      <c r="A20" s="883" t="s">
        <v>430</v>
      </c>
      <c r="B20" s="884">
        <v>404</v>
      </c>
      <c r="C20" s="885">
        <v>277.685</v>
      </c>
      <c r="D20" s="885">
        <v>118.315</v>
      </c>
      <c r="E20" s="885">
        <v>0</v>
      </c>
      <c r="F20" s="885">
        <v>8</v>
      </c>
      <c r="G20" s="885">
        <v>0</v>
      </c>
    </row>
    <row r="21" spans="1:7" ht="15" customHeight="1" x14ac:dyDescent="0.25">
      <c r="A21" s="883" t="s">
        <v>431</v>
      </c>
      <c r="B21" s="884">
        <v>3034.9917999999998</v>
      </c>
      <c r="C21" s="885">
        <v>2394.9917999999998</v>
      </c>
      <c r="D21" s="885">
        <v>590</v>
      </c>
      <c r="E21" s="885">
        <v>50</v>
      </c>
      <c r="F21" s="885">
        <v>0</v>
      </c>
      <c r="G21" s="885">
        <v>0</v>
      </c>
    </row>
    <row r="22" spans="1:7" ht="15" customHeight="1" x14ac:dyDescent="0.25">
      <c r="A22" s="883" t="s">
        <v>432</v>
      </c>
      <c r="B22" s="884">
        <v>1241</v>
      </c>
      <c r="C22" s="885">
        <v>646</v>
      </c>
      <c r="D22" s="885">
        <v>545</v>
      </c>
      <c r="E22" s="885">
        <v>0</v>
      </c>
      <c r="F22" s="885">
        <v>45</v>
      </c>
      <c r="G22" s="885">
        <v>5</v>
      </c>
    </row>
    <row r="23" spans="1:7" ht="15" customHeight="1" x14ac:dyDescent="0.25">
      <c r="A23" s="883" t="s">
        <v>433</v>
      </c>
      <c r="B23" s="884">
        <v>415</v>
      </c>
      <c r="C23" s="885">
        <v>278.5</v>
      </c>
      <c r="D23" s="885">
        <v>66</v>
      </c>
      <c r="E23" s="885">
        <v>67.5</v>
      </c>
      <c r="F23" s="885">
        <v>3</v>
      </c>
      <c r="G23" s="885">
        <v>0</v>
      </c>
    </row>
    <row r="24" spans="1:7" ht="15" customHeight="1" x14ac:dyDescent="0.25">
      <c r="A24" s="883" t="s">
        <v>434</v>
      </c>
      <c r="B24" s="884">
        <v>1522.84394</v>
      </c>
      <c r="C24" s="885">
        <v>595.25</v>
      </c>
      <c r="D24" s="885">
        <v>669.83</v>
      </c>
      <c r="E24" s="885">
        <v>232.76393999999999</v>
      </c>
      <c r="F24" s="885">
        <v>20</v>
      </c>
      <c r="G24" s="885">
        <v>5</v>
      </c>
    </row>
    <row r="25" spans="1:7" ht="15" customHeight="1" x14ac:dyDescent="0.25">
      <c r="A25" s="883" t="s">
        <v>435</v>
      </c>
      <c r="B25" s="884">
        <v>2165.84</v>
      </c>
      <c r="C25" s="885">
        <v>1129.8399999999999</v>
      </c>
      <c r="D25" s="885">
        <v>535</v>
      </c>
      <c r="E25" s="885">
        <v>0</v>
      </c>
      <c r="F25" s="885">
        <v>51</v>
      </c>
      <c r="G25" s="885">
        <v>450</v>
      </c>
    </row>
    <row r="26" spans="1:7" ht="15" customHeight="1" x14ac:dyDescent="0.25">
      <c r="A26" s="883" t="s">
        <v>436</v>
      </c>
      <c r="B26" s="884">
        <v>1165.3800000000001</v>
      </c>
      <c r="C26" s="885">
        <v>724.5</v>
      </c>
      <c r="D26" s="885">
        <v>375.88</v>
      </c>
      <c r="E26" s="885">
        <v>0</v>
      </c>
      <c r="F26" s="885">
        <v>20</v>
      </c>
      <c r="G26" s="885">
        <v>45</v>
      </c>
    </row>
    <row r="27" spans="1:7" ht="15" customHeight="1" x14ac:dyDescent="0.25">
      <c r="A27" s="883" t="s">
        <v>437</v>
      </c>
      <c r="B27" s="884">
        <v>463</v>
      </c>
      <c r="C27" s="885">
        <v>301</v>
      </c>
      <c r="D27" s="885">
        <v>150</v>
      </c>
      <c r="E27" s="885">
        <v>0</v>
      </c>
      <c r="F27" s="885">
        <v>7</v>
      </c>
      <c r="G27" s="885">
        <v>5</v>
      </c>
    </row>
    <row r="28" spans="1:7" ht="15" customHeight="1" x14ac:dyDescent="0.25">
      <c r="A28" s="883" t="s">
        <v>438</v>
      </c>
      <c r="B28" s="884">
        <v>900.12</v>
      </c>
      <c r="C28" s="885">
        <v>440</v>
      </c>
      <c r="D28" s="885">
        <v>453.12</v>
      </c>
      <c r="E28" s="885">
        <v>0</v>
      </c>
      <c r="F28" s="885">
        <v>7</v>
      </c>
      <c r="G28" s="885">
        <v>0</v>
      </c>
    </row>
    <row r="29" spans="1:7" ht="15" customHeight="1" x14ac:dyDescent="0.25">
      <c r="A29" s="883" t="s">
        <v>439</v>
      </c>
      <c r="B29" s="884">
        <v>745.92</v>
      </c>
      <c r="C29" s="885">
        <v>310</v>
      </c>
      <c r="D29" s="885">
        <v>383.92</v>
      </c>
      <c r="E29" s="885">
        <v>35</v>
      </c>
      <c r="F29" s="885">
        <v>17</v>
      </c>
      <c r="G29" s="885">
        <v>0</v>
      </c>
    </row>
    <row r="30" spans="1:7" ht="15" customHeight="1" x14ac:dyDescent="0.25">
      <c r="A30" s="883" t="s">
        <v>440</v>
      </c>
      <c r="B30" s="884">
        <v>698.21900000000005</v>
      </c>
      <c r="C30" s="885">
        <v>447.09899999999999</v>
      </c>
      <c r="D30" s="885">
        <v>75.12</v>
      </c>
      <c r="E30" s="885">
        <v>140</v>
      </c>
      <c r="F30" s="885">
        <v>16</v>
      </c>
      <c r="G30" s="885">
        <v>20</v>
      </c>
    </row>
    <row r="31" spans="1:7" ht="15" customHeight="1" x14ac:dyDescent="0.25">
      <c r="A31" s="883" t="s">
        <v>441</v>
      </c>
      <c r="B31" s="884">
        <v>790.75</v>
      </c>
      <c r="C31" s="885">
        <v>489</v>
      </c>
      <c r="D31" s="885">
        <v>201</v>
      </c>
      <c r="E31" s="885">
        <v>78.75</v>
      </c>
      <c r="F31" s="885">
        <v>17</v>
      </c>
      <c r="G31" s="885">
        <v>5</v>
      </c>
    </row>
    <row r="32" spans="1:7" ht="15" customHeight="1" x14ac:dyDescent="0.25">
      <c r="A32" s="883" t="s">
        <v>442</v>
      </c>
      <c r="B32" s="884">
        <v>882.03767000000005</v>
      </c>
      <c r="C32" s="885">
        <v>395.08</v>
      </c>
      <c r="D32" s="885">
        <v>374.04</v>
      </c>
      <c r="E32" s="885">
        <v>97.917670000000001</v>
      </c>
      <c r="F32" s="885">
        <v>10</v>
      </c>
      <c r="G32" s="885">
        <v>5</v>
      </c>
    </row>
    <row r="33" spans="1:7" ht="15" customHeight="1" x14ac:dyDescent="0.25">
      <c r="A33" s="883" t="s">
        <v>443</v>
      </c>
      <c r="B33" s="884">
        <v>1980</v>
      </c>
      <c r="C33" s="885">
        <v>1568</v>
      </c>
      <c r="D33" s="885">
        <v>355</v>
      </c>
      <c r="E33" s="885">
        <v>0</v>
      </c>
      <c r="F33" s="885">
        <v>57</v>
      </c>
      <c r="G33" s="885">
        <v>0</v>
      </c>
    </row>
    <row r="34" spans="1:7" ht="15" customHeight="1" x14ac:dyDescent="0.25">
      <c r="A34" s="883" t="s">
        <v>444</v>
      </c>
      <c r="B34" s="884">
        <v>6828.9602700000005</v>
      </c>
      <c r="C34" s="885">
        <v>4267.1989999999996</v>
      </c>
      <c r="D34" s="885">
        <v>1386.405</v>
      </c>
      <c r="E34" s="885">
        <v>988.35627000000011</v>
      </c>
      <c r="F34" s="885">
        <v>138</v>
      </c>
      <c r="G34" s="885">
        <v>49</v>
      </c>
    </row>
    <row r="35" spans="1:7" ht="15" customHeight="1" x14ac:dyDescent="0.25">
      <c r="A35" s="883" t="s">
        <v>445</v>
      </c>
      <c r="B35" s="884">
        <v>6037</v>
      </c>
      <c r="C35" s="885">
        <v>650</v>
      </c>
      <c r="D35" s="885">
        <v>5387</v>
      </c>
      <c r="E35" s="885">
        <v>0</v>
      </c>
      <c r="F35" s="885">
        <v>0</v>
      </c>
      <c r="G35" s="885">
        <v>0</v>
      </c>
    </row>
    <row r="36" spans="1:7" ht="15" customHeight="1" x14ac:dyDescent="0.25">
      <c r="A36" s="883" t="s">
        <v>446</v>
      </c>
      <c r="B36" s="884">
        <v>2008.501</v>
      </c>
      <c r="C36" s="885">
        <v>175</v>
      </c>
      <c r="D36" s="885">
        <v>1833.501</v>
      </c>
      <c r="E36" s="885">
        <v>0</v>
      </c>
      <c r="F36" s="885">
        <v>0</v>
      </c>
      <c r="G36" s="885">
        <v>0</v>
      </c>
    </row>
    <row r="37" spans="1:7" ht="6" customHeight="1" thickBot="1" x14ac:dyDescent="0.3">
      <c r="A37" s="886"/>
      <c r="B37" s="886"/>
      <c r="C37" s="886"/>
      <c r="D37" s="886"/>
      <c r="E37" s="886"/>
      <c r="F37" s="886"/>
      <c r="G37" s="886"/>
    </row>
    <row r="38" spans="1:7" s="888" customFormat="1" ht="13" thickTop="1" x14ac:dyDescent="0.25">
      <c r="A38" s="887" t="s">
        <v>128</v>
      </c>
      <c r="B38" s="887"/>
      <c r="C38" s="887"/>
      <c r="D38" s="887"/>
      <c r="E38" s="887"/>
      <c r="F38" s="887"/>
    </row>
  </sheetData>
  <mergeCells count="8">
    <mergeCell ref="A3:G3"/>
    <mergeCell ref="F4:G4"/>
    <mergeCell ref="B5:B6"/>
    <mergeCell ref="C5:C6"/>
    <mergeCell ref="D5:D6"/>
    <mergeCell ref="E5:E6"/>
    <mergeCell ref="F5:F6"/>
    <mergeCell ref="G5:G6"/>
  </mergeCells>
  <hyperlinks>
    <hyperlink ref="A1" location="Índice!A1" display="Voltar ao índice" xr:uid="{0FFF4F00-8A0F-4A2D-929D-F4CE1FD2466A}"/>
  </hyperlinks>
  <pageMargins left="0.70866141732283472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5A50D-D110-42DC-8769-9C95430CA300}">
  <sheetPr>
    <pageSetUpPr fitToPage="1"/>
  </sheetPr>
  <dimension ref="A1:I45"/>
  <sheetViews>
    <sheetView zoomScaleNormal="100" workbookViewId="0"/>
  </sheetViews>
  <sheetFormatPr defaultColWidth="9.08984375" defaultRowHeight="10" x14ac:dyDescent="0.2"/>
  <cols>
    <col min="1" max="1" width="24.36328125" style="932" customWidth="1"/>
    <col min="2" max="6" width="9.36328125" style="932" customWidth="1"/>
    <col min="7" max="7" width="9.08984375" style="810"/>
    <col min="8" max="16384" width="9.08984375" style="932"/>
  </cols>
  <sheetData>
    <row r="1" spans="1:9" ht="12.5" x14ac:dyDescent="0.25">
      <c r="A1" s="436" t="s">
        <v>189</v>
      </c>
    </row>
    <row r="2" spans="1:9" x14ac:dyDescent="0.2">
      <c r="A2" s="931" t="s">
        <v>455</v>
      </c>
      <c r="B2" s="931"/>
      <c r="C2" s="931"/>
      <c r="D2" s="931"/>
    </row>
    <row r="3" spans="1:9" s="933" customFormat="1" ht="15" customHeight="1" x14ac:dyDescent="0.25">
      <c r="A3" s="1279" t="s">
        <v>456</v>
      </c>
      <c r="B3" s="1279"/>
      <c r="C3" s="1279"/>
      <c r="D3" s="1279"/>
      <c r="E3" s="1279"/>
      <c r="F3" s="1279"/>
      <c r="G3" s="788"/>
    </row>
    <row r="4" spans="1:9" s="933" customFormat="1" ht="12.5" x14ac:dyDescent="0.25">
      <c r="A4" s="934"/>
      <c r="B4" s="934"/>
      <c r="C4" s="934"/>
      <c r="D4" s="934"/>
      <c r="E4" s="935"/>
      <c r="F4" s="936" t="s">
        <v>192</v>
      </c>
      <c r="G4" s="788"/>
    </row>
    <row r="5" spans="1:9" s="933" customFormat="1" ht="15" customHeight="1" x14ac:dyDescent="0.25">
      <c r="A5" s="937" t="s">
        <v>457</v>
      </c>
      <c r="B5" s="937">
        <v>2020</v>
      </c>
      <c r="C5" s="937">
        <v>2019</v>
      </c>
      <c r="D5" s="937">
        <v>2018</v>
      </c>
      <c r="E5" s="904">
        <v>2017</v>
      </c>
      <c r="F5" s="904">
        <v>2016</v>
      </c>
      <c r="G5" s="788"/>
    </row>
    <row r="6" spans="1:9" s="933" customFormat="1" ht="8.15" customHeight="1" x14ac:dyDescent="0.25">
      <c r="A6" s="935"/>
      <c r="B6" s="935"/>
      <c r="C6" s="935"/>
      <c r="D6" s="935"/>
      <c r="E6" s="935"/>
      <c r="F6" s="935"/>
      <c r="G6" s="938"/>
    </row>
    <row r="7" spans="1:9" s="933" customFormat="1" ht="15" customHeight="1" x14ac:dyDescent="0.25">
      <c r="A7" s="939" t="s">
        <v>0</v>
      </c>
      <c r="B7" s="940">
        <f>B9+B34</f>
        <v>11066</v>
      </c>
      <c r="C7" s="940">
        <f t="shared" ref="C7:F7" si="0">C9+C34</f>
        <v>11429</v>
      </c>
      <c r="D7" s="940">
        <f t="shared" si="0"/>
        <v>10939</v>
      </c>
      <c r="E7" s="940">
        <f t="shared" si="0"/>
        <v>10748</v>
      </c>
      <c r="F7" s="940">
        <f t="shared" si="0"/>
        <v>10765</v>
      </c>
      <c r="G7" s="938"/>
      <c r="I7" s="941"/>
    </row>
    <row r="8" spans="1:9" s="933" customFormat="1" ht="8.15" customHeight="1" x14ac:dyDescent="0.25">
      <c r="A8" s="935"/>
      <c r="B8" s="935"/>
      <c r="C8" s="935"/>
      <c r="D8" s="935"/>
      <c r="E8" s="935"/>
      <c r="F8" s="935"/>
      <c r="G8" s="938"/>
    </row>
    <row r="9" spans="1:9" s="933" customFormat="1" ht="11.25" customHeight="1" x14ac:dyDescent="0.25">
      <c r="A9" s="942" t="s">
        <v>250</v>
      </c>
      <c r="B9" s="793">
        <f>+B11+B32+B33</f>
        <v>11064</v>
      </c>
      <c r="C9" s="793">
        <f>+C11+C32+C33</f>
        <v>11429</v>
      </c>
      <c r="D9" s="793">
        <f>+D11+D32+D33</f>
        <v>10939</v>
      </c>
      <c r="E9" s="793">
        <f>+E11+E32+E33</f>
        <v>10748</v>
      </c>
      <c r="F9" s="793">
        <f>+F11+F32+F33</f>
        <v>10765</v>
      </c>
      <c r="G9" s="943"/>
      <c r="H9" s="941"/>
    </row>
    <row r="10" spans="1:9" s="933" customFormat="1" ht="7.5" customHeight="1" x14ac:dyDescent="0.25">
      <c r="A10" s="876"/>
      <c r="B10" s="793"/>
      <c r="C10" s="793"/>
      <c r="D10" s="793"/>
      <c r="E10" s="793"/>
      <c r="F10" s="793"/>
      <c r="G10" s="788"/>
    </row>
    <row r="11" spans="1:9" s="933" customFormat="1" ht="15" customHeight="1" x14ac:dyDescent="0.25">
      <c r="A11" s="944" t="s">
        <v>458</v>
      </c>
      <c r="B11" s="793">
        <v>10119</v>
      </c>
      <c r="C11" s="793">
        <f>SUM(C13:C30)</f>
        <v>10466</v>
      </c>
      <c r="D11" s="793">
        <f t="shared" ref="D11:F11" si="1">SUM(D13:D30)</f>
        <v>9985</v>
      </c>
      <c r="E11" s="793">
        <f t="shared" si="1"/>
        <v>9847</v>
      </c>
      <c r="F11" s="793">
        <f t="shared" si="1"/>
        <v>9850</v>
      </c>
      <c r="G11" s="938"/>
    </row>
    <row r="12" spans="1:9" s="933" customFormat="1" ht="9" customHeight="1" x14ac:dyDescent="0.25">
      <c r="A12" s="883"/>
      <c r="B12" s="796"/>
      <c r="C12" s="796"/>
      <c r="D12" s="796"/>
      <c r="E12" s="796"/>
      <c r="F12" s="796"/>
      <c r="G12" s="788"/>
    </row>
    <row r="13" spans="1:9" s="933" customFormat="1" ht="12.9" customHeight="1" x14ac:dyDescent="0.25">
      <c r="A13" s="945" t="s">
        <v>459</v>
      </c>
      <c r="B13" s="946">
        <v>895</v>
      </c>
      <c r="C13" s="946">
        <v>860</v>
      </c>
      <c r="D13" s="946">
        <v>826</v>
      </c>
      <c r="E13" s="946">
        <v>803</v>
      </c>
      <c r="F13" s="946">
        <v>769</v>
      </c>
      <c r="G13" s="938"/>
    </row>
    <row r="14" spans="1:9" s="933" customFormat="1" ht="12.9" customHeight="1" x14ac:dyDescent="0.25">
      <c r="A14" s="945" t="s">
        <v>460</v>
      </c>
      <c r="B14" s="946">
        <v>225</v>
      </c>
      <c r="C14" s="946">
        <v>228</v>
      </c>
      <c r="D14" s="946">
        <v>212</v>
      </c>
      <c r="E14" s="946">
        <v>211</v>
      </c>
      <c r="F14" s="946">
        <v>204</v>
      </c>
      <c r="G14" s="938"/>
    </row>
    <row r="15" spans="1:9" s="933" customFormat="1" ht="12.9" customHeight="1" x14ac:dyDescent="0.25">
      <c r="A15" s="945" t="s">
        <v>461</v>
      </c>
      <c r="B15" s="946">
        <v>749</v>
      </c>
      <c r="C15" s="946">
        <v>770</v>
      </c>
      <c r="D15" s="946">
        <v>720</v>
      </c>
      <c r="E15" s="946">
        <v>695</v>
      </c>
      <c r="F15" s="946">
        <v>744</v>
      </c>
      <c r="G15" s="938"/>
    </row>
    <row r="16" spans="1:9" s="933" customFormat="1" ht="12.9" customHeight="1" x14ac:dyDescent="0.25">
      <c r="A16" s="945" t="s">
        <v>462</v>
      </c>
      <c r="B16" s="946">
        <v>102</v>
      </c>
      <c r="C16" s="946">
        <v>109</v>
      </c>
      <c r="D16" s="946">
        <v>110</v>
      </c>
      <c r="E16" s="946">
        <v>97</v>
      </c>
      <c r="F16" s="946">
        <v>92</v>
      </c>
      <c r="G16" s="938"/>
    </row>
    <row r="17" spans="1:7" s="933" customFormat="1" ht="12.9" customHeight="1" x14ac:dyDescent="0.25">
      <c r="A17" s="945" t="s">
        <v>463</v>
      </c>
      <c r="B17" s="946">
        <v>192</v>
      </c>
      <c r="C17" s="946">
        <v>192</v>
      </c>
      <c r="D17" s="946">
        <v>202</v>
      </c>
      <c r="E17" s="946">
        <v>178</v>
      </c>
      <c r="F17" s="946">
        <v>168</v>
      </c>
      <c r="G17" s="938"/>
    </row>
    <row r="18" spans="1:7" s="933" customFormat="1" ht="12.9" customHeight="1" x14ac:dyDescent="0.25">
      <c r="A18" s="945" t="s">
        <v>464</v>
      </c>
      <c r="B18" s="946">
        <v>585</v>
      </c>
      <c r="C18" s="946">
        <v>600</v>
      </c>
      <c r="D18" s="946">
        <v>552</v>
      </c>
      <c r="E18" s="946">
        <v>548</v>
      </c>
      <c r="F18" s="946">
        <v>527</v>
      </c>
      <c r="G18" s="938"/>
    </row>
    <row r="19" spans="1:7" s="933" customFormat="1" ht="12.9" customHeight="1" x14ac:dyDescent="0.25">
      <c r="A19" s="945" t="s">
        <v>465</v>
      </c>
      <c r="B19" s="946">
        <v>220</v>
      </c>
      <c r="C19" s="946">
        <v>220</v>
      </c>
      <c r="D19" s="946">
        <v>225</v>
      </c>
      <c r="E19" s="946">
        <v>223</v>
      </c>
      <c r="F19" s="946">
        <v>223</v>
      </c>
      <c r="G19" s="938"/>
    </row>
    <row r="20" spans="1:7" s="933" customFormat="1" ht="12.9" customHeight="1" x14ac:dyDescent="0.25">
      <c r="A20" s="945" t="s">
        <v>466</v>
      </c>
      <c r="B20" s="946">
        <v>616</v>
      </c>
      <c r="C20" s="946">
        <v>624</v>
      </c>
      <c r="D20" s="946">
        <v>601</v>
      </c>
      <c r="E20" s="946">
        <v>591</v>
      </c>
      <c r="F20" s="946">
        <v>567</v>
      </c>
      <c r="G20" s="938"/>
    </row>
    <row r="21" spans="1:7" s="933" customFormat="1" ht="12.9" customHeight="1" x14ac:dyDescent="0.25">
      <c r="A21" s="945" t="s">
        <v>467</v>
      </c>
      <c r="B21" s="946">
        <v>139</v>
      </c>
      <c r="C21" s="946">
        <v>167</v>
      </c>
      <c r="D21" s="946">
        <v>145</v>
      </c>
      <c r="E21" s="946">
        <v>166</v>
      </c>
      <c r="F21" s="946">
        <v>144</v>
      </c>
      <c r="G21" s="938"/>
    </row>
    <row r="22" spans="1:7" s="933" customFormat="1" ht="12.9" customHeight="1" x14ac:dyDescent="0.25">
      <c r="A22" s="945" t="s">
        <v>468</v>
      </c>
      <c r="B22" s="946">
        <v>531</v>
      </c>
      <c r="C22" s="946">
        <v>576</v>
      </c>
      <c r="D22" s="946">
        <v>507</v>
      </c>
      <c r="E22" s="946">
        <v>539</v>
      </c>
      <c r="F22" s="946">
        <v>487</v>
      </c>
      <c r="G22" s="938"/>
    </row>
    <row r="23" spans="1:7" s="933" customFormat="1" ht="12.9" customHeight="1" x14ac:dyDescent="0.25">
      <c r="A23" s="945" t="s">
        <v>469</v>
      </c>
      <c r="B23" s="946">
        <v>2013</v>
      </c>
      <c r="C23" s="946">
        <v>2069</v>
      </c>
      <c r="D23" s="946">
        <v>1975</v>
      </c>
      <c r="E23" s="946">
        <v>1918</v>
      </c>
      <c r="F23" s="946">
        <v>1988</v>
      </c>
      <c r="G23" s="938"/>
    </row>
    <row r="24" spans="1:7" s="933" customFormat="1" ht="12.9" customHeight="1" x14ac:dyDescent="0.25">
      <c r="A24" s="945" t="s">
        <v>470</v>
      </c>
      <c r="B24" s="946">
        <v>158</v>
      </c>
      <c r="C24" s="946">
        <v>162</v>
      </c>
      <c r="D24" s="946">
        <v>145</v>
      </c>
      <c r="E24" s="946">
        <v>123</v>
      </c>
      <c r="F24" s="946">
        <v>130</v>
      </c>
      <c r="G24" s="938"/>
    </row>
    <row r="25" spans="1:7" s="933" customFormat="1" ht="12.9" customHeight="1" x14ac:dyDescent="0.25">
      <c r="A25" s="945" t="s">
        <v>471</v>
      </c>
      <c r="B25" s="946">
        <v>1735</v>
      </c>
      <c r="C25" s="946">
        <v>1849</v>
      </c>
      <c r="D25" s="946">
        <v>1752</v>
      </c>
      <c r="E25" s="946">
        <v>1785</v>
      </c>
      <c r="F25" s="946">
        <v>1799</v>
      </c>
      <c r="G25" s="938"/>
    </row>
    <row r="26" spans="1:7" s="933" customFormat="1" ht="12.9" customHeight="1" x14ac:dyDescent="0.25">
      <c r="A26" s="945" t="s">
        <v>472</v>
      </c>
      <c r="B26" s="946">
        <v>492</v>
      </c>
      <c r="C26" s="946">
        <v>549</v>
      </c>
      <c r="D26" s="946">
        <v>529</v>
      </c>
      <c r="E26" s="946">
        <v>519</v>
      </c>
      <c r="F26" s="946">
        <v>510</v>
      </c>
      <c r="G26" s="938"/>
    </row>
    <row r="27" spans="1:7" s="933" customFormat="1" ht="12.9" customHeight="1" x14ac:dyDescent="0.25">
      <c r="A27" s="945" t="s">
        <v>473</v>
      </c>
      <c r="B27" s="946">
        <v>719</v>
      </c>
      <c r="C27" s="946">
        <v>708</v>
      </c>
      <c r="D27" s="946">
        <v>705</v>
      </c>
      <c r="E27" s="946">
        <v>706</v>
      </c>
      <c r="F27" s="946">
        <v>710</v>
      </c>
      <c r="G27" s="938"/>
    </row>
    <row r="28" spans="1:7" s="933" customFormat="1" ht="12.9" customHeight="1" x14ac:dyDescent="0.25">
      <c r="A28" s="945" t="s">
        <v>474</v>
      </c>
      <c r="B28" s="946">
        <v>215</v>
      </c>
      <c r="C28" s="946">
        <v>241</v>
      </c>
      <c r="D28" s="946">
        <v>242</v>
      </c>
      <c r="E28" s="946">
        <v>231</v>
      </c>
      <c r="F28" s="946">
        <v>241</v>
      </c>
      <c r="G28" s="938"/>
    </row>
    <row r="29" spans="1:7" s="933" customFormat="1" ht="12.9" customHeight="1" x14ac:dyDescent="0.25">
      <c r="A29" s="945" t="s">
        <v>475</v>
      </c>
      <c r="B29" s="946">
        <v>203</v>
      </c>
      <c r="C29" s="946">
        <v>211</v>
      </c>
      <c r="D29" s="946">
        <v>219</v>
      </c>
      <c r="E29" s="946">
        <v>200</v>
      </c>
      <c r="F29" s="946">
        <v>206</v>
      </c>
      <c r="G29" s="938"/>
    </row>
    <row r="30" spans="1:7" s="933" customFormat="1" ht="12.9" customHeight="1" x14ac:dyDescent="0.25">
      <c r="A30" s="945" t="s">
        <v>476</v>
      </c>
      <c r="B30" s="946">
        <v>330</v>
      </c>
      <c r="C30" s="946">
        <v>331</v>
      </c>
      <c r="D30" s="946">
        <v>318</v>
      </c>
      <c r="E30" s="946">
        <v>314</v>
      </c>
      <c r="F30" s="946">
        <v>341</v>
      </c>
      <c r="G30" s="938"/>
    </row>
    <row r="31" spans="1:7" s="933" customFormat="1" ht="7.5" customHeight="1" x14ac:dyDescent="0.25">
      <c r="A31" s="883"/>
      <c r="B31" s="793"/>
      <c r="C31" s="793"/>
      <c r="D31" s="793"/>
      <c r="E31" s="793"/>
      <c r="F31" s="946"/>
      <c r="G31" s="938"/>
    </row>
    <row r="32" spans="1:7" s="933" customFormat="1" ht="15" customHeight="1" x14ac:dyDescent="0.25">
      <c r="A32" s="947" t="s">
        <v>381</v>
      </c>
      <c r="B32" s="793">
        <v>442</v>
      </c>
      <c r="C32" s="793">
        <v>410</v>
      </c>
      <c r="D32" s="793">
        <v>467</v>
      </c>
      <c r="E32" s="793">
        <v>459</v>
      </c>
      <c r="F32" s="793">
        <v>482</v>
      </c>
      <c r="G32" s="938"/>
    </row>
    <row r="33" spans="1:7" s="933" customFormat="1" ht="15" customHeight="1" x14ac:dyDescent="0.25">
      <c r="A33" s="944" t="s">
        <v>382</v>
      </c>
      <c r="B33" s="793">
        <v>503</v>
      </c>
      <c r="C33" s="793">
        <v>553</v>
      </c>
      <c r="D33" s="793">
        <v>487</v>
      </c>
      <c r="E33" s="793">
        <v>442</v>
      </c>
      <c r="F33" s="793">
        <v>433</v>
      </c>
      <c r="G33" s="938"/>
    </row>
    <row r="34" spans="1:7" s="933" customFormat="1" ht="15" customHeight="1" x14ac:dyDescent="0.25">
      <c r="A34" s="942" t="s">
        <v>477</v>
      </c>
      <c r="B34" s="793">
        <v>2</v>
      </c>
      <c r="C34" s="793">
        <v>0</v>
      </c>
      <c r="D34" s="793">
        <v>0</v>
      </c>
      <c r="E34" s="793">
        <v>0</v>
      </c>
      <c r="F34" s="793">
        <v>0</v>
      </c>
      <c r="G34" s="938"/>
    </row>
    <row r="35" spans="1:7" s="933" customFormat="1" ht="6.75" customHeight="1" thickBot="1" x14ac:dyDescent="0.35">
      <c r="A35" s="948"/>
      <c r="B35" s="948"/>
      <c r="C35" s="948"/>
      <c r="D35" s="948"/>
      <c r="E35" s="949"/>
      <c r="F35" s="949"/>
      <c r="G35" s="788"/>
    </row>
    <row r="36" spans="1:7" s="933" customFormat="1" ht="3.75" customHeight="1" thickTop="1" x14ac:dyDescent="0.25">
      <c r="A36" s="1280"/>
      <c r="B36" s="1280"/>
      <c r="C36" s="1280"/>
      <c r="D36" s="1280"/>
      <c r="E36" s="1280"/>
      <c r="F36" s="1280"/>
      <c r="G36" s="788"/>
    </row>
    <row r="37" spans="1:7" s="788" customFormat="1" ht="13.5" customHeight="1" x14ac:dyDescent="0.3">
      <c r="A37" s="796" t="s">
        <v>128</v>
      </c>
      <c r="B37" s="796"/>
      <c r="C37" s="950"/>
      <c r="D37" s="950"/>
      <c r="E37" s="951"/>
      <c r="F37" s="951"/>
    </row>
    <row r="38" spans="1:7" s="788" customFormat="1" ht="6" customHeight="1" x14ac:dyDescent="0.3">
      <c r="A38" s="796"/>
      <c r="B38" s="796"/>
      <c r="C38" s="950"/>
      <c r="D38" s="950"/>
      <c r="E38" s="951"/>
      <c r="F38" s="951"/>
    </row>
    <row r="39" spans="1:7" s="788" customFormat="1" ht="13.5" customHeight="1" x14ac:dyDescent="0.3">
      <c r="A39" s="796" t="s">
        <v>370</v>
      </c>
      <c r="B39" s="796"/>
      <c r="C39" s="950"/>
      <c r="D39" s="950"/>
      <c r="E39" s="951"/>
      <c r="F39" s="951"/>
    </row>
    <row r="40" spans="1:7" s="788" customFormat="1" ht="13.5" customHeight="1" x14ac:dyDescent="0.25">
      <c r="A40" s="952" t="s">
        <v>478</v>
      </c>
      <c r="B40" s="952"/>
    </row>
    <row r="41" spans="1:7" s="953" customFormat="1" ht="12" customHeight="1" x14ac:dyDescent="0.25">
      <c r="G41" s="954"/>
    </row>
    <row r="42" spans="1:7" ht="12.9" customHeight="1" x14ac:dyDescent="0.2"/>
    <row r="44" spans="1:7" ht="12.9" customHeight="1" x14ac:dyDescent="0.2"/>
    <row r="45" spans="1:7" ht="8.25" customHeight="1" x14ac:dyDescent="0.2"/>
  </sheetData>
  <mergeCells count="2">
    <mergeCell ref="A3:F3"/>
    <mergeCell ref="A36:F36"/>
  </mergeCells>
  <hyperlinks>
    <hyperlink ref="A40" r:id="rId1" xr:uid="{C6F3E7C1-1F57-4C2E-BCA3-B75B3ED0EBE7}"/>
    <hyperlink ref="A1" location="Índice!A1" display="Voltar ao índice" xr:uid="{37F888B4-03ED-4760-9BF1-0CAE6CDE694E}"/>
  </hyperlinks>
  <pageMargins left="0.78740157480314965" right="0.15748031496062992" top="0.31496062992125984" bottom="0.35433070866141736" header="0" footer="0"/>
  <pageSetup paperSize="9" orientation="portrait" horizontalDpi="4294967293" r:id="rId2"/>
  <headerFooter scaleWithDoc="0"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490F8-3CB5-47D2-848D-997E037F44CC}">
  <dimension ref="A1:F46"/>
  <sheetViews>
    <sheetView workbookViewId="0"/>
  </sheetViews>
  <sheetFormatPr defaultColWidth="9.08984375" defaultRowHeight="12.5" x14ac:dyDescent="0.25"/>
  <cols>
    <col min="1" max="1" width="20.08984375" style="965" customWidth="1"/>
    <col min="2" max="6" width="9.36328125" style="965" customWidth="1"/>
    <col min="7" max="16384" width="9.08984375" style="965"/>
  </cols>
  <sheetData>
    <row r="1" spans="1:6" s="788" customFormat="1" x14ac:dyDescent="0.25">
      <c r="A1" s="436" t="s">
        <v>189</v>
      </c>
    </row>
    <row r="2" spans="1:6" s="788" customFormat="1" x14ac:dyDescent="0.25">
      <c r="A2" s="955" t="s">
        <v>479</v>
      </c>
      <c r="B2" s="955"/>
    </row>
    <row r="3" spans="1:6" s="788" customFormat="1" ht="15" customHeight="1" x14ac:dyDescent="0.25">
      <c r="A3" s="1279" t="s">
        <v>480</v>
      </c>
      <c r="B3" s="1279"/>
      <c r="C3" s="1279"/>
      <c r="D3" s="1279"/>
      <c r="E3" s="1279"/>
      <c r="F3" s="1279"/>
    </row>
    <row r="4" spans="1:6" s="788" customFormat="1" x14ac:dyDescent="0.25">
      <c r="F4" s="956" t="s">
        <v>192</v>
      </c>
    </row>
    <row r="5" spans="1:6" s="788" customFormat="1" x14ac:dyDescent="0.25">
      <c r="A5" s="937" t="s">
        <v>481</v>
      </c>
      <c r="B5" s="937">
        <v>2020</v>
      </c>
      <c r="C5" s="904">
        <v>2019</v>
      </c>
      <c r="D5" s="904">
        <v>2018</v>
      </c>
      <c r="E5" s="904">
        <v>2017</v>
      </c>
      <c r="F5" s="904">
        <v>2016</v>
      </c>
    </row>
    <row r="6" spans="1:6" s="788" customFormat="1" ht="6" customHeight="1" x14ac:dyDescent="0.25">
      <c r="A6" s="796"/>
      <c r="B6" s="796"/>
      <c r="C6" s="796"/>
      <c r="D6" s="796"/>
      <c r="E6" s="796"/>
      <c r="F6" s="796"/>
    </row>
    <row r="7" spans="1:6" s="788" customFormat="1" x14ac:dyDescent="0.25">
      <c r="A7" s="957" t="s">
        <v>482</v>
      </c>
      <c r="B7" s="958">
        <v>11066</v>
      </c>
      <c r="C7" s="958">
        <f>SUM(C9:C12,C13:C16,C17:C20,C21:C24,C25:C28,C29)</f>
        <v>11429</v>
      </c>
      <c r="D7" s="958">
        <f>SUM(D9:D12,D13:D16,D17:D20,D21:D24,D25:D28,D29)</f>
        <v>10939</v>
      </c>
      <c r="E7" s="958">
        <f>SUM(E9:E12,E13:E16,E17:E20,E21:E24,E25:E28,E29)</f>
        <v>10748</v>
      </c>
      <c r="F7" s="958">
        <f>SUM(F9:F12,F13:F16,F17:F20,F21:F24,F25:F28,F29)</f>
        <v>10765</v>
      </c>
    </row>
    <row r="8" spans="1:6" s="788" customFormat="1" ht="6" customHeight="1" x14ac:dyDescent="0.25">
      <c r="A8" s="957"/>
      <c r="B8" s="958"/>
      <c r="C8" s="958"/>
      <c r="D8" s="958"/>
      <c r="E8" s="958"/>
      <c r="F8" s="958"/>
    </row>
    <row r="9" spans="1:6" s="788" customFormat="1" x14ac:dyDescent="0.25">
      <c r="A9" s="959" t="s">
        <v>425</v>
      </c>
      <c r="B9" s="960">
        <v>203</v>
      </c>
      <c r="C9" s="960">
        <v>266</v>
      </c>
      <c r="D9" s="960">
        <v>202</v>
      </c>
      <c r="E9" s="960">
        <v>285</v>
      </c>
      <c r="F9" s="960">
        <v>214</v>
      </c>
    </row>
    <row r="10" spans="1:6" s="788" customFormat="1" x14ac:dyDescent="0.25">
      <c r="A10" s="959" t="s">
        <v>426</v>
      </c>
      <c r="B10" s="960">
        <v>650</v>
      </c>
      <c r="C10" s="960">
        <v>627</v>
      </c>
      <c r="D10" s="960">
        <v>581</v>
      </c>
      <c r="E10" s="960">
        <v>557</v>
      </c>
      <c r="F10" s="960">
        <v>510</v>
      </c>
    </row>
    <row r="11" spans="1:6" s="788" customFormat="1" x14ac:dyDescent="0.25">
      <c r="A11" s="959" t="s">
        <v>483</v>
      </c>
      <c r="B11" s="960">
        <v>106</v>
      </c>
      <c r="C11" s="960">
        <v>106</v>
      </c>
      <c r="D11" s="960">
        <v>102</v>
      </c>
      <c r="E11" s="960">
        <v>97</v>
      </c>
      <c r="F11" s="960">
        <v>98</v>
      </c>
    </row>
    <row r="12" spans="1:6" s="788" customFormat="1" x14ac:dyDescent="0.25">
      <c r="A12" s="959" t="s">
        <v>427</v>
      </c>
      <c r="B12" s="960">
        <v>256</v>
      </c>
      <c r="C12" s="960">
        <v>256</v>
      </c>
      <c r="D12" s="960">
        <v>280</v>
      </c>
      <c r="E12" s="960">
        <v>256</v>
      </c>
      <c r="F12" s="960">
        <v>244</v>
      </c>
    </row>
    <row r="13" spans="1:6" s="788" customFormat="1" x14ac:dyDescent="0.25">
      <c r="A13" s="959" t="s">
        <v>429</v>
      </c>
      <c r="B13" s="960">
        <v>676</v>
      </c>
      <c r="C13" s="960">
        <v>754</v>
      </c>
      <c r="D13" s="960">
        <v>749</v>
      </c>
      <c r="E13" s="960">
        <v>713</v>
      </c>
      <c r="F13" s="960">
        <v>656</v>
      </c>
    </row>
    <row r="14" spans="1:6" s="788" customFormat="1" x14ac:dyDescent="0.25">
      <c r="A14" s="876" t="s">
        <v>484</v>
      </c>
      <c r="B14" s="960">
        <v>407</v>
      </c>
      <c r="C14" s="960">
        <v>403</v>
      </c>
      <c r="D14" s="960">
        <v>403</v>
      </c>
      <c r="E14" s="960">
        <v>402</v>
      </c>
      <c r="F14" s="960">
        <v>400</v>
      </c>
    </row>
    <row r="15" spans="1:6" s="788" customFormat="1" x14ac:dyDescent="0.25">
      <c r="A15" s="959" t="s">
        <v>431</v>
      </c>
      <c r="B15" s="960">
        <v>1921</v>
      </c>
      <c r="C15" s="960">
        <v>1917</v>
      </c>
      <c r="D15" s="960">
        <v>1933</v>
      </c>
      <c r="E15" s="960">
        <v>1931</v>
      </c>
      <c r="F15" s="960">
        <v>1929</v>
      </c>
    </row>
    <row r="16" spans="1:6" s="788" customFormat="1" x14ac:dyDescent="0.25">
      <c r="A16" s="959" t="s">
        <v>432</v>
      </c>
      <c r="B16" s="960">
        <v>265</v>
      </c>
      <c r="C16" s="960">
        <v>259</v>
      </c>
      <c r="D16" s="960">
        <v>256</v>
      </c>
      <c r="E16" s="960">
        <v>242</v>
      </c>
      <c r="F16" s="960">
        <v>236</v>
      </c>
    </row>
    <row r="17" spans="1:6" s="788" customFormat="1" x14ac:dyDescent="0.25">
      <c r="A17" s="959" t="s">
        <v>433</v>
      </c>
      <c r="B17" s="960">
        <v>114</v>
      </c>
      <c r="C17" s="960">
        <v>117</v>
      </c>
      <c r="D17" s="960">
        <v>126</v>
      </c>
      <c r="E17" s="960">
        <v>151</v>
      </c>
      <c r="F17" s="960">
        <v>151</v>
      </c>
    </row>
    <row r="18" spans="1:6" s="788" customFormat="1" x14ac:dyDescent="0.25">
      <c r="A18" s="959" t="s">
        <v>434</v>
      </c>
      <c r="B18" s="960">
        <v>249</v>
      </c>
      <c r="C18" s="960">
        <v>264</v>
      </c>
      <c r="D18" s="960">
        <v>278</v>
      </c>
      <c r="E18" s="960">
        <v>225</v>
      </c>
      <c r="F18" s="960">
        <v>236</v>
      </c>
    </row>
    <row r="19" spans="1:6" s="788" customFormat="1" x14ac:dyDescent="0.25">
      <c r="A19" s="959" t="s">
        <v>485</v>
      </c>
      <c r="B19" s="960">
        <v>580</v>
      </c>
      <c r="C19" s="960">
        <v>613</v>
      </c>
      <c r="D19" s="960">
        <v>534</v>
      </c>
      <c r="E19" s="960">
        <v>543</v>
      </c>
      <c r="F19" s="960">
        <v>515</v>
      </c>
    </row>
    <row r="20" spans="1:6" s="788" customFormat="1" x14ac:dyDescent="0.25">
      <c r="A20" s="876" t="s">
        <v>435</v>
      </c>
      <c r="B20" s="960">
        <v>230</v>
      </c>
      <c r="C20" s="960">
        <v>253</v>
      </c>
      <c r="D20" s="960">
        <v>264</v>
      </c>
      <c r="E20" s="960">
        <v>252</v>
      </c>
      <c r="F20" s="960">
        <v>212</v>
      </c>
    </row>
    <row r="21" spans="1:6" s="788" customFormat="1" x14ac:dyDescent="0.25">
      <c r="A21" s="959" t="s">
        <v>436</v>
      </c>
      <c r="B21" s="960">
        <v>260</v>
      </c>
      <c r="C21" s="960">
        <v>262</v>
      </c>
      <c r="D21" s="960">
        <v>251</v>
      </c>
      <c r="E21" s="960">
        <v>242</v>
      </c>
      <c r="F21" s="960">
        <v>229</v>
      </c>
    </row>
    <row r="22" spans="1:6" s="788" customFormat="1" x14ac:dyDescent="0.25">
      <c r="A22" s="959" t="s">
        <v>486</v>
      </c>
      <c r="B22" s="960">
        <v>209</v>
      </c>
      <c r="C22" s="960">
        <v>215</v>
      </c>
      <c r="D22" s="960">
        <v>228</v>
      </c>
      <c r="E22" s="960">
        <v>235</v>
      </c>
      <c r="F22" s="960">
        <v>237</v>
      </c>
    </row>
    <row r="23" spans="1:6" s="788" customFormat="1" x14ac:dyDescent="0.25">
      <c r="A23" s="959" t="s">
        <v>438</v>
      </c>
      <c r="B23" s="960">
        <v>54</v>
      </c>
      <c r="C23" s="960">
        <v>60</v>
      </c>
      <c r="D23" s="960">
        <v>58</v>
      </c>
      <c r="E23" s="960">
        <v>65</v>
      </c>
      <c r="F23" s="960">
        <v>64</v>
      </c>
    </row>
    <row r="24" spans="1:6" s="788" customFormat="1" x14ac:dyDescent="0.25">
      <c r="A24" s="959" t="s">
        <v>439</v>
      </c>
      <c r="B24" s="960">
        <v>273</v>
      </c>
      <c r="C24" s="960">
        <v>258</v>
      </c>
      <c r="D24" s="960">
        <v>281</v>
      </c>
      <c r="E24" s="960">
        <v>273</v>
      </c>
      <c r="F24" s="960">
        <v>281</v>
      </c>
    </row>
    <row r="25" spans="1:6" s="788" customFormat="1" x14ac:dyDescent="0.25">
      <c r="A25" s="959" t="s">
        <v>487</v>
      </c>
      <c r="B25" s="960">
        <v>164</v>
      </c>
      <c r="C25" s="960">
        <v>168</v>
      </c>
      <c r="D25" s="960">
        <v>213</v>
      </c>
      <c r="E25" s="960">
        <v>184</v>
      </c>
      <c r="F25" s="960">
        <v>191</v>
      </c>
    </row>
    <row r="26" spans="1:6" s="788" customFormat="1" x14ac:dyDescent="0.25">
      <c r="A26" s="876" t="s">
        <v>488</v>
      </c>
      <c r="B26" s="960">
        <v>76</v>
      </c>
      <c r="C26" s="960">
        <v>70</v>
      </c>
      <c r="D26" s="960">
        <v>73</v>
      </c>
      <c r="E26" s="960">
        <v>74</v>
      </c>
      <c r="F26" s="960">
        <v>70</v>
      </c>
    </row>
    <row r="27" spans="1:6" s="788" customFormat="1" x14ac:dyDescent="0.25">
      <c r="A27" s="959" t="s">
        <v>442</v>
      </c>
      <c r="B27" s="960">
        <v>84</v>
      </c>
      <c r="C27" s="960">
        <v>84</v>
      </c>
      <c r="D27" s="960">
        <v>82</v>
      </c>
      <c r="E27" s="960">
        <v>86</v>
      </c>
      <c r="F27" s="960">
        <v>83</v>
      </c>
    </row>
    <row r="28" spans="1:6" s="788" customFormat="1" x14ac:dyDescent="0.25">
      <c r="A28" s="959" t="s">
        <v>443</v>
      </c>
      <c r="B28" s="960">
        <v>951</v>
      </c>
      <c r="C28" s="960">
        <v>974</v>
      </c>
      <c r="D28" s="960">
        <v>905</v>
      </c>
      <c r="E28" s="960">
        <v>897</v>
      </c>
      <c r="F28" s="960">
        <v>972</v>
      </c>
    </row>
    <row r="29" spans="1:6" s="788" customFormat="1" x14ac:dyDescent="0.25">
      <c r="A29" s="959" t="s">
        <v>444</v>
      </c>
      <c r="B29" s="960">
        <f>B7-(SUM(B9:B28))</f>
        <v>3338</v>
      </c>
      <c r="C29" s="960">
        <v>3503</v>
      </c>
      <c r="D29" s="960">
        <v>3140</v>
      </c>
      <c r="E29" s="960">
        <v>3038</v>
      </c>
      <c r="F29" s="960">
        <v>3237</v>
      </c>
    </row>
    <row r="30" spans="1:6" s="788" customFormat="1" ht="6" customHeight="1" thickBot="1" x14ac:dyDescent="0.35">
      <c r="A30" s="961"/>
      <c r="B30" s="961"/>
      <c r="C30" s="962"/>
      <c r="D30" s="962"/>
      <c r="E30" s="962"/>
      <c r="F30" s="962"/>
    </row>
    <row r="31" spans="1:6" s="788" customFormat="1" ht="13" thickTop="1" x14ac:dyDescent="0.25">
      <c r="A31" s="1281" t="s">
        <v>489</v>
      </c>
      <c r="B31" s="1281"/>
      <c r="C31" s="1281"/>
      <c r="D31" s="1281"/>
      <c r="E31" s="1281"/>
      <c r="F31" s="1281"/>
    </row>
    <row r="32" spans="1:6" s="788" customFormat="1" x14ac:dyDescent="0.25">
      <c r="A32" s="1281"/>
      <c r="B32" s="1281"/>
      <c r="C32" s="1281"/>
      <c r="D32" s="1281"/>
      <c r="E32" s="1281"/>
      <c r="F32" s="1281"/>
    </row>
    <row r="33" spans="1:6" s="788" customFormat="1" ht="13" x14ac:dyDescent="0.3">
      <c r="A33" s="963" t="s">
        <v>128</v>
      </c>
      <c r="B33" s="963"/>
      <c r="C33" s="964"/>
      <c r="D33" s="964"/>
      <c r="E33" s="964"/>
      <c r="F33" s="964"/>
    </row>
    <row r="34" spans="1:6" s="788" customFormat="1" ht="6.75" customHeight="1" x14ac:dyDescent="0.25"/>
    <row r="35" spans="1:6" s="788" customFormat="1" x14ac:dyDescent="0.25">
      <c r="A35" s="796" t="s">
        <v>370</v>
      </c>
    </row>
    <row r="36" spans="1:6" s="788" customFormat="1" x14ac:dyDescent="0.25">
      <c r="A36" s="952" t="s">
        <v>490</v>
      </c>
    </row>
    <row r="37" spans="1:6" s="788" customFormat="1" x14ac:dyDescent="0.25"/>
    <row r="38" spans="1:6" s="788" customFormat="1" x14ac:dyDescent="0.25"/>
    <row r="39" spans="1:6" s="788" customFormat="1" x14ac:dyDescent="0.25"/>
    <row r="40" spans="1:6" s="788" customFormat="1" x14ac:dyDescent="0.25"/>
    <row r="41" spans="1:6" s="788" customFormat="1" x14ac:dyDescent="0.25"/>
    <row r="42" spans="1:6" s="788" customFormat="1" x14ac:dyDescent="0.25"/>
    <row r="43" spans="1:6" s="788" customFormat="1" x14ac:dyDescent="0.25"/>
    <row r="44" spans="1:6" s="788" customFormat="1" x14ac:dyDescent="0.25"/>
    <row r="45" spans="1:6" s="788" customFormat="1" x14ac:dyDescent="0.25"/>
    <row r="46" spans="1:6" s="788" customFormat="1" x14ac:dyDescent="0.25"/>
  </sheetData>
  <mergeCells count="2">
    <mergeCell ref="A3:F3"/>
    <mergeCell ref="A31:F32"/>
  </mergeCells>
  <hyperlinks>
    <hyperlink ref="A36" r:id="rId1" xr:uid="{E7925626-A15C-499A-9B59-4CB65E668B92}"/>
    <hyperlink ref="A1" location="Índice!A1" display="Voltar ao índice" xr:uid="{17602503-CA10-4262-A244-1E4E3380D8B5}"/>
  </hyperlinks>
  <pageMargins left="0.7" right="0.7" top="0.75" bottom="0.75" header="0.3" footer="0.3"/>
  <pageSetup paperSize="9" orientation="portrait"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EA125-E9BF-4ACB-A21F-9D87DC9162B0}">
  <sheetPr>
    <pageSetUpPr fitToPage="1"/>
  </sheetPr>
  <dimension ref="A1:K69"/>
  <sheetViews>
    <sheetView zoomScaleNormal="100" workbookViewId="0"/>
  </sheetViews>
  <sheetFormatPr defaultColWidth="9.08984375" defaultRowHeight="10" x14ac:dyDescent="0.2"/>
  <cols>
    <col min="1" max="4" width="15.08984375" style="932" customWidth="1"/>
    <col min="5" max="6" width="13.6328125" style="932" customWidth="1"/>
    <col min="7" max="7" width="9.08984375" style="810"/>
    <col min="8" max="16384" width="9.08984375" style="932"/>
  </cols>
  <sheetData>
    <row r="1" spans="1:11" ht="12.5" x14ac:dyDescent="0.25">
      <c r="A1" s="436" t="s">
        <v>189</v>
      </c>
    </row>
    <row r="2" spans="1:11" x14ac:dyDescent="0.2">
      <c r="A2" s="931" t="s">
        <v>491</v>
      </c>
      <c r="B2" s="931"/>
      <c r="C2" s="931"/>
      <c r="D2" s="931"/>
    </row>
    <row r="3" spans="1:11" s="953" customFormat="1" ht="15" customHeight="1" x14ac:dyDescent="0.25">
      <c r="A3" s="1272" t="s">
        <v>492</v>
      </c>
      <c r="B3" s="1272"/>
      <c r="C3" s="1272"/>
      <c r="D3" s="1272"/>
      <c r="E3" s="1272"/>
      <c r="F3" s="1272"/>
      <c r="G3" s="954"/>
    </row>
    <row r="4" spans="1:11" ht="10.5" x14ac:dyDescent="0.25">
      <c r="A4" s="966"/>
      <c r="B4" s="966"/>
      <c r="C4" s="966"/>
      <c r="D4" s="966"/>
      <c r="F4" s="936" t="s">
        <v>192</v>
      </c>
    </row>
    <row r="5" spans="1:11" ht="31.5" customHeight="1" x14ac:dyDescent="0.25">
      <c r="A5" s="967" t="s">
        <v>481</v>
      </c>
      <c r="B5" s="967">
        <v>2020</v>
      </c>
      <c r="C5" s="967">
        <v>2019</v>
      </c>
      <c r="D5" s="967">
        <v>2018</v>
      </c>
      <c r="E5" s="921">
        <v>2017</v>
      </c>
      <c r="F5" s="921">
        <v>2016</v>
      </c>
      <c r="J5" s="968"/>
      <c r="K5" s="969"/>
    </row>
    <row r="6" spans="1:11" s="969" customFormat="1" ht="26.25" customHeight="1" x14ac:dyDescent="0.25">
      <c r="A6" s="957" t="s">
        <v>0</v>
      </c>
      <c r="B6" s="970">
        <v>587812</v>
      </c>
      <c r="C6" s="970">
        <f>SUM(C8:C28)</f>
        <v>688894</v>
      </c>
      <c r="D6" s="970">
        <f>SUM(D8:D28)</f>
        <v>667715</v>
      </c>
      <c r="E6" s="970">
        <f>SUM(E8:E28)</f>
        <v>624001</v>
      </c>
      <c r="F6" s="970">
        <f>SUM(F8:F28)</f>
        <v>594795</v>
      </c>
      <c r="G6" s="810"/>
      <c r="H6" s="971"/>
      <c r="I6" s="971"/>
      <c r="J6" s="971"/>
    </row>
    <row r="7" spans="1:11" s="969" customFormat="1" ht="6.75" customHeight="1" x14ac:dyDescent="0.25">
      <c r="A7" s="796"/>
      <c r="B7" s="970"/>
      <c r="C7" s="970"/>
      <c r="D7" s="970"/>
      <c r="E7" s="970"/>
      <c r="F7" s="970"/>
      <c r="G7" s="972"/>
      <c r="I7" s="971"/>
      <c r="J7" s="971"/>
    </row>
    <row r="8" spans="1:11" s="969" customFormat="1" ht="15" customHeight="1" x14ac:dyDescent="0.25">
      <c r="A8" s="959" t="s">
        <v>425</v>
      </c>
      <c r="B8" s="973">
        <v>45394</v>
      </c>
      <c r="C8" s="973">
        <v>49192</v>
      </c>
      <c r="D8" s="973">
        <v>49661</v>
      </c>
      <c r="E8" s="973">
        <v>49812</v>
      </c>
      <c r="F8" s="973">
        <v>49981</v>
      </c>
      <c r="G8" s="974"/>
      <c r="H8" s="975"/>
      <c r="I8" s="971"/>
      <c r="J8" s="971"/>
    </row>
    <row r="9" spans="1:11" ht="15" customHeight="1" x14ac:dyDescent="0.25">
      <c r="A9" s="959" t="s">
        <v>426</v>
      </c>
      <c r="B9" s="973">
        <v>19217</v>
      </c>
      <c r="C9" s="973">
        <v>19439</v>
      </c>
      <c r="D9" s="973">
        <v>18147</v>
      </c>
      <c r="E9" s="973">
        <v>18766</v>
      </c>
      <c r="F9" s="973">
        <v>14542</v>
      </c>
      <c r="G9" s="974"/>
      <c r="H9" s="975"/>
      <c r="I9" s="971"/>
      <c r="J9" s="971"/>
    </row>
    <row r="10" spans="1:11" ht="15" customHeight="1" x14ac:dyDescent="0.25">
      <c r="A10" s="959" t="s">
        <v>483</v>
      </c>
      <c r="B10" s="973">
        <v>2517</v>
      </c>
      <c r="C10" s="973">
        <v>4896</v>
      </c>
      <c r="D10" s="973">
        <v>3790</v>
      </c>
      <c r="E10" s="973">
        <v>3512</v>
      </c>
      <c r="F10" s="973">
        <v>3498</v>
      </c>
      <c r="G10" s="974"/>
      <c r="H10" s="975"/>
      <c r="I10" s="971"/>
      <c r="J10" s="971"/>
    </row>
    <row r="11" spans="1:11" ht="15" customHeight="1" x14ac:dyDescent="0.25">
      <c r="A11" s="959" t="s">
        <v>427</v>
      </c>
      <c r="B11" s="973">
        <v>26608</v>
      </c>
      <c r="C11" s="973">
        <v>31546</v>
      </c>
      <c r="D11" s="973">
        <v>39247</v>
      </c>
      <c r="E11" s="973">
        <v>41807</v>
      </c>
      <c r="F11" s="973">
        <v>40135</v>
      </c>
      <c r="G11" s="974"/>
      <c r="H11" s="975"/>
      <c r="I11" s="971"/>
      <c r="J11" s="971"/>
    </row>
    <row r="12" spans="1:11" ht="15" customHeight="1" x14ac:dyDescent="0.25">
      <c r="A12" s="959" t="s">
        <v>429</v>
      </c>
      <c r="B12" s="973">
        <v>16542</v>
      </c>
      <c r="C12" s="973">
        <v>16927</v>
      </c>
      <c r="D12" s="973">
        <v>16448</v>
      </c>
      <c r="E12" s="973">
        <v>15739</v>
      </c>
      <c r="F12" s="973">
        <v>15444</v>
      </c>
      <c r="G12" s="974"/>
      <c r="H12" s="975"/>
      <c r="I12" s="971"/>
      <c r="J12" s="971"/>
    </row>
    <row r="13" spans="1:11" ht="15" customHeight="1" x14ac:dyDescent="0.25">
      <c r="A13" s="876" t="s">
        <v>484</v>
      </c>
      <c r="B13" s="973">
        <v>7734</v>
      </c>
      <c r="C13" s="973">
        <v>7921</v>
      </c>
      <c r="D13" s="973">
        <v>8183</v>
      </c>
      <c r="E13" s="973">
        <v>8387</v>
      </c>
      <c r="F13" s="973">
        <v>8602</v>
      </c>
      <c r="G13" s="974"/>
      <c r="H13" s="975"/>
      <c r="I13" s="971"/>
      <c r="J13" s="971"/>
    </row>
    <row r="14" spans="1:11" ht="15" customHeight="1" x14ac:dyDescent="0.25">
      <c r="A14" s="959" t="s">
        <v>431</v>
      </c>
      <c r="B14" s="973">
        <v>190865</v>
      </c>
      <c r="C14" s="973">
        <v>184391</v>
      </c>
      <c r="D14" s="973">
        <v>189417</v>
      </c>
      <c r="E14" s="973">
        <v>176349</v>
      </c>
      <c r="F14" s="973">
        <v>168097</v>
      </c>
      <c r="G14" s="974"/>
      <c r="H14" s="975"/>
      <c r="I14" s="971"/>
      <c r="J14" s="976"/>
    </row>
    <row r="15" spans="1:11" ht="15" customHeight="1" x14ac:dyDescent="0.25">
      <c r="A15" s="959" t="s">
        <v>432</v>
      </c>
      <c r="B15" s="973">
        <v>21298</v>
      </c>
      <c r="C15" s="973">
        <v>21530</v>
      </c>
      <c r="D15" s="973">
        <v>19866</v>
      </c>
      <c r="E15" s="973">
        <v>18312</v>
      </c>
      <c r="F15" s="973">
        <v>16259</v>
      </c>
      <c r="G15" s="974"/>
      <c r="H15" s="975"/>
      <c r="I15" s="971"/>
      <c r="J15" s="971"/>
    </row>
    <row r="16" spans="1:11" ht="15" customHeight="1" x14ac:dyDescent="0.25">
      <c r="A16" s="959" t="s">
        <v>433</v>
      </c>
      <c r="B16" s="973">
        <v>15292</v>
      </c>
      <c r="C16" s="973">
        <v>15519</v>
      </c>
      <c r="D16" s="973">
        <v>15257</v>
      </c>
      <c r="E16" s="973">
        <v>15847</v>
      </c>
      <c r="F16" s="973">
        <v>14659</v>
      </c>
      <c r="G16" s="974"/>
      <c r="H16" s="975"/>
      <c r="I16" s="971"/>
      <c r="J16" s="971"/>
    </row>
    <row r="17" spans="1:10" ht="15" customHeight="1" x14ac:dyDescent="0.25">
      <c r="A17" s="959" t="s">
        <v>434</v>
      </c>
      <c r="B17" s="973">
        <v>14056</v>
      </c>
      <c r="C17" s="973">
        <v>15518</v>
      </c>
      <c r="D17" s="973">
        <v>14363</v>
      </c>
      <c r="E17" s="973">
        <v>12702</v>
      </c>
      <c r="F17" s="973">
        <v>12302</v>
      </c>
      <c r="G17" s="974"/>
      <c r="H17" s="975"/>
      <c r="I17" s="971"/>
      <c r="J17" s="971"/>
    </row>
    <row r="18" spans="1:10" ht="15" customHeight="1" x14ac:dyDescent="0.25">
      <c r="A18" s="959" t="s">
        <v>493</v>
      </c>
      <c r="B18" s="973">
        <v>13722</v>
      </c>
      <c r="C18" s="973">
        <v>15963</v>
      </c>
      <c r="D18" s="973">
        <v>13988</v>
      </c>
      <c r="E18" s="973">
        <v>13231</v>
      </c>
      <c r="F18" s="973">
        <v>13135</v>
      </c>
      <c r="G18" s="974"/>
      <c r="H18" s="975"/>
      <c r="I18" s="971"/>
      <c r="J18" s="971"/>
    </row>
    <row r="19" spans="1:10" ht="15" customHeight="1" x14ac:dyDescent="0.25">
      <c r="A19" s="876" t="s">
        <v>435</v>
      </c>
      <c r="B19" s="973">
        <v>21479</v>
      </c>
      <c r="C19" s="973">
        <v>106127</v>
      </c>
      <c r="D19" s="973">
        <v>89755</v>
      </c>
      <c r="E19" s="973">
        <v>65499</v>
      </c>
      <c r="F19" s="973">
        <v>52355</v>
      </c>
      <c r="G19" s="974"/>
      <c r="H19" s="975"/>
      <c r="I19" s="971"/>
      <c r="J19" s="971"/>
    </row>
    <row r="20" spans="1:10" ht="15" customHeight="1" x14ac:dyDescent="0.25">
      <c r="A20" s="959" t="s">
        <v>436</v>
      </c>
      <c r="B20" s="973">
        <v>15431</v>
      </c>
      <c r="C20" s="973">
        <v>17043</v>
      </c>
      <c r="D20" s="973">
        <v>16587</v>
      </c>
      <c r="E20" s="973">
        <v>15892</v>
      </c>
      <c r="F20" s="973">
        <v>13423</v>
      </c>
      <c r="G20" s="974"/>
      <c r="H20" s="975"/>
      <c r="I20" s="971"/>
      <c r="J20" s="971"/>
    </row>
    <row r="21" spans="1:10" ht="15" customHeight="1" x14ac:dyDescent="0.25">
      <c r="A21" s="959" t="s">
        <v>486</v>
      </c>
      <c r="B21" s="973">
        <v>2433</v>
      </c>
      <c r="C21" s="973">
        <v>2513</v>
      </c>
      <c r="D21" s="973">
        <v>2500</v>
      </c>
      <c r="E21" s="973">
        <v>2559</v>
      </c>
      <c r="F21" s="973">
        <v>2503</v>
      </c>
      <c r="G21" s="974"/>
      <c r="H21" s="975"/>
      <c r="I21" s="971"/>
      <c r="J21" s="971"/>
    </row>
    <row r="22" spans="1:10" ht="15" customHeight="1" x14ac:dyDescent="0.25">
      <c r="A22" s="959" t="s">
        <v>438</v>
      </c>
      <c r="B22" s="973">
        <v>5699</v>
      </c>
      <c r="C22" s="973">
        <v>6718</v>
      </c>
      <c r="D22" s="973">
        <v>6573</v>
      </c>
      <c r="E22" s="973">
        <v>6460</v>
      </c>
      <c r="F22" s="973">
        <v>6480</v>
      </c>
      <c r="G22" s="974"/>
      <c r="H22" s="975"/>
      <c r="I22" s="971"/>
      <c r="J22" s="971"/>
    </row>
    <row r="23" spans="1:10" ht="15" customHeight="1" x14ac:dyDescent="0.25">
      <c r="A23" s="959" t="s">
        <v>439</v>
      </c>
      <c r="B23" s="973">
        <v>19243</v>
      </c>
      <c r="C23" s="973">
        <v>18731</v>
      </c>
      <c r="D23" s="973">
        <v>18839</v>
      </c>
      <c r="E23" s="973">
        <v>16139</v>
      </c>
      <c r="F23" s="973">
        <v>15755</v>
      </c>
      <c r="G23" s="974"/>
      <c r="H23" s="975"/>
      <c r="I23" s="971"/>
      <c r="J23" s="971"/>
    </row>
    <row r="24" spans="1:10" ht="15" customHeight="1" x14ac:dyDescent="0.25">
      <c r="A24" s="959" t="s">
        <v>487</v>
      </c>
      <c r="B24" s="973">
        <v>3539</v>
      </c>
      <c r="C24" s="973">
        <v>3698</v>
      </c>
      <c r="D24" s="973">
        <v>3710</v>
      </c>
      <c r="E24" s="973">
        <v>3581</v>
      </c>
      <c r="F24" s="973">
        <v>3656</v>
      </c>
      <c r="G24" s="974"/>
      <c r="H24" s="975"/>
      <c r="I24" s="971"/>
      <c r="J24" s="971"/>
    </row>
    <row r="25" spans="1:10" ht="15" customHeight="1" x14ac:dyDescent="0.25">
      <c r="A25" s="876" t="s">
        <v>488</v>
      </c>
      <c r="B25" s="973">
        <v>4401</v>
      </c>
      <c r="C25" s="973">
        <v>4243</v>
      </c>
      <c r="D25" s="973">
        <v>4108</v>
      </c>
      <c r="E25" s="973">
        <v>4018</v>
      </c>
      <c r="F25" s="973">
        <v>4032</v>
      </c>
      <c r="G25" s="974"/>
      <c r="H25" s="975"/>
      <c r="I25" s="971"/>
      <c r="J25" s="971"/>
    </row>
    <row r="26" spans="1:10" ht="15" customHeight="1" x14ac:dyDescent="0.25">
      <c r="A26" s="959" t="s">
        <v>442</v>
      </c>
      <c r="B26" s="973">
        <v>1978</v>
      </c>
      <c r="C26" s="973">
        <v>2004</v>
      </c>
      <c r="D26" s="973">
        <v>1649</v>
      </c>
      <c r="E26" s="973">
        <v>2367</v>
      </c>
      <c r="F26" s="973">
        <v>2377</v>
      </c>
      <c r="G26" s="974"/>
      <c r="H26" s="975"/>
      <c r="I26" s="971"/>
      <c r="J26" s="971"/>
    </row>
    <row r="27" spans="1:10" ht="15" customHeight="1" x14ac:dyDescent="0.25">
      <c r="A27" s="959" t="s">
        <v>443</v>
      </c>
      <c r="B27" s="973">
        <v>53316</v>
      </c>
      <c r="C27" s="973">
        <v>48791</v>
      </c>
      <c r="D27" s="973">
        <v>44739</v>
      </c>
      <c r="E27" s="973">
        <v>44208</v>
      </c>
      <c r="F27" s="973">
        <v>43625</v>
      </c>
      <c r="G27" s="974"/>
      <c r="H27" s="975"/>
      <c r="I27" s="971"/>
      <c r="J27" s="971"/>
    </row>
    <row r="28" spans="1:10" s="969" customFormat="1" ht="15" customHeight="1" x14ac:dyDescent="0.25">
      <c r="A28" s="959" t="s">
        <v>444</v>
      </c>
      <c r="B28" s="973">
        <v>87048</v>
      </c>
      <c r="C28" s="973">
        <v>96184</v>
      </c>
      <c r="D28" s="973">
        <v>90888</v>
      </c>
      <c r="E28" s="973">
        <v>88814</v>
      </c>
      <c r="F28" s="973">
        <v>93935</v>
      </c>
      <c r="G28" s="974"/>
      <c r="H28" s="975"/>
      <c r="I28" s="977"/>
      <c r="J28" s="971"/>
    </row>
    <row r="29" spans="1:10" ht="6.75" customHeight="1" thickBot="1" x14ac:dyDescent="0.3">
      <c r="A29" s="978"/>
      <c r="B29" s="978"/>
      <c r="C29" s="978"/>
      <c r="D29" s="978"/>
      <c r="E29" s="979"/>
      <c r="F29" s="979"/>
    </row>
    <row r="30" spans="1:10" ht="16.5" customHeight="1" thickTop="1" x14ac:dyDescent="0.25">
      <c r="A30" s="1282" t="s">
        <v>128</v>
      </c>
      <c r="B30" s="1282"/>
      <c r="C30" s="1282"/>
      <c r="D30" s="1282"/>
      <c r="E30" s="1282"/>
      <c r="F30" s="1283"/>
    </row>
    <row r="31" spans="1:10" ht="8.25" customHeight="1" x14ac:dyDescent="0.25">
      <c r="A31" s="980"/>
      <c r="B31" s="980"/>
      <c r="C31" s="980"/>
      <c r="D31" s="980"/>
      <c r="E31" s="980"/>
      <c r="F31" s="981"/>
    </row>
    <row r="32" spans="1:10" s="810" customFormat="1" ht="15" customHeight="1" x14ac:dyDescent="0.2">
      <c r="A32" s="810" t="s">
        <v>370</v>
      </c>
      <c r="E32" s="982"/>
      <c r="F32" s="982"/>
    </row>
    <row r="33" spans="1:6" s="954" customFormat="1" ht="12.75" customHeight="1" x14ac:dyDescent="0.25">
      <c r="A33" s="952" t="s">
        <v>494</v>
      </c>
      <c r="B33" s="952"/>
      <c r="C33" s="788"/>
      <c r="D33" s="788"/>
      <c r="E33" s="788"/>
      <c r="F33" s="788"/>
    </row>
    <row r="34" spans="1:6" ht="13.5" customHeight="1" x14ac:dyDescent="0.2"/>
    <row r="39" spans="1:6" ht="9" customHeight="1" x14ac:dyDescent="0.2"/>
    <row r="40" spans="1:6" ht="15" customHeight="1" x14ac:dyDescent="0.2"/>
    <row r="41" spans="1:6" ht="9.9" customHeight="1" x14ac:dyDescent="0.2"/>
    <row r="42" spans="1:6" ht="12.9" customHeight="1" x14ac:dyDescent="0.2"/>
    <row r="43" spans="1:6" ht="9" customHeight="1" x14ac:dyDescent="0.2"/>
    <row r="44" spans="1:6" ht="12.9" customHeight="1" x14ac:dyDescent="0.2"/>
    <row r="45" spans="1:6" ht="12.9" customHeight="1" x14ac:dyDescent="0.2"/>
    <row r="46" spans="1:6" ht="9.9" customHeight="1" x14ac:dyDescent="0.2"/>
    <row r="47" spans="1:6" ht="12.9" customHeight="1" x14ac:dyDescent="0.2"/>
    <row r="48" spans="1:6" ht="12.9" customHeight="1" x14ac:dyDescent="0.2"/>
    <row r="49" ht="9" customHeight="1" x14ac:dyDescent="0.2"/>
    <row r="50" ht="12.9" customHeight="1" x14ac:dyDescent="0.2"/>
    <row r="51" ht="9.9" customHeight="1" x14ac:dyDescent="0.2"/>
    <row r="52" ht="12.9" customHeight="1" x14ac:dyDescent="0.2"/>
    <row r="53" ht="12.9" customHeight="1" x14ac:dyDescent="0.2"/>
    <row r="54" ht="12.9" customHeight="1" x14ac:dyDescent="0.2"/>
    <row r="55" ht="9" customHeight="1" x14ac:dyDescent="0.2"/>
    <row r="56" ht="9.9" customHeight="1" x14ac:dyDescent="0.2"/>
    <row r="57" ht="12.9" customHeight="1" x14ac:dyDescent="0.2"/>
    <row r="58" ht="12.9" customHeight="1" x14ac:dyDescent="0.2"/>
    <row r="59" ht="12.9" customHeight="1" x14ac:dyDescent="0.2"/>
    <row r="60" ht="12.9" customHeight="1" x14ac:dyDescent="0.2"/>
    <row r="61" ht="9" customHeight="1" x14ac:dyDescent="0.2"/>
    <row r="62" ht="12.9" customHeight="1" x14ac:dyDescent="0.2"/>
    <row r="63" ht="12.9" customHeight="1" x14ac:dyDescent="0.2"/>
    <row r="64" ht="12.9" customHeight="1" x14ac:dyDescent="0.2"/>
    <row r="65" ht="12.9" customHeight="1" x14ac:dyDescent="0.2"/>
    <row r="66" ht="12.9" customHeight="1" x14ac:dyDescent="0.2"/>
    <row r="67" ht="9" customHeight="1" x14ac:dyDescent="0.2"/>
    <row r="68" ht="12.9" customHeight="1" x14ac:dyDescent="0.2"/>
    <row r="69" ht="8.25" customHeight="1" x14ac:dyDescent="0.2"/>
  </sheetData>
  <mergeCells count="2">
    <mergeCell ref="A3:F3"/>
    <mergeCell ref="A30:F30"/>
  </mergeCells>
  <hyperlinks>
    <hyperlink ref="A33" r:id="rId1" xr:uid="{BB9AB906-6A18-45DF-B18D-903226C0B13B}"/>
    <hyperlink ref="A1" location="Índice!A1" display="Voltar ao índice" xr:uid="{FE284B2D-5D88-4813-8D48-5B21CE686221}"/>
  </hyperlinks>
  <pageMargins left="0.78740157480314965" right="0.2" top="0.78740157480314965" bottom="0.78740157480314965" header="0" footer="0"/>
  <pageSetup paperSize="9" orientation="portrait" r:id="rId2"/>
  <headerFooter scaleWithDoc="0"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E07B8-0C44-44AF-A18A-579A78D821AF}">
  <sheetPr>
    <pageSetUpPr fitToPage="1"/>
  </sheetPr>
  <dimension ref="A1:G42"/>
  <sheetViews>
    <sheetView zoomScaleNormal="100" workbookViewId="0"/>
  </sheetViews>
  <sheetFormatPr defaultColWidth="9.08984375" defaultRowHeight="21" customHeight="1" x14ac:dyDescent="0.25"/>
  <cols>
    <col min="1" max="1" width="26.453125" style="932" customWidth="1"/>
    <col min="2" max="2" width="8.54296875" style="969" customWidth="1"/>
    <col min="3" max="4" width="8.54296875" style="932" customWidth="1"/>
    <col min="5" max="7" width="10.6328125" style="932" customWidth="1"/>
    <col min="8" max="16384" width="9.08984375" style="932"/>
  </cols>
  <sheetData>
    <row r="1" spans="1:7" ht="12.75" customHeight="1" x14ac:dyDescent="0.25">
      <c r="A1" s="436" t="s">
        <v>189</v>
      </c>
    </row>
    <row r="2" spans="1:7" ht="14.25" customHeight="1" x14ac:dyDescent="0.25">
      <c r="A2" s="931" t="s">
        <v>495</v>
      </c>
    </row>
    <row r="3" spans="1:7" ht="25.5" customHeight="1" x14ac:dyDescent="0.2">
      <c r="A3" s="1272" t="s">
        <v>496</v>
      </c>
      <c r="B3" s="1272"/>
      <c r="C3" s="1272"/>
      <c r="D3" s="1272"/>
      <c r="E3" s="1272"/>
      <c r="F3" s="1272"/>
      <c r="G3" s="1272"/>
    </row>
    <row r="4" spans="1:7" ht="10.5" x14ac:dyDescent="0.25">
      <c r="A4" s="980">
        <v>2020</v>
      </c>
      <c r="B4" s="939"/>
      <c r="C4" s="983"/>
      <c r="D4" s="983"/>
      <c r="E4" s="983"/>
      <c r="F4" s="983"/>
      <c r="G4" s="936" t="s">
        <v>192</v>
      </c>
    </row>
    <row r="5" spans="1:7" ht="10.5" x14ac:dyDescent="0.2">
      <c r="A5" s="1284" t="s">
        <v>457</v>
      </c>
      <c r="B5" s="1287" t="s">
        <v>0</v>
      </c>
      <c r="C5" s="1290" t="s">
        <v>220</v>
      </c>
      <c r="D5" s="1256"/>
      <c r="E5" s="1256" t="s">
        <v>497</v>
      </c>
      <c r="F5" s="1256"/>
      <c r="G5" s="1291"/>
    </row>
    <row r="6" spans="1:7" ht="12.75" customHeight="1" x14ac:dyDescent="0.2">
      <c r="A6" s="1285"/>
      <c r="B6" s="1288"/>
      <c r="C6" s="1292" t="s">
        <v>135</v>
      </c>
      <c r="D6" s="1294" t="s">
        <v>136</v>
      </c>
      <c r="E6" s="1294" t="s">
        <v>498</v>
      </c>
      <c r="F6" s="1294" t="s">
        <v>499</v>
      </c>
      <c r="G6" s="1288" t="s">
        <v>500</v>
      </c>
    </row>
    <row r="7" spans="1:7" ht="12.75" customHeight="1" thickBot="1" x14ac:dyDescent="0.25">
      <c r="A7" s="1286"/>
      <c r="B7" s="1289"/>
      <c r="C7" s="1293"/>
      <c r="D7" s="1295"/>
      <c r="E7" s="1295"/>
      <c r="F7" s="1295"/>
      <c r="G7" s="1289"/>
    </row>
    <row r="8" spans="1:7" ht="4.5" customHeight="1" thickTop="1" x14ac:dyDescent="0.25">
      <c r="A8" s="935"/>
      <c r="B8" s="984"/>
      <c r="C8" s="985"/>
      <c r="D8" s="985"/>
      <c r="E8" s="985"/>
      <c r="F8" s="984"/>
      <c r="G8" s="984"/>
    </row>
    <row r="9" spans="1:7" ht="15" customHeight="1" x14ac:dyDescent="0.25">
      <c r="A9" s="939" t="s">
        <v>0</v>
      </c>
      <c r="B9" s="958">
        <f>B11+B37</f>
        <v>587812</v>
      </c>
      <c r="C9" s="958">
        <f t="shared" ref="C9:G9" si="0">C11+C37</f>
        <v>423737</v>
      </c>
      <c r="D9" s="958">
        <f t="shared" si="0"/>
        <v>164075</v>
      </c>
      <c r="E9" s="958">
        <f t="shared" si="0"/>
        <v>393673</v>
      </c>
      <c r="F9" s="958">
        <f t="shared" si="0"/>
        <v>124456</v>
      </c>
      <c r="G9" s="958">
        <f t="shared" si="0"/>
        <v>69683</v>
      </c>
    </row>
    <row r="10" spans="1:7" ht="4.5" customHeight="1" x14ac:dyDescent="0.25">
      <c r="A10" s="935"/>
      <c r="B10" s="984"/>
      <c r="C10" s="984"/>
      <c r="D10" s="984"/>
      <c r="E10" s="984"/>
      <c r="F10" s="984"/>
      <c r="G10" s="984"/>
    </row>
    <row r="11" spans="1:7" ht="12.9" customHeight="1" x14ac:dyDescent="0.25">
      <c r="A11" s="986" t="s">
        <v>250</v>
      </c>
      <c r="B11" s="958">
        <f>B13+B34+B35</f>
        <v>587458</v>
      </c>
      <c r="C11" s="958">
        <f t="shared" ref="C11:G11" si="1">C13+C34+C35</f>
        <v>423468</v>
      </c>
      <c r="D11" s="958">
        <f t="shared" si="1"/>
        <v>163990</v>
      </c>
      <c r="E11" s="958">
        <f t="shared" si="1"/>
        <v>393618</v>
      </c>
      <c r="F11" s="958">
        <f t="shared" si="1"/>
        <v>124278</v>
      </c>
      <c r="G11" s="958">
        <f t="shared" si="1"/>
        <v>69562</v>
      </c>
    </row>
    <row r="12" spans="1:7" ht="7.5" customHeight="1" x14ac:dyDescent="0.25">
      <c r="A12" s="987"/>
      <c r="B12" s="958"/>
      <c r="C12" s="958"/>
      <c r="D12" s="988"/>
      <c r="E12" s="988"/>
      <c r="F12" s="988"/>
      <c r="G12" s="988"/>
    </row>
    <row r="13" spans="1:7" ht="12.9" customHeight="1" x14ac:dyDescent="0.25">
      <c r="A13" s="989" t="s">
        <v>458</v>
      </c>
      <c r="B13" s="958">
        <f>SUM(B15:B32)</f>
        <v>545032</v>
      </c>
      <c r="C13" s="958">
        <f t="shared" ref="C13:G13" si="2">SUM(C15:C32)</f>
        <v>394565</v>
      </c>
      <c r="D13" s="958">
        <f t="shared" si="2"/>
        <v>150467</v>
      </c>
      <c r="E13" s="958">
        <f t="shared" si="2"/>
        <v>363202</v>
      </c>
      <c r="F13" s="958">
        <f t="shared" si="2"/>
        <v>116392</v>
      </c>
      <c r="G13" s="958">
        <f t="shared" si="2"/>
        <v>65438</v>
      </c>
    </row>
    <row r="14" spans="1:7" ht="7.5" customHeight="1" x14ac:dyDescent="0.25">
      <c r="A14" s="990"/>
      <c r="B14" s="991"/>
      <c r="C14" s="992"/>
      <c r="D14" s="992"/>
      <c r="E14" s="991"/>
      <c r="F14" s="991"/>
      <c r="G14" s="992"/>
    </row>
    <row r="15" spans="1:7" ht="12.9" customHeight="1" x14ac:dyDescent="0.25">
      <c r="A15" s="993" t="s">
        <v>459</v>
      </c>
      <c r="B15" s="940">
        <v>45363</v>
      </c>
      <c r="C15" s="994">
        <v>33384</v>
      </c>
      <c r="D15" s="994">
        <v>11979</v>
      </c>
      <c r="E15" s="994">
        <v>30860</v>
      </c>
      <c r="F15" s="994">
        <v>9569</v>
      </c>
      <c r="G15" s="994">
        <v>4934</v>
      </c>
    </row>
    <row r="16" spans="1:7" ht="12.9" customHeight="1" x14ac:dyDescent="0.25">
      <c r="A16" s="993" t="s">
        <v>460</v>
      </c>
      <c r="B16" s="940">
        <v>9669</v>
      </c>
      <c r="C16" s="994">
        <v>7019</v>
      </c>
      <c r="D16" s="994">
        <v>2650</v>
      </c>
      <c r="E16" s="994">
        <v>7211</v>
      </c>
      <c r="F16" s="994">
        <v>1948</v>
      </c>
      <c r="G16" s="994">
        <v>510</v>
      </c>
    </row>
    <row r="17" spans="1:7" ht="12.9" customHeight="1" x14ac:dyDescent="0.25">
      <c r="A17" s="993" t="s">
        <v>461</v>
      </c>
      <c r="B17" s="940">
        <v>40559</v>
      </c>
      <c r="C17" s="994">
        <v>32497</v>
      </c>
      <c r="D17" s="994">
        <v>8062</v>
      </c>
      <c r="E17" s="994">
        <v>28314</v>
      </c>
      <c r="F17" s="994">
        <v>8900</v>
      </c>
      <c r="G17" s="994">
        <v>3345</v>
      </c>
    </row>
    <row r="18" spans="1:7" ht="12.9" customHeight="1" x14ac:dyDescent="0.25">
      <c r="A18" s="993" t="s">
        <v>462</v>
      </c>
      <c r="B18" s="940">
        <v>3308</v>
      </c>
      <c r="C18" s="994">
        <v>2885</v>
      </c>
      <c r="D18" s="994">
        <v>423</v>
      </c>
      <c r="E18" s="994">
        <v>2195</v>
      </c>
      <c r="F18" s="994">
        <v>772</v>
      </c>
      <c r="G18" s="994">
        <v>341</v>
      </c>
    </row>
    <row r="19" spans="1:7" ht="12.9" customHeight="1" x14ac:dyDescent="0.25">
      <c r="A19" s="993" t="s">
        <v>463</v>
      </c>
      <c r="B19" s="940">
        <v>6671</v>
      </c>
      <c r="C19" s="994">
        <v>4986</v>
      </c>
      <c r="D19" s="994">
        <v>1685</v>
      </c>
      <c r="E19" s="994">
        <v>4529</v>
      </c>
      <c r="F19" s="994">
        <v>1468</v>
      </c>
      <c r="G19" s="994">
        <v>674</v>
      </c>
    </row>
    <row r="20" spans="1:7" ht="12.9" customHeight="1" x14ac:dyDescent="0.25">
      <c r="A20" s="993" t="s">
        <v>464</v>
      </c>
      <c r="B20" s="940">
        <v>24025</v>
      </c>
      <c r="C20" s="994">
        <v>17423</v>
      </c>
      <c r="D20" s="994">
        <v>6602</v>
      </c>
      <c r="E20" s="994">
        <v>15021</v>
      </c>
      <c r="F20" s="994">
        <v>6203</v>
      </c>
      <c r="G20" s="994">
        <v>2801</v>
      </c>
    </row>
    <row r="21" spans="1:7" ht="12.9" customHeight="1" x14ac:dyDescent="0.25">
      <c r="A21" s="993" t="s">
        <v>465</v>
      </c>
      <c r="B21" s="940">
        <v>9812</v>
      </c>
      <c r="C21" s="994">
        <v>7525</v>
      </c>
      <c r="D21" s="994">
        <v>2287</v>
      </c>
      <c r="E21" s="994">
        <v>6430</v>
      </c>
      <c r="F21" s="994">
        <v>2510</v>
      </c>
      <c r="G21" s="994">
        <v>872</v>
      </c>
    </row>
    <row r="22" spans="1:7" ht="12.9" customHeight="1" x14ac:dyDescent="0.25">
      <c r="A22" s="993" t="s">
        <v>466</v>
      </c>
      <c r="B22" s="940">
        <v>36411</v>
      </c>
      <c r="C22" s="994">
        <v>25419</v>
      </c>
      <c r="D22" s="994">
        <v>10992</v>
      </c>
      <c r="E22" s="994">
        <v>22398</v>
      </c>
      <c r="F22" s="994">
        <v>6129</v>
      </c>
      <c r="G22" s="994">
        <v>7884</v>
      </c>
    </row>
    <row r="23" spans="1:7" ht="12.9" customHeight="1" x14ac:dyDescent="0.25">
      <c r="A23" s="993" t="s">
        <v>467</v>
      </c>
      <c r="B23" s="940">
        <v>11881</v>
      </c>
      <c r="C23" s="994">
        <v>7819</v>
      </c>
      <c r="D23" s="994">
        <v>4062</v>
      </c>
      <c r="E23" s="994">
        <v>10267</v>
      </c>
      <c r="F23" s="994">
        <v>1315</v>
      </c>
      <c r="G23" s="994">
        <v>299</v>
      </c>
    </row>
    <row r="24" spans="1:7" ht="12.9" customHeight="1" x14ac:dyDescent="0.25">
      <c r="A24" s="993" t="s">
        <v>468</v>
      </c>
      <c r="B24" s="940">
        <v>27141</v>
      </c>
      <c r="C24" s="994">
        <v>19632</v>
      </c>
      <c r="D24" s="994">
        <v>7509</v>
      </c>
      <c r="E24" s="994">
        <v>17999</v>
      </c>
      <c r="F24" s="994">
        <v>5450</v>
      </c>
      <c r="G24" s="994">
        <v>3692</v>
      </c>
    </row>
    <row r="25" spans="1:7" ht="12.9" customHeight="1" x14ac:dyDescent="0.25">
      <c r="A25" s="993" t="s">
        <v>469</v>
      </c>
      <c r="B25" s="940">
        <v>109578</v>
      </c>
      <c r="C25" s="994">
        <v>78251</v>
      </c>
      <c r="D25" s="994">
        <v>31327</v>
      </c>
      <c r="E25" s="994">
        <v>63876</v>
      </c>
      <c r="F25" s="994">
        <v>28723</v>
      </c>
      <c r="G25" s="994">
        <v>16979</v>
      </c>
    </row>
    <row r="26" spans="1:7" ht="12.9" customHeight="1" x14ac:dyDescent="0.25">
      <c r="A26" s="993" t="s">
        <v>470</v>
      </c>
      <c r="B26" s="940">
        <v>5616</v>
      </c>
      <c r="C26" s="994">
        <v>4217</v>
      </c>
      <c r="D26" s="994">
        <v>1399</v>
      </c>
      <c r="E26" s="994">
        <v>3867</v>
      </c>
      <c r="F26" s="994">
        <v>1094</v>
      </c>
      <c r="G26" s="994">
        <v>655</v>
      </c>
    </row>
    <row r="27" spans="1:7" ht="12.9" customHeight="1" x14ac:dyDescent="0.25">
      <c r="A27" s="993" t="s">
        <v>471</v>
      </c>
      <c r="B27" s="940">
        <v>104974</v>
      </c>
      <c r="C27" s="994">
        <v>76403</v>
      </c>
      <c r="D27" s="994">
        <v>28571</v>
      </c>
      <c r="E27" s="994">
        <v>71874</v>
      </c>
      <c r="F27" s="994">
        <v>22262</v>
      </c>
      <c r="G27" s="994">
        <v>10838</v>
      </c>
    </row>
    <row r="28" spans="1:7" ht="12.9" customHeight="1" x14ac:dyDescent="0.25">
      <c r="A28" s="993" t="s">
        <v>472</v>
      </c>
      <c r="B28" s="940">
        <v>21391</v>
      </c>
      <c r="C28" s="994">
        <v>15464</v>
      </c>
      <c r="D28" s="994">
        <v>5927</v>
      </c>
      <c r="E28" s="994">
        <v>14669</v>
      </c>
      <c r="F28" s="994">
        <v>4491</v>
      </c>
      <c r="G28" s="994">
        <v>2231</v>
      </c>
    </row>
    <row r="29" spans="1:7" ht="12.9" customHeight="1" x14ac:dyDescent="0.25">
      <c r="A29" s="993" t="s">
        <v>473</v>
      </c>
      <c r="B29" s="940">
        <v>43633</v>
      </c>
      <c r="C29" s="994">
        <v>29789</v>
      </c>
      <c r="D29" s="994">
        <v>13844</v>
      </c>
      <c r="E29" s="994">
        <v>28332</v>
      </c>
      <c r="F29" s="994">
        <v>9009</v>
      </c>
      <c r="G29" s="994">
        <v>6292</v>
      </c>
    </row>
    <row r="30" spans="1:7" ht="12.9" customHeight="1" x14ac:dyDescent="0.25">
      <c r="A30" s="993" t="s">
        <v>474</v>
      </c>
      <c r="B30" s="940">
        <v>10988</v>
      </c>
      <c r="C30" s="994">
        <v>8658</v>
      </c>
      <c r="D30" s="994">
        <v>2330</v>
      </c>
      <c r="E30" s="994">
        <v>7364</v>
      </c>
      <c r="F30" s="994">
        <v>2225</v>
      </c>
      <c r="G30" s="994">
        <v>1399</v>
      </c>
    </row>
    <row r="31" spans="1:7" ht="12.9" customHeight="1" x14ac:dyDescent="0.25">
      <c r="A31" s="993" t="s">
        <v>475</v>
      </c>
      <c r="B31" s="940">
        <v>8696</v>
      </c>
      <c r="C31" s="994">
        <v>6572</v>
      </c>
      <c r="D31" s="994">
        <v>2124</v>
      </c>
      <c r="E31" s="994">
        <v>6429</v>
      </c>
      <c r="F31" s="994">
        <v>1610</v>
      </c>
      <c r="G31" s="994">
        <v>657</v>
      </c>
    </row>
    <row r="32" spans="1:7" ht="15" customHeight="1" x14ac:dyDescent="0.25">
      <c r="A32" s="993" t="s">
        <v>476</v>
      </c>
      <c r="B32" s="940">
        <v>25316</v>
      </c>
      <c r="C32" s="994">
        <v>16622</v>
      </c>
      <c r="D32" s="994">
        <v>8694</v>
      </c>
      <c r="E32" s="994">
        <v>21567</v>
      </c>
      <c r="F32" s="994">
        <v>2714</v>
      </c>
      <c r="G32" s="994">
        <v>1035</v>
      </c>
    </row>
    <row r="33" spans="1:7" ht="7.5" customHeight="1" x14ac:dyDescent="0.25">
      <c r="A33" s="990"/>
      <c r="B33" s="940"/>
      <c r="C33" s="994"/>
      <c r="D33" s="994"/>
      <c r="E33" s="994"/>
      <c r="F33" s="994"/>
      <c r="G33" s="994"/>
    </row>
    <row r="34" spans="1:7" ht="12.9" customHeight="1" x14ac:dyDescent="0.25">
      <c r="A34" s="995" t="s">
        <v>381</v>
      </c>
      <c r="B34" s="940">
        <v>22393</v>
      </c>
      <c r="C34" s="994">
        <v>15289</v>
      </c>
      <c r="D34" s="994">
        <v>7104</v>
      </c>
      <c r="E34" s="994">
        <v>16723</v>
      </c>
      <c r="F34" s="994">
        <v>4216</v>
      </c>
      <c r="G34" s="994">
        <v>1454</v>
      </c>
    </row>
    <row r="35" spans="1:7" ht="12.9" customHeight="1" x14ac:dyDescent="0.25">
      <c r="A35" s="995" t="s">
        <v>382</v>
      </c>
      <c r="B35" s="940">
        <v>20033</v>
      </c>
      <c r="C35" s="994">
        <v>13614</v>
      </c>
      <c r="D35" s="994">
        <v>6419</v>
      </c>
      <c r="E35" s="994">
        <v>13693</v>
      </c>
      <c r="F35" s="994">
        <v>3670</v>
      </c>
      <c r="G35" s="994">
        <v>2670</v>
      </c>
    </row>
    <row r="36" spans="1:7" ht="7.5" customHeight="1" x14ac:dyDescent="0.25">
      <c r="A36" s="989"/>
      <c r="B36" s="940"/>
      <c r="C36" s="994"/>
      <c r="D36" s="994"/>
      <c r="E36" s="994"/>
      <c r="F36" s="994"/>
      <c r="G36" s="994"/>
    </row>
    <row r="37" spans="1:7" ht="12.9" customHeight="1" x14ac:dyDescent="0.25">
      <c r="A37" s="996" t="s">
        <v>501</v>
      </c>
      <c r="B37" s="940">
        <v>354</v>
      </c>
      <c r="C37" s="994">
        <v>269</v>
      </c>
      <c r="D37" s="994">
        <v>85</v>
      </c>
      <c r="E37" s="994">
        <v>55</v>
      </c>
      <c r="F37" s="994">
        <v>178</v>
      </c>
      <c r="G37" s="994">
        <v>121</v>
      </c>
    </row>
    <row r="38" spans="1:7" ht="7.5" customHeight="1" thickBot="1" x14ac:dyDescent="0.3">
      <c r="A38" s="997"/>
      <c r="B38" s="998"/>
      <c r="C38" s="998"/>
      <c r="D38" s="998"/>
      <c r="E38" s="998"/>
      <c r="F38" s="998"/>
      <c r="G38" s="999"/>
    </row>
    <row r="39" spans="1:7" ht="11" thickTop="1" x14ac:dyDescent="0.25">
      <c r="A39" s="1282" t="s">
        <v>128</v>
      </c>
      <c r="B39" s="1282"/>
      <c r="C39" s="1283"/>
      <c r="D39" s="1283"/>
      <c r="E39" s="1283"/>
      <c r="F39" s="1283"/>
      <c r="G39" s="1283"/>
    </row>
    <row r="40" spans="1:7" ht="6" customHeight="1" x14ac:dyDescent="0.25">
      <c r="A40" s="980"/>
      <c r="B40" s="980"/>
      <c r="C40" s="981"/>
      <c r="D40" s="981"/>
      <c r="E40" s="981"/>
      <c r="F40" s="981"/>
      <c r="G40" s="981"/>
    </row>
    <row r="41" spans="1:7" ht="10.5" x14ac:dyDescent="0.25">
      <c r="A41" s="980" t="s">
        <v>370</v>
      </c>
      <c r="B41" s="980"/>
      <c r="C41" s="981"/>
      <c r="D41" s="981"/>
      <c r="E41" s="981"/>
      <c r="F41" s="981"/>
      <c r="G41" s="981"/>
    </row>
    <row r="42" spans="1:7" ht="10.5" x14ac:dyDescent="0.25">
      <c r="A42" s="1000" t="s">
        <v>502</v>
      </c>
      <c r="B42" s="980"/>
      <c r="C42" s="981"/>
      <c r="D42" s="981"/>
      <c r="E42" s="981"/>
      <c r="F42" s="981"/>
      <c r="G42" s="981"/>
    </row>
  </sheetData>
  <mergeCells count="11">
    <mergeCell ref="A39:G39"/>
    <mergeCell ref="A3:G3"/>
    <mergeCell ref="A5:A7"/>
    <mergeCell ref="B5:B7"/>
    <mergeCell ref="C5:D5"/>
    <mergeCell ref="E5:G5"/>
    <mergeCell ref="C6:C7"/>
    <mergeCell ref="D6:D7"/>
    <mergeCell ref="E6:E7"/>
    <mergeCell ref="F6:F7"/>
    <mergeCell ref="G6:G7"/>
  </mergeCells>
  <hyperlinks>
    <hyperlink ref="A42" r:id="rId1" xr:uid="{B50F8E13-32E8-42C3-A14C-B12AE58579F6}"/>
    <hyperlink ref="A1" location="Índice!A1" display="Voltar ao índice" xr:uid="{33652B2D-119A-4629-AE5B-2AA3D7F9306B}"/>
  </hyperlinks>
  <pageMargins left="0.59055118110236227" right="0.19685039370078741" top="0.35433070866141736" bottom="0.35433070866141736" header="0" footer="0"/>
  <pageSetup paperSize="9" orientation="portrait" r:id="rId2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61852-1F35-4738-801F-A082E32F0135}">
  <sheetPr>
    <pageSetUpPr fitToPage="1"/>
  </sheetPr>
  <dimension ref="A1:I35"/>
  <sheetViews>
    <sheetView workbookViewId="0"/>
  </sheetViews>
  <sheetFormatPr defaultColWidth="9.08984375" defaultRowHeight="12.5" x14ac:dyDescent="0.25"/>
  <cols>
    <col min="1" max="1" width="20.453125" style="788" customWidth="1"/>
    <col min="2" max="7" width="9.36328125" style="788" customWidth="1"/>
    <col min="8" max="16384" width="9.08984375" style="788"/>
  </cols>
  <sheetData>
    <row r="1" spans="1:9" x14ac:dyDescent="0.25">
      <c r="A1" s="436" t="s">
        <v>189</v>
      </c>
    </row>
    <row r="2" spans="1:9" ht="15" customHeight="1" x14ac:dyDescent="0.25">
      <c r="A2" s="931" t="s">
        <v>503</v>
      </c>
      <c r="B2" s="969"/>
      <c r="C2" s="932"/>
      <c r="D2" s="932"/>
      <c r="E2" s="932"/>
      <c r="F2" s="932"/>
      <c r="G2" s="932"/>
    </row>
    <row r="3" spans="1:9" ht="25.5" customHeight="1" x14ac:dyDescent="0.25">
      <c r="A3" s="1272" t="s">
        <v>504</v>
      </c>
      <c r="B3" s="1272"/>
      <c r="C3" s="1272"/>
      <c r="D3" s="1272"/>
      <c r="E3" s="1272"/>
      <c r="F3" s="1272"/>
      <c r="G3" s="1272"/>
    </row>
    <row r="4" spans="1:9" ht="13" x14ac:dyDescent="0.3">
      <c r="A4" s="980">
        <v>2020</v>
      </c>
      <c r="B4" s="1001"/>
      <c r="C4" s="1002"/>
      <c r="D4" s="1002"/>
      <c r="E4" s="1002"/>
      <c r="F4" s="1002"/>
      <c r="G4" s="936" t="s">
        <v>192</v>
      </c>
    </row>
    <row r="5" spans="1:9" x14ac:dyDescent="0.25">
      <c r="A5" s="1284" t="s">
        <v>481</v>
      </c>
      <c r="B5" s="922"/>
      <c r="C5" s="1256" t="s">
        <v>220</v>
      </c>
      <c r="D5" s="1256"/>
      <c r="E5" s="1256" t="s">
        <v>497</v>
      </c>
      <c r="F5" s="1256"/>
      <c r="G5" s="1291"/>
    </row>
    <row r="6" spans="1:9" x14ac:dyDescent="0.25">
      <c r="A6" s="1285"/>
      <c r="B6" s="1003" t="s">
        <v>0</v>
      </c>
      <c r="C6" s="1294" t="s">
        <v>135</v>
      </c>
      <c r="D6" s="1294" t="s">
        <v>136</v>
      </c>
      <c r="E6" s="1294" t="s">
        <v>498</v>
      </c>
      <c r="F6" s="1294" t="s">
        <v>499</v>
      </c>
      <c r="G6" s="1288" t="s">
        <v>500</v>
      </c>
    </row>
    <row r="7" spans="1:9" x14ac:dyDescent="0.25">
      <c r="A7" s="1298"/>
      <c r="B7" s="923"/>
      <c r="C7" s="1276"/>
      <c r="D7" s="1276"/>
      <c r="E7" s="1276"/>
      <c r="F7" s="1276"/>
      <c r="G7" s="1299"/>
    </row>
    <row r="8" spans="1:9" x14ac:dyDescent="0.25">
      <c r="A8" s="934" t="s">
        <v>0</v>
      </c>
      <c r="B8" s="793">
        <v>587812</v>
      </c>
      <c r="C8" s="793">
        <f t="shared" ref="C8:G8" si="0">SUM(C10:C30)</f>
        <v>423737</v>
      </c>
      <c r="D8" s="793">
        <f t="shared" si="0"/>
        <v>164075</v>
      </c>
      <c r="E8" s="793">
        <f t="shared" si="0"/>
        <v>393673</v>
      </c>
      <c r="F8" s="793">
        <f t="shared" si="0"/>
        <v>124456</v>
      </c>
      <c r="G8" s="793">
        <f t="shared" si="0"/>
        <v>69683</v>
      </c>
      <c r="I8" s="938"/>
    </row>
    <row r="9" spans="1:9" ht="7.5" customHeight="1" x14ac:dyDescent="0.25">
      <c r="A9" s="934"/>
      <c r="B9" s="793"/>
      <c r="C9" s="793"/>
      <c r="D9" s="793"/>
      <c r="E9" s="793"/>
      <c r="F9" s="793"/>
      <c r="G9" s="793"/>
      <c r="I9" s="938"/>
    </row>
    <row r="10" spans="1:9" x14ac:dyDescent="0.25">
      <c r="A10" s="1004" t="s">
        <v>425</v>
      </c>
      <c r="B10" s="793">
        <v>45394</v>
      </c>
      <c r="C10" s="946">
        <v>26532</v>
      </c>
      <c r="D10" s="946">
        <v>18862</v>
      </c>
      <c r="E10" s="946">
        <v>41980</v>
      </c>
      <c r="F10" s="946">
        <v>2694</v>
      </c>
      <c r="G10" s="946">
        <v>720</v>
      </c>
      <c r="I10" s="938"/>
    </row>
    <row r="11" spans="1:9" x14ac:dyDescent="0.25">
      <c r="A11" s="1004" t="s">
        <v>426</v>
      </c>
      <c r="B11" s="793">
        <v>19217</v>
      </c>
      <c r="C11" s="946">
        <v>11737</v>
      </c>
      <c r="D11" s="946">
        <v>7480</v>
      </c>
      <c r="E11" s="946">
        <v>9949</v>
      </c>
      <c r="F11" s="946">
        <v>2841</v>
      </c>
      <c r="G11" s="946">
        <v>6427</v>
      </c>
      <c r="I11" s="938"/>
    </row>
    <row r="12" spans="1:9" x14ac:dyDescent="0.25">
      <c r="A12" s="1004" t="s">
        <v>483</v>
      </c>
      <c r="B12" s="793">
        <v>2517</v>
      </c>
      <c r="C12" s="946">
        <v>2366</v>
      </c>
      <c r="D12" s="946">
        <v>151</v>
      </c>
      <c r="E12" s="946">
        <v>164</v>
      </c>
      <c r="F12" s="946">
        <v>1303</v>
      </c>
      <c r="G12" s="946">
        <v>1050</v>
      </c>
      <c r="I12" s="938"/>
    </row>
    <row r="13" spans="1:9" x14ac:dyDescent="0.25">
      <c r="A13" s="1004" t="s">
        <v>427</v>
      </c>
      <c r="B13" s="793">
        <v>26608</v>
      </c>
      <c r="C13" s="946">
        <v>17085</v>
      </c>
      <c r="D13" s="946">
        <v>9523</v>
      </c>
      <c r="E13" s="946">
        <v>23778</v>
      </c>
      <c r="F13" s="946">
        <v>2720</v>
      </c>
      <c r="G13" s="946">
        <v>110</v>
      </c>
      <c r="I13" s="938"/>
    </row>
    <row r="14" spans="1:9" x14ac:dyDescent="0.25">
      <c r="A14" s="1004" t="s">
        <v>429</v>
      </c>
      <c r="B14" s="793">
        <v>16542</v>
      </c>
      <c r="C14" s="946">
        <v>15444</v>
      </c>
      <c r="D14" s="946">
        <v>1098</v>
      </c>
      <c r="E14" s="946">
        <v>2367</v>
      </c>
      <c r="F14" s="946">
        <v>1463</v>
      </c>
      <c r="G14" s="946">
        <v>12712</v>
      </c>
      <c r="I14" s="938"/>
    </row>
    <row r="15" spans="1:9" x14ac:dyDescent="0.25">
      <c r="A15" s="987" t="s">
        <v>484</v>
      </c>
      <c r="B15" s="793">
        <v>7734</v>
      </c>
      <c r="C15" s="946">
        <v>7474</v>
      </c>
      <c r="D15" s="946">
        <v>260</v>
      </c>
      <c r="E15" s="946">
        <v>144</v>
      </c>
      <c r="F15" s="946">
        <v>4528</v>
      </c>
      <c r="G15" s="946">
        <v>3062</v>
      </c>
      <c r="I15" s="938"/>
    </row>
    <row r="16" spans="1:9" x14ac:dyDescent="0.25">
      <c r="A16" s="1004" t="s">
        <v>431</v>
      </c>
      <c r="B16" s="793">
        <v>190865</v>
      </c>
      <c r="C16" s="946">
        <v>179648</v>
      </c>
      <c r="D16" s="946">
        <v>11217</v>
      </c>
      <c r="E16" s="946">
        <v>153298</v>
      </c>
      <c r="F16" s="946">
        <v>37567</v>
      </c>
      <c r="G16" s="946">
        <v>0</v>
      </c>
      <c r="I16" s="938"/>
    </row>
    <row r="17" spans="1:9" x14ac:dyDescent="0.25">
      <c r="A17" s="1004" t="s">
        <v>432</v>
      </c>
      <c r="B17" s="793">
        <v>21298</v>
      </c>
      <c r="C17" s="946">
        <v>2680</v>
      </c>
      <c r="D17" s="946">
        <v>18618</v>
      </c>
      <c r="E17" s="946">
        <v>18249</v>
      </c>
      <c r="F17" s="946">
        <v>2601</v>
      </c>
      <c r="G17" s="946">
        <v>448</v>
      </c>
      <c r="I17" s="938"/>
    </row>
    <row r="18" spans="1:9" x14ac:dyDescent="0.25">
      <c r="A18" s="1004" t="s">
        <v>433</v>
      </c>
      <c r="B18" s="793">
        <v>15292</v>
      </c>
      <c r="C18" s="946">
        <v>12108</v>
      </c>
      <c r="D18" s="946">
        <v>3184</v>
      </c>
      <c r="E18" s="946">
        <v>1081</v>
      </c>
      <c r="F18" s="946">
        <v>3155</v>
      </c>
      <c r="G18" s="946">
        <v>11056</v>
      </c>
      <c r="I18" s="938"/>
    </row>
    <row r="19" spans="1:9" x14ac:dyDescent="0.25">
      <c r="A19" s="1004" t="s">
        <v>434</v>
      </c>
      <c r="B19" s="793">
        <v>14056</v>
      </c>
      <c r="C19" s="946">
        <v>9849</v>
      </c>
      <c r="D19" s="946">
        <v>4207</v>
      </c>
      <c r="E19" s="946">
        <v>11757</v>
      </c>
      <c r="F19" s="946">
        <v>709</v>
      </c>
      <c r="G19" s="946">
        <v>1590</v>
      </c>
      <c r="I19" s="938"/>
    </row>
    <row r="20" spans="1:9" x14ac:dyDescent="0.25">
      <c r="A20" s="1004" t="s">
        <v>493</v>
      </c>
      <c r="B20" s="793">
        <v>13722</v>
      </c>
      <c r="C20" s="946">
        <v>9630</v>
      </c>
      <c r="D20" s="946">
        <v>4092</v>
      </c>
      <c r="E20" s="946">
        <v>8511</v>
      </c>
      <c r="F20" s="946">
        <v>5211</v>
      </c>
      <c r="G20" s="946">
        <v>0</v>
      </c>
      <c r="I20" s="938"/>
    </row>
    <row r="21" spans="1:9" x14ac:dyDescent="0.25">
      <c r="A21" s="987" t="s">
        <v>435</v>
      </c>
      <c r="B21" s="793">
        <v>21479</v>
      </c>
      <c r="C21" s="946">
        <v>11331</v>
      </c>
      <c r="D21" s="946">
        <v>10148</v>
      </c>
      <c r="E21" s="946">
        <v>14391</v>
      </c>
      <c r="F21" s="946">
        <v>2642</v>
      </c>
      <c r="G21" s="946">
        <v>4446</v>
      </c>
      <c r="I21" s="938"/>
    </row>
    <row r="22" spans="1:9" x14ac:dyDescent="0.25">
      <c r="A22" s="1004" t="s">
        <v>436</v>
      </c>
      <c r="B22" s="793">
        <v>15431</v>
      </c>
      <c r="C22" s="946">
        <v>7033</v>
      </c>
      <c r="D22" s="946">
        <v>8398</v>
      </c>
      <c r="E22" s="946">
        <v>13803</v>
      </c>
      <c r="F22" s="946">
        <v>1628</v>
      </c>
      <c r="G22" s="946">
        <v>0</v>
      </c>
      <c r="I22" s="938"/>
    </row>
    <row r="23" spans="1:9" x14ac:dyDescent="0.25">
      <c r="A23" s="1004" t="s">
        <v>486</v>
      </c>
      <c r="B23" s="793">
        <v>2433</v>
      </c>
      <c r="C23" s="946">
        <v>2351</v>
      </c>
      <c r="D23" s="946">
        <v>82</v>
      </c>
      <c r="E23" s="946">
        <v>144</v>
      </c>
      <c r="F23" s="946">
        <v>2289</v>
      </c>
      <c r="G23" s="946">
        <v>0</v>
      </c>
      <c r="I23" s="938"/>
    </row>
    <row r="24" spans="1:9" x14ac:dyDescent="0.25">
      <c r="A24" s="1004" t="s">
        <v>438</v>
      </c>
      <c r="B24" s="793">
        <v>5699</v>
      </c>
      <c r="C24" s="946">
        <v>5183</v>
      </c>
      <c r="D24" s="946">
        <v>516</v>
      </c>
      <c r="E24" s="946">
        <v>3778</v>
      </c>
      <c r="F24" s="946">
        <v>1921</v>
      </c>
      <c r="G24" s="946">
        <v>0</v>
      </c>
      <c r="I24" s="938"/>
    </row>
    <row r="25" spans="1:9" x14ac:dyDescent="0.25">
      <c r="A25" s="1004" t="s">
        <v>439</v>
      </c>
      <c r="B25" s="793">
        <v>19243</v>
      </c>
      <c r="C25" s="946">
        <v>13542</v>
      </c>
      <c r="D25" s="946">
        <v>5701</v>
      </c>
      <c r="E25" s="946">
        <v>11375</v>
      </c>
      <c r="F25" s="946">
        <v>2961</v>
      </c>
      <c r="G25" s="946">
        <v>4907</v>
      </c>
      <c r="I25" s="938"/>
    </row>
    <row r="26" spans="1:9" x14ac:dyDescent="0.25">
      <c r="A26" s="1004" t="s">
        <v>487</v>
      </c>
      <c r="B26" s="793">
        <v>3539</v>
      </c>
      <c r="C26" s="946">
        <v>2727</v>
      </c>
      <c r="D26" s="946">
        <v>812</v>
      </c>
      <c r="E26" s="946">
        <v>1913</v>
      </c>
      <c r="F26" s="946">
        <v>1626</v>
      </c>
      <c r="G26" s="946">
        <v>0</v>
      </c>
      <c r="I26" s="938"/>
    </row>
    <row r="27" spans="1:9" x14ac:dyDescent="0.25">
      <c r="A27" s="987" t="s">
        <v>488</v>
      </c>
      <c r="B27" s="793">
        <v>4401</v>
      </c>
      <c r="C27" s="946">
        <v>4046</v>
      </c>
      <c r="D27" s="946">
        <v>355</v>
      </c>
      <c r="E27" s="946">
        <v>189</v>
      </c>
      <c r="F27" s="946">
        <v>1954</v>
      </c>
      <c r="G27" s="946">
        <v>2258</v>
      </c>
      <c r="I27" s="938"/>
    </row>
    <row r="28" spans="1:9" x14ac:dyDescent="0.25">
      <c r="A28" s="1004" t="s">
        <v>442</v>
      </c>
      <c r="B28" s="793">
        <v>1978</v>
      </c>
      <c r="C28" s="946">
        <v>1514</v>
      </c>
      <c r="D28" s="946">
        <v>464</v>
      </c>
      <c r="E28" s="946">
        <v>989</v>
      </c>
      <c r="F28" s="946">
        <v>361</v>
      </c>
      <c r="G28" s="946">
        <v>628</v>
      </c>
      <c r="I28" s="938"/>
    </row>
    <row r="29" spans="1:9" x14ac:dyDescent="0.25">
      <c r="A29" s="1004" t="s">
        <v>443</v>
      </c>
      <c r="B29" s="793">
        <v>53316</v>
      </c>
      <c r="C29" s="946">
        <v>24060</v>
      </c>
      <c r="D29" s="946">
        <v>29256</v>
      </c>
      <c r="E29" s="946">
        <v>51206</v>
      </c>
      <c r="F29" s="946">
        <v>1863</v>
      </c>
      <c r="G29" s="946">
        <v>247</v>
      </c>
      <c r="I29" s="938"/>
    </row>
    <row r="30" spans="1:9" x14ac:dyDescent="0.25">
      <c r="A30" s="1004" t="s">
        <v>444</v>
      </c>
      <c r="B30" s="793">
        <v>87048</v>
      </c>
      <c r="C30" s="946">
        <v>57397</v>
      </c>
      <c r="D30" s="946">
        <v>29651</v>
      </c>
      <c r="E30" s="946">
        <v>24607</v>
      </c>
      <c r="F30" s="946">
        <v>42419</v>
      </c>
      <c r="G30" s="946">
        <v>20022</v>
      </c>
      <c r="I30" s="938"/>
    </row>
    <row r="31" spans="1:9" ht="7.5" customHeight="1" thickBot="1" x14ac:dyDescent="0.35">
      <c r="A31" s="949"/>
      <c r="B31" s="1005"/>
      <c r="C31" s="1006"/>
      <c r="D31" s="1007"/>
      <c r="E31" s="949"/>
      <c r="F31" s="949"/>
      <c r="G31" s="949"/>
    </row>
    <row r="32" spans="1:9" ht="13" thickTop="1" x14ac:dyDescent="0.25">
      <c r="A32" s="1296" t="s">
        <v>128</v>
      </c>
      <c r="B32" s="1296"/>
      <c r="C32" s="1297"/>
      <c r="D32" s="1297"/>
      <c r="E32" s="1297"/>
      <c r="F32" s="1297"/>
      <c r="G32" s="1297"/>
    </row>
    <row r="33" spans="1:7" x14ac:dyDescent="0.25">
      <c r="A33" s="963"/>
      <c r="B33" s="963"/>
      <c r="C33" s="1008"/>
      <c r="D33" s="1008"/>
      <c r="E33" s="1008"/>
      <c r="F33" s="1008"/>
      <c r="G33" s="1008"/>
    </row>
    <row r="34" spans="1:7" x14ac:dyDescent="0.25">
      <c r="A34" s="810" t="s">
        <v>370</v>
      </c>
      <c r="B34" s="810"/>
      <c r="C34" s="810"/>
      <c r="D34" s="982"/>
      <c r="E34" s="982"/>
      <c r="F34" s="810"/>
      <c r="G34" s="810"/>
    </row>
    <row r="35" spans="1:7" x14ac:dyDescent="0.25">
      <c r="A35" s="952" t="s">
        <v>494</v>
      </c>
      <c r="G35" s="810"/>
    </row>
  </sheetData>
  <mergeCells count="10">
    <mergeCell ref="A32:G32"/>
    <mergeCell ref="A3:G3"/>
    <mergeCell ref="A5:A7"/>
    <mergeCell ref="C5:D5"/>
    <mergeCell ref="E5:G5"/>
    <mergeCell ref="C6:C7"/>
    <mergeCell ref="D6:D7"/>
    <mergeCell ref="E6:E7"/>
    <mergeCell ref="F6:F7"/>
    <mergeCell ref="G6:G7"/>
  </mergeCells>
  <hyperlinks>
    <hyperlink ref="A35" r:id="rId1" xr:uid="{5167EF91-2260-4D12-BD0C-40A042F89482}"/>
    <hyperlink ref="A1" location="Índice!A1" display="Voltar ao índice" xr:uid="{B9D09A7A-4C3C-47C7-A350-86BBB6821378}"/>
  </hyperlinks>
  <pageMargins left="0.70866141732283472" right="0.70866141732283472" top="0.74803149606299213" bottom="0.74803149606299213" header="0.31496062992125984" footer="0.31496062992125984"/>
  <pageSetup paperSize="9" scale="94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9"/>
  <sheetViews>
    <sheetView zoomScaleNormal="100" workbookViewId="0"/>
  </sheetViews>
  <sheetFormatPr defaultColWidth="9.08984375" defaultRowHeight="12.5" x14ac:dyDescent="0.25"/>
  <cols>
    <col min="1" max="1" width="50.90625" style="78" customWidth="1"/>
    <col min="2" max="8" width="8.6328125" style="78" customWidth="1"/>
    <col min="9" max="16384" width="9.08984375" style="78"/>
  </cols>
  <sheetData>
    <row r="1" spans="1:9" x14ac:dyDescent="0.25">
      <c r="A1" s="436" t="s">
        <v>189</v>
      </c>
    </row>
    <row r="2" spans="1:9" ht="15" customHeight="1" x14ac:dyDescent="0.3">
      <c r="A2" s="41" t="s">
        <v>59</v>
      </c>
      <c r="B2" s="38"/>
      <c r="C2" s="38"/>
      <c r="D2" s="38"/>
      <c r="E2" s="38"/>
      <c r="F2" s="38"/>
      <c r="G2" s="39"/>
      <c r="H2" s="40"/>
    </row>
    <row r="3" spans="1:9" ht="6.75" customHeight="1" x14ac:dyDescent="0.25">
      <c r="A3" s="5"/>
      <c r="B3" s="3"/>
      <c r="C3" s="3"/>
      <c r="D3" s="3"/>
      <c r="E3" s="3"/>
      <c r="F3" s="3"/>
      <c r="G3" s="3"/>
      <c r="H3" s="84"/>
    </row>
    <row r="4" spans="1:9" ht="13.5" thickBot="1" x14ac:dyDescent="0.35">
      <c r="A4" s="50"/>
      <c r="B4" s="51" t="s">
        <v>1</v>
      </c>
      <c r="C4" s="51">
        <v>2021</v>
      </c>
      <c r="D4" s="51">
        <v>2020</v>
      </c>
      <c r="E4" s="51">
        <v>2019</v>
      </c>
      <c r="F4" s="51">
        <v>2018</v>
      </c>
      <c r="G4" s="51">
        <v>2017</v>
      </c>
      <c r="H4" s="51">
        <v>2016</v>
      </c>
    </row>
    <row r="5" spans="1:9" ht="18" customHeight="1" thickBot="1" x14ac:dyDescent="0.35">
      <c r="A5" s="191" t="s">
        <v>100</v>
      </c>
      <c r="B5" s="216"/>
      <c r="C5" s="272"/>
      <c r="D5" s="216"/>
      <c r="E5" s="216"/>
      <c r="F5" s="216"/>
      <c r="G5" s="216"/>
      <c r="H5" s="217"/>
    </row>
    <row r="6" spans="1:9" ht="13" x14ac:dyDescent="0.3">
      <c r="A6" s="218" t="s">
        <v>173</v>
      </c>
      <c r="B6" s="219"/>
      <c r="C6" s="273"/>
      <c r="D6" s="219"/>
      <c r="E6" s="219"/>
      <c r="F6" s="219"/>
      <c r="G6" s="219"/>
      <c r="H6" s="220"/>
    </row>
    <row r="7" spans="1:9" ht="13" x14ac:dyDescent="0.25">
      <c r="A7" s="328" t="s">
        <v>0</v>
      </c>
      <c r="B7" s="149">
        <v>1000</v>
      </c>
      <c r="C7" s="20">
        <v>536654.58200000029</v>
      </c>
      <c r="D7" s="20">
        <v>428445.37399999995</v>
      </c>
      <c r="E7" s="20">
        <v>434261.26099999994</v>
      </c>
      <c r="F7" s="20">
        <v>403782.40699999995</v>
      </c>
      <c r="G7" s="20">
        <v>399878.29300000006</v>
      </c>
      <c r="H7" s="20">
        <v>397325.924</v>
      </c>
    </row>
    <row r="8" spans="1:9" ht="14.25" customHeight="1" x14ac:dyDescent="0.3">
      <c r="A8" s="326" t="s">
        <v>15</v>
      </c>
      <c r="B8" s="150">
        <v>1000</v>
      </c>
      <c r="C8" s="21">
        <v>30265.291000000001</v>
      </c>
      <c r="D8" s="21">
        <v>26647.672999999999</v>
      </c>
      <c r="E8" s="21">
        <v>28879.334999999999</v>
      </c>
      <c r="F8" s="21">
        <v>25677.914000000001</v>
      </c>
      <c r="G8" s="21">
        <v>26023.432999999997</v>
      </c>
      <c r="H8" s="21">
        <v>25371</v>
      </c>
      <c r="I8" s="151"/>
    </row>
    <row r="9" spans="1:9" ht="14.25" customHeight="1" x14ac:dyDescent="0.3">
      <c r="A9" s="313" t="s">
        <v>16</v>
      </c>
      <c r="B9" s="150">
        <v>1000</v>
      </c>
      <c r="C9" s="6">
        <v>84601.847999999998</v>
      </c>
      <c r="D9" s="6">
        <v>62104.355999999992</v>
      </c>
      <c r="E9" s="6">
        <v>56485.180000000015</v>
      </c>
      <c r="F9" s="6">
        <v>43646.731</v>
      </c>
      <c r="G9" s="6">
        <v>40129.425999999992</v>
      </c>
      <c r="H9" s="6">
        <v>37771</v>
      </c>
      <c r="I9" s="151"/>
    </row>
    <row r="10" spans="1:9" ht="14.25" customHeight="1" x14ac:dyDescent="0.3">
      <c r="A10" s="313" t="s">
        <v>61</v>
      </c>
      <c r="B10" s="150">
        <v>1000</v>
      </c>
      <c r="C10" s="23">
        <v>20966.218000000001</v>
      </c>
      <c r="D10" s="23">
        <v>16508.075999999997</v>
      </c>
      <c r="E10" s="23">
        <v>16995.796999999995</v>
      </c>
      <c r="F10" s="23">
        <v>15369.082000000002</v>
      </c>
      <c r="G10" s="23">
        <v>16925.990000000005</v>
      </c>
      <c r="H10" s="23">
        <v>13788</v>
      </c>
      <c r="I10" s="151"/>
    </row>
    <row r="11" spans="1:9" ht="14.25" customHeight="1" x14ac:dyDescent="0.3">
      <c r="A11" s="313" t="s">
        <v>17</v>
      </c>
      <c r="B11" s="150">
        <v>1000</v>
      </c>
      <c r="C11" s="6">
        <v>308051.41900000029</v>
      </c>
      <c r="D11" s="6">
        <v>245832.49799999996</v>
      </c>
      <c r="E11" s="6">
        <v>241782.24599999998</v>
      </c>
      <c r="F11" s="6">
        <v>237519.84699999992</v>
      </c>
      <c r="G11" s="6">
        <v>220878.08700000003</v>
      </c>
      <c r="H11" s="6">
        <v>219502</v>
      </c>
      <c r="I11" s="151"/>
    </row>
    <row r="12" spans="1:9" ht="14.25" customHeight="1" x14ac:dyDescent="0.3">
      <c r="A12" s="313" t="s">
        <v>18</v>
      </c>
      <c r="B12" s="150">
        <v>1000</v>
      </c>
      <c r="C12" s="6">
        <v>1311.0209999999997</v>
      </c>
      <c r="D12" s="6">
        <v>711.0680000000001</v>
      </c>
      <c r="E12" s="6">
        <v>812.93600000000004</v>
      </c>
      <c r="F12" s="6">
        <v>758.39899999999989</v>
      </c>
      <c r="G12" s="6">
        <v>1469.0920000000001</v>
      </c>
      <c r="H12" s="6">
        <v>1397</v>
      </c>
    </row>
    <row r="13" spans="1:9" ht="14.25" customHeight="1" x14ac:dyDescent="0.3">
      <c r="A13" s="313" t="s">
        <v>19</v>
      </c>
      <c r="B13" s="150">
        <v>1000</v>
      </c>
      <c r="C13" s="6">
        <v>978.34200000000021</v>
      </c>
      <c r="D13" s="6">
        <v>1081.2330000000002</v>
      </c>
      <c r="E13" s="6">
        <v>1265.3860000000002</v>
      </c>
      <c r="F13" s="6">
        <v>1669.4669999999996</v>
      </c>
      <c r="G13" s="6">
        <v>3175.627</v>
      </c>
      <c r="H13" s="6">
        <v>2993.924</v>
      </c>
    </row>
    <row r="14" spans="1:9" ht="14.25" customHeight="1" x14ac:dyDescent="0.25">
      <c r="A14" s="327" t="s">
        <v>20</v>
      </c>
      <c r="B14" s="150">
        <v>1000</v>
      </c>
      <c r="C14" s="13">
        <v>35596.212000000007</v>
      </c>
      <c r="D14" s="13">
        <v>32805.663</v>
      </c>
      <c r="E14" s="13">
        <v>40835.864999999991</v>
      </c>
      <c r="F14" s="13">
        <v>38381.646000000001</v>
      </c>
      <c r="G14" s="13">
        <v>48939.25499999999</v>
      </c>
      <c r="H14" s="13">
        <v>49988</v>
      </c>
      <c r="I14" s="151"/>
    </row>
    <row r="15" spans="1:9" ht="14.25" customHeight="1" x14ac:dyDescent="0.3">
      <c r="A15" s="313" t="s">
        <v>34</v>
      </c>
      <c r="B15" s="150">
        <v>1000</v>
      </c>
      <c r="C15" s="23">
        <v>579.95500000000004</v>
      </c>
      <c r="D15" s="23">
        <v>781.80000000000007</v>
      </c>
      <c r="E15" s="23">
        <v>143.79900000000001</v>
      </c>
      <c r="F15" s="23">
        <v>83.732000000000014</v>
      </c>
      <c r="G15" s="23">
        <v>150.87099999999998</v>
      </c>
      <c r="H15" s="23">
        <v>121</v>
      </c>
    </row>
    <row r="16" spans="1:9" ht="14.25" customHeight="1" x14ac:dyDescent="0.3">
      <c r="A16" s="313" t="s">
        <v>21</v>
      </c>
      <c r="B16" s="150">
        <v>1000</v>
      </c>
      <c r="C16" s="23">
        <v>1293.5350000000003</v>
      </c>
      <c r="D16" s="23">
        <v>1989.7850000000001</v>
      </c>
      <c r="E16" s="23">
        <v>2336.9009999999998</v>
      </c>
      <c r="F16" s="23">
        <v>2922.4519999999998</v>
      </c>
      <c r="G16" s="23">
        <v>1846.0440000000001</v>
      </c>
      <c r="H16" s="23">
        <v>2450</v>
      </c>
    </row>
    <row r="17" spans="1:9" ht="14.25" customHeight="1" x14ac:dyDescent="0.3">
      <c r="A17" s="313" t="s">
        <v>63</v>
      </c>
      <c r="B17" s="150">
        <v>1000</v>
      </c>
      <c r="C17" s="24">
        <v>325.75099999999998</v>
      </c>
      <c r="D17" s="24">
        <v>86.778999999999982</v>
      </c>
      <c r="E17" s="24">
        <v>163.91900000000004</v>
      </c>
      <c r="F17" s="24">
        <v>550.11199999999997</v>
      </c>
      <c r="G17" s="24">
        <v>663.13900000000001</v>
      </c>
      <c r="H17" s="24">
        <v>310</v>
      </c>
    </row>
    <row r="18" spans="1:9" ht="14.25" customHeight="1" x14ac:dyDescent="0.3">
      <c r="A18" s="313" t="s">
        <v>22</v>
      </c>
      <c r="B18" s="150">
        <v>1000</v>
      </c>
      <c r="C18" s="23">
        <v>329.03399999999999</v>
      </c>
      <c r="D18" s="23">
        <v>169.62800000000001</v>
      </c>
      <c r="E18" s="23">
        <v>45.582000000000001</v>
      </c>
      <c r="F18" s="23">
        <v>30.843</v>
      </c>
      <c r="G18" s="23">
        <v>59.356999999999999</v>
      </c>
      <c r="H18" s="23">
        <v>11</v>
      </c>
    </row>
    <row r="19" spans="1:9" ht="14.25" customHeight="1" x14ac:dyDescent="0.3">
      <c r="A19" s="313" t="s">
        <v>52</v>
      </c>
      <c r="B19" s="150">
        <v>1000</v>
      </c>
      <c r="C19" s="24">
        <v>353.6460000000003</v>
      </c>
      <c r="D19" s="24">
        <v>78.439000000000007</v>
      </c>
      <c r="E19" s="24">
        <v>450.99100000000004</v>
      </c>
      <c r="F19" s="24">
        <v>790.85300000000007</v>
      </c>
      <c r="G19" s="24">
        <v>898.90600000000006</v>
      </c>
      <c r="H19" s="24">
        <v>445</v>
      </c>
    </row>
    <row r="20" spans="1:9" ht="14.25" customHeight="1" x14ac:dyDescent="0.3">
      <c r="A20" s="313" t="s">
        <v>23</v>
      </c>
      <c r="B20" s="150">
        <v>1000</v>
      </c>
      <c r="C20" s="24">
        <v>17661.415999999997</v>
      </c>
      <c r="D20" s="24">
        <v>12234.645999999999</v>
      </c>
      <c r="E20" s="24">
        <v>9039.9659999999985</v>
      </c>
      <c r="F20" s="24">
        <v>8412.4280000000017</v>
      </c>
      <c r="G20" s="24">
        <v>8292.6440000000002</v>
      </c>
      <c r="H20" s="24">
        <v>6458</v>
      </c>
    </row>
    <row r="21" spans="1:9" ht="14.25" customHeight="1" x14ac:dyDescent="0.3">
      <c r="A21" s="313" t="s">
        <v>51</v>
      </c>
      <c r="B21" s="150">
        <v>1000</v>
      </c>
      <c r="C21" s="24">
        <v>34340.893999999978</v>
      </c>
      <c r="D21" s="24">
        <v>27413.73</v>
      </c>
      <c r="E21" s="24">
        <v>35023.358</v>
      </c>
      <c r="F21" s="24">
        <v>27968.901000000002</v>
      </c>
      <c r="G21" s="24">
        <v>30426.421999999995</v>
      </c>
      <c r="H21" s="24">
        <v>36720</v>
      </c>
      <c r="I21" s="151"/>
    </row>
    <row r="22" spans="1:9" s="124" customFormat="1" ht="15" customHeight="1" x14ac:dyDescent="0.3">
      <c r="A22" s="221" t="s">
        <v>3</v>
      </c>
      <c r="B22" s="222" t="s">
        <v>2</v>
      </c>
      <c r="C22" s="223">
        <v>0.8446998957550651</v>
      </c>
      <c r="D22" s="223">
        <v>0.79699805657411893</v>
      </c>
      <c r="E22" s="223">
        <v>0.72</v>
      </c>
      <c r="F22" s="223">
        <v>0.7</v>
      </c>
      <c r="G22" s="223">
        <v>0.72893611387205004</v>
      </c>
      <c r="H22" s="223">
        <v>0.79</v>
      </c>
      <c r="I22" s="380"/>
    </row>
    <row r="23" spans="1:9" s="124" customFormat="1" ht="6.75" customHeight="1" x14ac:dyDescent="0.3">
      <c r="A23" s="111"/>
      <c r="B23" s="112"/>
      <c r="C23" s="112"/>
      <c r="D23" s="131"/>
      <c r="E23" s="131"/>
      <c r="F23" s="131"/>
      <c r="G23" s="131"/>
      <c r="H23" s="131"/>
    </row>
    <row r="24" spans="1:9" ht="14.25" customHeight="1" x14ac:dyDescent="0.3">
      <c r="A24" s="224" t="s">
        <v>172</v>
      </c>
      <c r="B24" s="225"/>
      <c r="C24" s="225"/>
      <c r="D24" s="225"/>
      <c r="E24" s="225"/>
      <c r="F24" s="225"/>
      <c r="G24" s="225"/>
      <c r="H24" s="225"/>
    </row>
    <row r="25" spans="1:9" ht="14.25" customHeight="1" x14ac:dyDescent="0.25">
      <c r="A25" s="325" t="s">
        <v>0</v>
      </c>
      <c r="B25" s="149">
        <v>1000</v>
      </c>
      <c r="C25" s="20">
        <v>331094.98400000011</v>
      </c>
      <c r="D25" s="20">
        <v>336707.12200000003</v>
      </c>
      <c r="E25" s="20">
        <v>338582.34600000002</v>
      </c>
      <c r="F25" s="20">
        <v>325226.14300000004</v>
      </c>
      <c r="G25" s="20">
        <v>320025.27500000002</v>
      </c>
      <c r="H25" s="20">
        <v>292986</v>
      </c>
    </row>
    <row r="26" spans="1:9" ht="14.25" customHeight="1" x14ac:dyDescent="0.3">
      <c r="A26" s="326" t="s">
        <v>15</v>
      </c>
      <c r="B26" s="150">
        <v>1000</v>
      </c>
      <c r="C26" s="21">
        <v>2468.0909999999999</v>
      </c>
      <c r="D26" s="21">
        <v>3280.5990000000002</v>
      </c>
      <c r="E26" s="21">
        <v>1468.3580000000002</v>
      </c>
      <c r="F26" s="21">
        <v>3221.7330000000002</v>
      </c>
      <c r="G26" s="21">
        <v>2506.1510000000003</v>
      </c>
      <c r="H26" s="21">
        <v>1743.6700000000003</v>
      </c>
    </row>
    <row r="27" spans="1:9" ht="14.25" customHeight="1" x14ac:dyDescent="0.3">
      <c r="A27" s="313" t="s">
        <v>16</v>
      </c>
      <c r="B27" s="150">
        <v>1000</v>
      </c>
      <c r="C27" s="6">
        <v>48355.387999999992</v>
      </c>
      <c r="D27" s="6">
        <v>76716.763999999996</v>
      </c>
      <c r="E27" s="6">
        <v>53516.404999999999</v>
      </c>
      <c r="F27" s="6">
        <v>34988.565000000002</v>
      </c>
      <c r="G27" s="6">
        <v>33498.898000000001</v>
      </c>
      <c r="H27" s="6">
        <v>28006.142999999993</v>
      </c>
    </row>
    <row r="28" spans="1:9" ht="14.25" customHeight="1" x14ac:dyDescent="0.3">
      <c r="A28" s="313" t="s">
        <v>61</v>
      </c>
      <c r="B28" s="150">
        <v>1000</v>
      </c>
      <c r="C28" s="23">
        <v>101402.99900000001</v>
      </c>
      <c r="D28" s="23">
        <v>73363.565000000002</v>
      </c>
      <c r="E28" s="23">
        <v>56474.760999999991</v>
      </c>
      <c r="F28" s="23">
        <v>53458.831000000006</v>
      </c>
      <c r="G28" s="23">
        <v>52883.794000000009</v>
      </c>
      <c r="H28" s="23">
        <v>47962.857000000004</v>
      </c>
    </row>
    <row r="29" spans="1:9" ht="14.25" customHeight="1" x14ac:dyDescent="0.3">
      <c r="A29" s="313" t="s">
        <v>17</v>
      </c>
      <c r="B29" s="150">
        <v>1000</v>
      </c>
      <c r="C29" s="6">
        <v>31098.589</v>
      </c>
      <c r="D29" s="6">
        <v>29742.134000000002</v>
      </c>
      <c r="E29" s="6">
        <v>26295.37</v>
      </c>
      <c r="F29" s="6">
        <v>22220.494000000006</v>
      </c>
      <c r="G29" s="6">
        <v>22833.413</v>
      </c>
      <c r="H29" s="6">
        <v>23750.758999999998</v>
      </c>
    </row>
    <row r="30" spans="1:9" ht="14.25" customHeight="1" x14ac:dyDescent="0.3">
      <c r="A30" s="313" t="s">
        <v>18</v>
      </c>
      <c r="B30" s="150">
        <v>1000</v>
      </c>
      <c r="C30" s="25">
        <v>446.42700000000002</v>
      </c>
      <c r="D30" s="25">
        <v>357.07400000000001</v>
      </c>
      <c r="E30" s="6">
        <v>428.17099999999999</v>
      </c>
      <c r="F30" s="25">
        <v>205.69299999999998</v>
      </c>
      <c r="G30" s="25">
        <v>137.78299999999999</v>
      </c>
      <c r="H30" s="25">
        <v>213.93399999999997</v>
      </c>
    </row>
    <row r="31" spans="1:9" ht="14.25" customHeight="1" x14ac:dyDescent="0.3">
      <c r="A31" s="313" t="s">
        <v>19</v>
      </c>
      <c r="B31" s="150">
        <v>1000</v>
      </c>
      <c r="C31" s="6">
        <v>7489.4820000000009</v>
      </c>
      <c r="D31" s="6">
        <v>8655.3509999999987</v>
      </c>
      <c r="E31" s="6">
        <v>10786.16</v>
      </c>
      <c r="F31" s="6">
        <v>10257.496000000003</v>
      </c>
      <c r="G31" s="6">
        <v>9103.3590000000004</v>
      </c>
      <c r="H31" s="6">
        <v>10388.057999999999</v>
      </c>
    </row>
    <row r="32" spans="1:9" ht="14.25" customHeight="1" x14ac:dyDescent="0.25">
      <c r="A32" s="327" t="s">
        <v>20</v>
      </c>
      <c r="B32" s="150">
        <v>1000</v>
      </c>
      <c r="C32" s="13">
        <v>87276.444000000032</v>
      </c>
      <c r="D32" s="13">
        <v>95480.426000000007</v>
      </c>
      <c r="E32" s="13">
        <v>134488.30400000003</v>
      </c>
      <c r="F32" s="13">
        <v>141062.30699999997</v>
      </c>
      <c r="G32" s="13">
        <v>141308.549</v>
      </c>
      <c r="H32" s="13">
        <v>130515.19499999998</v>
      </c>
    </row>
    <row r="33" spans="1:8" ht="14.25" customHeight="1" x14ac:dyDescent="0.25">
      <c r="A33" s="327" t="s">
        <v>34</v>
      </c>
      <c r="B33" s="150">
        <v>1000</v>
      </c>
      <c r="C33" s="23">
        <v>3100.027</v>
      </c>
      <c r="D33" s="23">
        <v>3733.7950000000001</v>
      </c>
      <c r="E33" s="23">
        <v>4563.5159999999996</v>
      </c>
      <c r="F33" s="23">
        <v>5367.0150000000012</v>
      </c>
      <c r="G33" s="23">
        <v>6890.1999999999989</v>
      </c>
      <c r="H33" s="23">
        <v>4606.107</v>
      </c>
    </row>
    <row r="34" spans="1:8" ht="14.25" customHeight="1" x14ac:dyDescent="0.3">
      <c r="A34" s="313" t="s">
        <v>21</v>
      </c>
      <c r="B34" s="150">
        <v>1000</v>
      </c>
      <c r="C34" s="23">
        <v>7648.9990000000007</v>
      </c>
      <c r="D34" s="23">
        <v>8365.1999999999989</v>
      </c>
      <c r="E34" s="23">
        <v>8417.6920000000009</v>
      </c>
      <c r="F34" s="23">
        <v>8674.6010000000024</v>
      </c>
      <c r="G34" s="23">
        <v>6968.4649999999983</v>
      </c>
      <c r="H34" s="23">
        <v>6358.5519999999997</v>
      </c>
    </row>
    <row r="35" spans="1:8" ht="14.25" customHeight="1" x14ac:dyDescent="0.3">
      <c r="A35" s="313" t="s">
        <v>63</v>
      </c>
      <c r="B35" s="150">
        <v>1000</v>
      </c>
      <c r="C35" s="24">
        <v>3019.2390000000005</v>
      </c>
      <c r="D35" s="24">
        <v>1859.5440000000001</v>
      </c>
      <c r="E35" s="24">
        <v>2548.799</v>
      </c>
      <c r="F35" s="24">
        <v>5049.8040000000001</v>
      </c>
      <c r="G35" s="24">
        <v>1615.1510000000001</v>
      </c>
      <c r="H35" s="24">
        <v>1812.7739999999999</v>
      </c>
    </row>
    <row r="36" spans="1:8" ht="14.25" customHeight="1" x14ac:dyDescent="0.3">
      <c r="A36" s="313" t="s">
        <v>22</v>
      </c>
      <c r="B36" s="150">
        <v>1000</v>
      </c>
      <c r="C36" s="24">
        <v>478.19</v>
      </c>
      <c r="D36" s="24">
        <v>234.102</v>
      </c>
      <c r="E36" s="24">
        <v>385.67500000000007</v>
      </c>
      <c r="F36" s="24">
        <v>223.08299999999997</v>
      </c>
      <c r="G36" s="24">
        <v>549.79099999999994</v>
      </c>
      <c r="H36" s="24">
        <v>881.55800000000022</v>
      </c>
    </row>
    <row r="37" spans="1:8" ht="14.25" customHeight="1" x14ac:dyDescent="0.3">
      <c r="A37" s="313" t="s">
        <v>52</v>
      </c>
      <c r="B37" s="150">
        <v>1000</v>
      </c>
      <c r="C37" s="24">
        <v>2167.8300000000008</v>
      </c>
      <c r="D37" s="24">
        <v>1554.3579999999999</v>
      </c>
      <c r="E37" s="24">
        <v>1903.2540000000001</v>
      </c>
      <c r="F37" s="24">
        <v>2166.819</v>
      </c>
      <c r="G37" s="24">
        <v>3697.5559999999996</v>
      </c>
      <c r="H37" s="24">
        <v>3229.5699999999993</v>
      </c>
    </row>
    <row r="38" spans="1:8" ht="14.25" customHeight="1" x14ac:dyDescent="0.3">
      <c r="A38" s="313" t="s">
        <v>23</v>
      </c>
      <c r="B38" s="150">
        <v>1000</v>
      </c>
      <c r="C38" s="24">
        <v>9002.9539999999979</v>
      </c>
      <c r="D38" s="24">
        <v>6789.4439999999995</v>
      </c>
      <c r="E38" s="24">
        <v>5312.1510000000007</v>
      </c>
      <c r="F38" s="24">
        <v>5071.2929999999997</v>
      </c>
      <c r="G38" s="24">
        <v>5267.4750000000004</v>
      </c>
      <c r="H38" s="24">
        <v>4724.6120000000001</v>
      </c>
    </row>
    <row r="39" spans="1:8" ht="14.25" customHeight="1" x14ac:dyDescent="0.3">
      <c r="A39" s="313" t="s">
        <v>51</v>
      </c>
      <c r="B39" s="150">
        <v>1000</v>
      </c>
      <c r="C39" s="24">
        <v>27140.325000000008</v>
      </c>
      <c r="D39" s="24">
        <v>26574.766000000003</v>
      </c>
      <c r="E39" s="24">
        <v>31993.729999999996</v>
      </c>
      <c r="F39" s="24">
        <v>33258.408999999992</v>
      </c>
      <c r="G39" s="24">
        <v>32764.689999999991</v>
      </c>
      <c r="H39" s="24">
        <v>28792.030000000006</v>
      </c>
    </row>
    <row r="40" spans="1:8" s="124" customFormat="1" ht="15" customHeight="1" thickBot="1" x14ac:dyDescent="0.35">
      <c r="A40" s="176" t="s">
        <v>4</v>
      </c>
      <c r="B40" s="26" t="s">
        <v>2</v>
      </c>
      <c r="C40" s="46">
        <v>0.4</v>
      </c>
      <c r="D40" s="46">
        <v>0.49</v>
      </c>
      <c r="E40" s="46">
        <v>0.42</v>
      </c>
      <c r="F40" s="46">
        <v>0.43</v>
      </c>
      <c r="G40" s="46">
        <v>0.46</v>
      </c>
      <c r="H40" s="46">
        <v>0.48</v>
      </c>
    </row>
    <row r="41" spans="1:8" s="124" customFormat="1" x14ac:dyDescent="0.25">
      <c r="A41" s="1149" t="s">
        <v>174</v>
      </c>
      <c r="B41" s="1150"/>
      <c r="C41" s="1150"/>
      <c r="D41" s="1150"/>
      <c r="E41" s="1150"/>
      <c r="F41" s="1150"/>
      <c r="G41" s="1150"/>
      <c r="H41" s="1150"/>
    </row>
    <row r="42" spans="1:8" ht="18" customHeight="1" thickBot="1" x14ac:dyDescent="0.3">
      <c r="A42" s="1142" t="s">
        <v>124</v>
      </c>
      <c r="B42" s="1142"/>
      <c r="C42" s="1143"/>
      <c r="D42" s="1142"/>
      <c r="E42" s="1142"/>
      <c r="F42" s="1142"/>
      <c r="G42" s="1142"/>
      <c r="H42" s="1142"/>
    </row>
    <row r="43" spans="1:8" ht="18" customHeight="1" thickBot="1" x14ac:dyDescent="0.35">
      <c r="A43" s="191" t="s">
        <v>101</v>
      </c>
      <c r="B43" s="216"/>
      <c r="C43" s="272"/>
      <c r="D43" s="216"/>
      <c r="E43" s="216"/>
      <c r="F43" s="216"/>
      <c r="G43" s="216"/>
      <c r="H43" s="217"/>
    </row>
    <row r="44" spans="1:8" ht="19.5" customHeight="1" x14ac:dyDescent="0.3">
      <c r="A44" s="1144" t="s">
        <v>102</v>
      </c>
      <c r="B44" s="1145"/>
      <c r="C44" s="1146"/>
      <c r="D44" s="1145"/>
      <c r="E44" s="1145"/>
      <c r="F44" s="1145"/>
      <c r="G44" s="1145"/>
      <c r="H44" s="226"/>
    </row>
    <row r="45" spans="1:8" ht="19.5" customHeight="1" x14ac:dyDescent="0.25">
      <c r="A45" s="315" t="s">
        <v>147</v>
      </c>
      <c r="B45" s="44" t="s">
        <v>10</v>
      </c>
      <c r="C45" s="379">
        <v>105.14700000000001</v>
      </c>
      <c r="D45" s="258">
        <v>103.833</v>
      </c>
      <c r="E45" s="259">
        <v>103.846</v>
      </c>
      <c r="F45" s="259">
        <v>103.496</v>
      </c>
      <c r="G45" s="259">
        <v>102.477</v>
      </c>
      <c r="H45" s="259">
        <v>101.09399999999999</v>
      </c>
    </row>
    <row r="46" spans="1:8" ht="14.25" customHeight="1" x14ac:dyDescent="0.25">
      <c r="A46" s="322" t="s">
        <v>182</v>
      </c>
      <c r="B46" s="44" t="s">
        <v>10</v>
      </c>
      <c r="C46" s="260">
        <v>86.677999999999997</v>
      </c>
      <c r="D46" s="260">
        <v>82.927999999999997</v>
      </c>
      <c r="E46" s="260">
        <v>84.495999999999995</v>
      </c>
      <c r="F46" s="261">
        <v>89.286000000000001</v>
      </c>
      <c r="G46" s="261">
        <v>93.72</v>
      </c>
      <c r="H46" s="261">
        <v>95.507999999999996</v>
      </c>
    </row>
    <row r="47" spans="1:8" ht="14.25" customHeight="1" x14ac:dyDescent="0.25">
      <c r="A47" s="322" t="s">
        <v>43</v>
      </c>
      <c r="B47" s="44" t="s">
        <v>10</v>
      </c>
      <c r="C47" s="262">
        <v>48.103999999999999</v>
      </c>
      <c r="D47" s="262">
        <v>49.216999999999999</v>
      </c>
      <c r="E47" s="262">
        <v>54.881</v>
      </c>
      <c r="F47" s="263">
        <v>65.293000000000006</v>
      </c>
      <c r="G47" s="263">
        <v>75.552999999999997</v>
      </c>
      <c r="H47" s="263">
        <v>76.316999999999993</v>
      </c>
    </row>
    <row r="48" spans="1:8" ht="14.25" customHeight="1" x14ac:dyDescent="0.25">
      <c r="A48" s="322" t="s">
        <v>44</v>
      </c>
      <c r="B48" s="44" t="s">
        <v>10</v>
      </c>
      <c r="C48" s="262">
        <v>126.134</v>
      </c>
      <c r="D48" s="262">
        <v>135.19200000000001</v>
      </c>
      <c r="E48" s="262">
        <v>120.968</v>
      </c>
      <c r="F48" s="263">
        <v>116.22</v>
      </c>
      <c r="G48" s="263">
        <v>113.70699999999999</v>
      </c>
      <c r="H48" s="263">
        <v>108.66800000000001</v>
      </c>
    </row>
    <row r="49" spans="1:13" ht="18" customHeight="1" thickBot="1" x14ac:dyDescent="0.3">
      <c r="A49" s="324" t="s">
        <v>45</v>
      </c>
      <c r="B49" s="116" t="s">
        <v>10</v>
      </c>
      <c r="C49" s="264">
        <v>99.156000000000006</v>
      </c>
      <c r="D49" s="264">
        <v>98.116</v>
      </c>
      <c r="E49" s="264">
        <v>97.784000000000006</v>
      </c>
      <c r="F49" s="265">
        <v>97.117999999999995</v>
      </c>
      <c r="G49" s="265">
        <v>96.36</v>
      </c>
      <c r="H49" s="265">
        <v>95.706000000000003</v>
      </c>
    </row>
    <row r="50" spans="1:13" ht="15" customHeight="1" x14ac:dyDescent="0.25">
      <c r="A50" s="71" t="s">
        <v>115</v>
      </c>
      <c r="B50" s="146"/>
      <c r="C50" s="146"/>
      <c r="D50" s="147"/>
      <c r="E50" s="147"/>
      <c r="F50" s="147"/>
      <c r="G50" s="147"/>
      <c r="H50" s="147"/>
    </row>
    <row r="51" spans="1:13" ht="18" customHeight="1" thickBot="1" x14ac:dyDescent="0.3">
      <c r="A51" s="1147" t="s">
        <v>122</v>
      </c>
      <c r="B51" s="1147"/>
      <c r="C51" s="1148"/>
      <c r="D51" s="1147"/>
      <c r="E51" s="1147"/>
      <c r="F51" s="1147"/>
      <c r="G51" s="1147"/>
      <c r="H51" s="1147"/>
    </row>
    <row r="52" spans="1:13" ht="18" customHeight="1" thickBot="1" x14ac:dyDescent="0.35">
      <c r="A52" s="230" t="s">
        <v>103</v>
      </c>
      <c r="B52" s="231"/>
      <c r="C52" s="231"/>
      <c r="D52" s="231"/>
      <c r="E52" s="231"/>
      <c r="F52" s="231"/>
      <c r="G52" s="231"/>
      <c r="H52" s="232"/>
    </row>
    <row r="53" spans="1:13" ht="14.25" customHeight="1" x14ac:dyDescent="0.3">
      <c r="A53" s="227" t="s">
        <v>104</v>
      </c>
      <c r="B53" s="228"/>
      <c r="C53" s="228"/>
      <c r="D53" s="228"/>
      <c r="E53" s="228"/>
      <c r="F53" s="228"/>
      <c r="G53" s="228"/>
      <c r="H53" s="229"/>
    </row>
    <row r="54" spans="1:13" ht="21.75" customHeight="1" x14ac:dyDescent="0.25">
      <c r="A54" s="329" t="s">
        <v>160</v>
      </c>
      <c r="B54" s="381">
        <v>1000</v>
      </c>
      <c r="C54" s="330" t="s">
        <v>14</v>
      </c>
      <c r="D54" s="331">
        <v>301008</v>
      </c>
      <c r="E54" s="331">
        <v>320286.66600000003</v>
      </c>
      <c r="F54" s="332">
        <v>290717.68900000001</v>
      </c>
      <c r="G54" s="332">
        <v>296264.69400000008</v>
      </c>
      <c r="H54" s="332">
        <v>261169</v>
      </c>
      <c r="I54" s="312"/>
      <c r="J54" s="312"/>
      <c r="K54" s="312"/>
      <c r="L54" s="312"/>
      <c r="M54" s="312"/>
    </row>
    <row r="55" spans="1:13" ht="14.25" customHeight="1" x14ac:dyDescent="0.3">
      <c r="A55" s="320" t="s">
        <v>161</v>
      </c>
      <c r="B55" s="37"/>
      <c r="C55" s="293"/>
      <c r="D55" s="52"/>
      <c r="E55" s="52"/>
      <c r="F55" s="53"/>
      <c r="G55" s="53"/>
      <c r="H55" s="53"/>
      <c r="I55" s="312"/>
      <c r="J55" s="312"/>
      <c r="K55" s="312"/>
      <c r="L55" s="312"/>
      <c r="M55" s="312"/>
    </row>
    <row r="56" spans="1:13" ht="14.25" customHeight="1" x14ac:dyDescent="0.3">
      <c r="A56" s="321" t="s">
        <v>162</v>
      </c>
      <c r="B56" s="150">
        <v>1000</v>
      </c>
      <c r="C56" s="294" t="s">
        <v>14</v>
      </c>
      <c r="D56" s="54">
        <v>226648</v>
      </c>
      <c r="E56" s="54">
        <v>257337.21400000001</v>
      </c>
      <c r="F56" s="55">
        <v>230992.78400000001</v>
      </c>
      <c r="G56" s="55">
        <v>216901.83900000001</v>
      </c>
      <c r="H56" s="55">
        <v>210345.66099999999</v>
      </c>
      <c r="I56" s="312"/>
      <c r="J56" s="312"/>
      <c r="K56" s="312"/>
      <c r="L56" s="312"/>
      <c r="M56" s="312"/>
    </row>
    <row r="57" spans="1:13" ht="14.25" customHeight="1" x14ac:dyDescent="0.3">
      <c r="A57" s="321" t="s">
        <v>163</v>
      </c>
      <c r="B57" s="150">
        <v>1000</v>
      </c>
      <c r="C57" s="294" t="s">
        <v>14</v>
      </c>
      <c r="D57" s="54">
        <v>74361</v>
      </c>
      <c r="E57" s="54">
        <v>62949.451999999997</v>
      </c>
      <c r="F57" s="55">
        <v>59724.904999999999</v>
      </c>
      <c r="G57" s="55">
        <v>79362.854999999996</v>
      </c>
      <c r="H57" s="55">
        <v>50823</v>
      </c>
      <c r="I57" s="312"/>
      <c r="J57" s="312"/>
      <c r="K57" s="312"/>
      <c r="L57" s="312"/>
      <c r="M57" s="312"/>
    </row>
    <row r="58" spans="1:13" ht="6.75" customHeight="1" x14ac:dyDescent="0.3">
      <c r="A58" s="14"/>
      <c r="B58" s="33"/>
      <c r="C58" s="294"/>
      <c r="D58" s="54"/>
      <c r="E58" s="54"/>
      <c r="F58" s="55"/>
      <c r="G58" s="55"/>
      <c r="H58" s="55"/>
      <c r="I58" s="312"/>
      <c r="J58" s="312"/>
      <c r="K58" s="312"/>
      <c r="L58" s="312"/>
      <c r="M58" s="312"/>
    </row>
    <row r="59" spans="1:13" ht="14.25" customHeight="1" x14ac:dyDescent="0.3">
      <c r="A59" s="320" t="s">
        <v>153</v>
      </c>
      <c r="B59" s="33"/>
      <c r="C59" s="306"/>
      <c r="D59" s="307"/>
      <c r="E59" s="307"/>
      <c r="F59" s="308"/>
      <c r="G59" s="308"/>
      <c r="H59" s="308"/>
      <c r="I59" s="312"/>
      <c r="J59" s="312"/>
      <c r="K59" s="312"/>
      <c r="L59" s="312"/>
      <c r="M59" s="312"/>
    </row>
    <row r="60" spans="1:13" ht="14.25" customHeight="1" x14ac:dyDescent="0.3">
      <c r="A60" s="322" t="s">
        <v>148</v>
      </c>
      <c r="B60" s="150">
        <v>1000</v>
      </c>
      <c r="C60" s="294" t="s">
        <v>14</v>
      </c>
      <c r="D60" s="54">
        <v>91641.316999999995</v>
      </c>
      <c r="E60" s="54">
        <v>114259.001</v>
      </c>
      <c r="F60" s="55">
        <v>101299.728</v>
      </c>
      <c r="G60" s="55">
        <v>86163.813999999998</v>
      </c>
      <c r="H60" s="55">
        <v>83638.845000000001</v>
      </c>
    </row>
    <row r="61" spans="1:13" ht="14.25" customHeight="1" x14ac:dyDescent="0.3">
      <c r="A61" s="322" t="s">
        <v>149</v>
      </c>
      <c r="B61" s="150">
        <v>1000</v>
      </c>
      <c r="C61" s="294" t="s">
        <v>14</v>
      </c>
      <c r="D61" s="54">
        <v>73022.596000000005</v>
      </c>
      <c r="E61" s="54">
        <v>79017.101999999999</v>
      </c>
      <c r="F61" s="55">
        <v>75015.597999999998</v>
      </c>
      <c r="G61" s="55">
        <v>73157.3</v>
      </c>
      <c r="H61" s="55">
        <v>62047.726999999999</v>
      </c>
    </row>
    <row r="62" spans="1:13" ht="30" customHeight="1" x14ac:dyDescent="0.25">
      <c r="A62" s="323" t="s">
        <v>150</v>
      </c>
      <c r="B62" s="150">
        <v>1000</v>
      </c>
      <c r="C62" s="309" t="s">
        <v>14</v>
      </c>
      <c r="D62" s="310">
        <v>75978.144</v>
      </c>
      <c r="E62" s="310">
        <v>74240.115000000005</v>
      </c>
      <c r="F62" s="311">
        <v>61309.074999999997</v>
      </c>
      <c r="G62" s="311">
        <v>73421.630999999994</v>
      </c>
      <c r="H62" s="311">
        <v>58199.321000000004</v>
      </c>
    </row>
    <row r="63" spans="1:13" ht="30" customHeight="1" x14ac:dyDescent="0.25">
      <c r="A63" s="323" t="s">
        <v>151</v>
      </c>
      <c r="B63" s="150">
        <v>1000</v>
      </c>
      <c r="C63" s="309" t="s">
        <v>14</v>
      </c>
      <c r="D63" s="310">
        <v>39566.427000000003</v>
      </c>
      <c r="E63" s="310">
        <v>35656.705999999998</v>
      </c>
      <c r="F63" s="311">
        <v>37871.523000000001</v>
      </c>
      <c r="G63" s="311">
        <v>41514.25</v>
      </c>
      <c r="H63" s="311">
        <v>38321.267</v>
      </c>
    </row>
    <row r="64" spans="1:13" ht="14.25" customHeight="1" x14ac:dyDescent="0.3">
      <c r="A64" s="322" t="s">
        <v>152</v>
      </c>
      <c r="B64" s="150">
        <v>1000</v>
      </c>
      <c r="C64" s="294" t="s">
        <v>14</v>
      </c>
      <c r="D64" s="54">
        <v>20799.902999999998</v>
      </c>
      <c r="E64" s="54">
        <v>17113.741999999998</v>
      </c>
      <c r="F64" s="55">
        <v>15221.764999999999</v>
      </c>
      <c r="G64" s="55">
        <v>22007.699000000001</v>
      </c>
      <c r="H64" s="55">
        <v>18961.849999999999</v>
      </c>
    </row>
    <row r="65" spans="1:8" ht="6.75" customHeight="1" x14ac:dyDescent="0.3">
      <c r="A65" s="314"/>
      <c r="B65" s="33"/>
      <c r="C65" s="294"/>
      <c r="D65" s="54"/>
      <c r="E65" s="54"/>
      <c r="F65" s="55"/>
      <c r="G65" s="55"/>
      <c r="H65" s="55"/>
    </row>
    <row r="66" spans="1:8" ht="15" customHeight="1" x14ac:dyDescent="0.25">
      <c r="A66" s="157" t="s">
        <v>35</v>
      </c>
      <c r="B66" s="115" t="s">
        <v>176</v>
      </c>
      <c r="C66" s="341" t="s">
        <v>14</v>
      </c>
      <c r="D66" s="342">
        <v>29.2</v>
      </c>
      <c r="E66" s="342">
        <v>31.1</v>
      </c>
      <c r="F66" s="343">
        <v>27.8</v>
      </c>
      <c r="G66" s="343">
        <v>28.8</v>
      </c>
      <c r="H66" s="343">
        <v>25.3</v>
      </c>
    </row>
    <row r="67" spans="1:8" ht="6.75" customHeight="1" x14ac:dyDescent="0.25">
      <c r="A67" s="157"/>
      <c r="B67" s="115"/>
      <c r="C67" s="341"/>
      <c r="D67" s="342"/>
      <c r="E67" s="342"/>
      <c r="F67" s="343"/>
      <c r="G67" s="343"/>
      <c r="H67" s="343"/>
    </row>
    <row r="68" spans="1:8" ht="26.25" customHeight="1" thickBot="1" x14ac:dyDescent="0.3">
      <c r="A68" s="76" t="s">
        <v>50</v>
      </c>
      <c r="B68" s="400" t="s">
        <v>2</v>
      </c>
      <c r="C68" s="401" t="s">
        <v>14</v>
      </c>
      <c r="D68" s="402">
        <v>3.39</v>
      </c>
      <c r="E68" s="402">
        <v>3.66</v>
      </c>
      <c r="F68" s="403">
        <v>3.5</v>
      </c>
      <c r="G68" s="403">
        <v>3.69</v>
      </c>
      <c r="H68" s="403">
        <v>3.52</v>
      </c>
    </row>
    <row r="69" spans="1:8" ht="18" customHeight="1" thickBot="1" x14ac:dyDescent="0.3">
      <c r="A69" s="233" t="s">
        <v>123</v>
      </c>
      <c r="B69" s="234"/>
      <c r="C69" s="274"/>
      <c r="D69" s="234"/>
      <c r="E69" s="234"/>
      <c r="F69" s="234"/>
      <c r="G69" s="234"/>
      <c r="H69" s="234"/>
    </row>
    <row r="70" spans="1:8" ht="13" x14ac:dyDescent="0.3">
      <c r="A70" s="235" t="s">
        <v>105</v>
      </c>
      <c r="B70" s="236"/>
      <c r="C70" s="275"/>
      <c r="D70" s="236"/>
      <c r="E70" s="236"/>
      <c r="F70" s="236"/>
      <c r="G70" s="236"/>
      <c r="H70" s="237"/>
    </row>
    <row r="71" spans="1:8" ht="13" x14ac:dyDescent="0.3">
      <c r="A71" s="316" t="s">
        <v>73</v>
      </c>
      <c r="B71" s="150">
        <v>1000</v>
      </c>
      <c r="C71" s="139" t="s">
        <v>14</v>
      </c>
      <c r="D71" s="35">
        <v>40802.410250000001</v>
      </c>
      <c r="E71" s="35">
        <v>45912</v>
      </c>
      <c r="F71" s="35">
        <v>43603.7</v>
      </c>
      <c r="G71" s="35">
        <v>38039</v>
      </c>
      <c r="H71" s="35">
        <v>39676</v>
      </c>
    </row>
    <row r="72" spans="1:8" ht="13" x14ac:dyDescent="0.3">
      <c r="A72" s="317" t="s">
        <v>155</v>
      </c>
      <c r="B72" s="33"/>
      <c r="C72" s="140"/>
      <c r="D72" s="80"/>
      <c r="E72" s="80"/>
      <c r="F72" s="80"/>
      <c r="G72" s="80"/>
      <c r="H72" s="80"/>
    </row>
    <row r="73" spans="1:8" ht="13" x14ac:dyDescent="0.3">
      <c r="A73" s="318" t="s">
        <v>154</v>
      </c>
      <c r="B73" s="150">
        <v>1000</v>
      </c>
      <c r="C73" s="140" t="s">
        <v>14</v>
      </c>
      <c r="D73" s="23">
        <v>21813.190559999999</v>
      </c>
      <c r="E73" s="23">
        <v>20190</v>
      </c>
      <c r="F73" s="23">
        <v>20196.5</v>
      </c>
      <c r="G73" s="23">
        <v>19709</v>
      </c>
      <c r="H73" s="23">
        <v>19287</v>
      </c>
    </row>
    <row r="74" spans="1:8" ht="13" x14ac:dyDescent="0.3">
      <c r="A74" s="318" t="s">
        <v>156</v>
      </c>
      <c r="B74" s="150">
        <v>1000</v>
      </c>
      <c r="C74" s="140" t="s">
        <v>14</v>
      </c>
      <c r="D74" s="23">
        <v>15638.455</v>
      </c>
      <c r="E74" s="23">
        <v>20730</v>
      </c>
      <c r="F74" s="23">
        <v>17261.400000000001</v>
      </c>
      <c r="G74" s="23">
        <v>14153</v>
      </c>
      <c r="H74" s="23">
        <v>15259</v>
      </c>
    </row>
    <row r="75" spans="1:8" ht="13" x14ac:dyDescent="0.3">
      <c r="A75" s="318" t="s">
        <v>157</v>
      </c>
      <c r="B75" s="150">
        <v>1000</v>
      </c>
      <c r="C75" s="140" t="s">
        <v>14</v>
      </c>
      <c r="D75" s="23">
        <v>2000.76469</v>
      </c>
      <c r="E75" s="23">
        <v>3198</v>
      </c>
      <c r="F75" s="23">
        <v>3911.7</v>
      </c>
      <c r="G75" s="23">
        <v>2320</v>
      </c>
      <c r="H75" s="23">
        <v>1901</v>
      </c>
    </row>
    <row r="76" spans="1:8" ht="13" x14ac:dyDescent="0.3">
      <c r="A76" s="318" t="s">
        <v>158</v>
      </c>
      <c r="B76" s="150">
        <v>1000</v>
      </c>
      <c r="C76" s="140" t="s">
        <v>14</v>
      </c>
      <c r="D76" s="23">
        <v>681</v>
      </c>
      <c r="E76" s="23">
        <v>689</v>
      </c>
      <c r="F76" s="23">
        <v>733</v>
      </c>
      <c r="G76" s="23">
        <v>595</v>
      </c>
      <c r="H76" s="23">
        <v>462</v>
      </c>
    </row>
    <row r="77" spans="1:8" ht="13.5" thickBot="1" x14ac:dyDescent="0.3">
      <c r="A77" s="319" t="s">
        <v>159</v>
      </c>
      <c r="B77" s="382">
        <v>1000</v>
      </c>
      <c r="C77" s="276" t="s">
        <v>14</v>
      </c>
      <c r="D77" s="119">
        <v>669</v>
      </c>
      <c r="E77" s="119">
        <v>1105</v>
      </c>
      <c r="F77" s="119">
        <v>1501.2</v>
      </c>
      <c r="G77" s="119">
        <v>1263</v>
      </c>
      <c r="H77" s="119">
        <v>2767</v>
      </c>
    </row>
    <row r="78" spans="1:8" ht="13" x14ac:dyDescent="0.3">
      <c r="A78" s="70" t="s">
        <v>128</v>
      </c>
      <c r="B78" s="81"/>
      <c r="C78" s="81"/>
      <c r="D78" s="81"/>
      <c r="E78" s="81"/>
      <c r="F78" s="81"/>
      <c r="G78" s="82"/>
      <c r="H78" s="83"/>
    </row>
    <row r="79" spans="1:8" ht="13" x14ac:dyDescent="0.3">
      <c r="A79" s="70"/>
      <c r="B79" s="81"/>
      <c r="C79" s="81"/>
      <c r="D79" s="81"/>
      <c r="E79" s="81"/>
      <c r="F79" s="81"/>
      <c r="G79" s="82"/>
      <c r="H79" s="83"/>
    </row>
  </sheetData>
  <mergeCells count="4">
    <mergeCell ref="A42:H42"/>
    <mergeCell ref="A44:G44"/>
    <mergeCell ref="A51:H51"/>
    <mergeCell ref="A41:H41"/>
  </mergeCells>
  <hyperlinks>
    <hyperlink ref="A1" location="Índice!A1" display="Voltar ao índice" xr:uid="{444B6E8C-2758-4E2E-B04A-FCF41DA5951B}"/>
  </hyperlinks>
  <pageMargins left="0.7" right="0.2" top="0.43" bottom="0.3" header="0.3" footer="0.2"/>
  <pageSetup paperSize="9" scale="72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9D7C1-08F8-4FAC-846A-EAE63DDD3339}">
  <sheetPr>
    <pageSetUpPr fitToPage="1"/>
  </sheetPr>
  <dimension ref="A1:BT38"/>
  <sheetViews>
    <sheetView zoomScaleNormal="100" workbookViewId="0"/>
  </sheetViews>
  <sheetFormatPr defaultColWidth="9.08984375" defaultRowHeight="10" x14ac:dyDescent="0.2"/>
  <cols>
    <col min="1" max="1" width="28.90625" style="932" customWidth="1"/>
    <col min="2" max="2" width="9" style="932" customWidth="1"/>
    <col min="3" max="3" width="10.453125" style="932" customWidth="1"/>
    <col min="4" max="4" width="10.54296875" style="932" customWidth="1"/>
    <col min="5" max="5" width="9.453125" style="932" customWidth="1"/>
    <col min="6" max="6" width="10.54296875" style="932" customWidth="1"/>
    <col min="7" max="7" width="7.90625" style="932" customWidth="1"/>
    <col min="8" max="8" width="10.08984375" style="932" customWidth="1"/>
    <col min="9" max="9" width="8.453125" style="932" customWidth="1"/>
    <col min="10" max="16384" width="9.08984375" style="932"/>
  </cols>
  <sheetData>
    <row r="1" spans="1:16" ht="12.5" x14ac:dyDescent="0.25">
      <c r="A1" s="436" t="s">
        <v>189</v>
      </c>
    </row>
    <row r="2" spans="1:16" ht="17.25" customHeight="1" x14ac:dyDescent="0.25">
      <c r="A2" s="1009" t="s">
        <v>505</v>
      </c>
    </row>
    <row r="3" spans="1:16" s="953" customFormat="1" ht="15" customHeight="1" x14ac:dyDescent="0.25">
      <c r="A3" s="1272" t="s">
        <v>506</v>
      </c>
      <c r="B3" s="1272"/>
      <c r="C3" s="1272"/>
      <c r="D3" s="1272"/>
      <c r="E3" s="1272"/>
      <c r="F3" s="1272"/>
      <c r="G3" s="1272"/>
      <c r="H3" s="1272"/>
      <c r="I3" s="1272"/>
    </row>
    <row r="4" spans="1:16" ht="13.5" customHeight="1" x14ac:dyDescent="0.25">
      <c r="A4" s="980">
        <v>2020</v>
      </c>
      <c r="B4" s="935"/>
      <c r="C4" s="935"/>
      <c r="D4" s="935"/>
      <c r="E4" s="935"/>
      <c r="F4" s="935"/>
      <c r="G4" s="935"/>
      <c r="H4" s="935"/>
      <c r="I4" s="936" t="s">
        <v>192</v>
      </c>
    </row>
    <row r="5" spans="1:16" ht="12" customHeight="1" x14ac:dyDescent="0.2">
      <c r="A5" s="1284" t="s">
        <v>457</v>
      </c>
      <c r="B5" s="1267" t="s">
        <v>0</v>
      </c>
      <c r="C5" s="1267" t="s">
        <v>425</v>
      </c>
      <c r="D5" s="1267" t="s">
        <v>426</v>
      </c>
      <c r="E5" s="1275" t="s">
        <v>507</v>
      </c>
      <c r="F5" s="1267" t="s">
        <v>427</v>
      </c>
      <c r="G5" s="1267" t="s">
        <v>429</v>
      </c>
      <c r="H5" s="1267" t="s">
        <v>484</v>
      </c>
      <c r="I5" s="1287" t="s">
        <v>431</v>
      </c>
    </row>
    <row r="6" spans="1:16" ht="18" customHeight="1" x14ac:dyDescent="0.2">
      <c r="A6" s="1285"/>
      <c r="B6" s="1300"/>
      <c r="C6" s="1300"/>
      <c r="D6" s="1300"/>
      <c r="E6" s="1300"/>
      <c r="F6" s="1300"/>
      <c r="G6" s="1300"/>
      <c r="H6" s="1300"/>
      <c r="I6" s="1301"/>
    </row>
    <row r="7" spans="1:16" s="969" customFormat="1" ht="7.5" customHeight="1" x14ac:dyDescent="0.25">
      <c r="A7" s="935"/>
      <c r="B7" s="1010"/>
      <c r="C7" s="935"/>
      <c r="D7" s="935"/>
      <c r="E7" s="796"/>
      <c r="F7" s="935"/>
      <c r="G7" s="935"/>
      <c r="H7" s="935"/>
      <c r="I7" s="935"/>
      <c r="J7" s="788"/>
      <c r="K7" s="788"/>
      <c r="L7" s="788"/>
      <c r="M7" s="788"/>
      <c r="N7" s="788"/>
      <c r="O7" s="788"/>
      <c r="P7" s="788"/>
    </row>
    <row r="8" spans="1:16" s="969" customFormat="1" ht="15" customHeight="1" x14ac:dyDescent="0.25">
      <c r="A8" s="939" t="s">
        <v>0</v>
      </c>
      <c r="B8" s="1011">
        <f>B10+B36</f>
        <v>587812</v>
      </c>
      <c r="C8" s="1011">
        <f>C10+C36</f>
        <v>45394</v>
      </c>
      <c r="D8" s="1011">
        <f t="shared" ref="D8:I8" si="0">D10+D36</f>
        <v>19217</v>
      </c>
      <c r="E8" s="1011">
        <f t="shared" si="0"/>
        <v>2517</v>
      </c>
      <c r="F8" s="1011">
        <f t="shared" si="0"/>
        <v>26608</v>
      </c>
      <c r="G8" s="1011">
        <f t="shared" si="0"/>
        <v>16542</v>
      </c>
      <c r="H8" s="1011">
        <f t="shared" si="0"/>
        <v>7734</v>
      </c>
      <c r="I8" s="1011">
        <f t="shared" si="0"/>
        <v>190865</v>
      </c>
      <c r="J8" s="788"/>
      <c r="K8" s="788"/>
      <c r="L8" s="788"/>
      <c r="M8" s="788"/>
      <c r="N8" s="788"/>
      <c r="O8" s="788"/>
      <c r="P8" s="788"/>
    </row>
    <row r="9" spans="1:16" s="969" customFormat="1" ht="7.5" customHeight="1" x14ac:dyDescent="0.25">
      <c r="A9" s="935"/>
      <c r="B9" s="1010"/>
      <c r="C9" s="935"/>
      <c r="D9" s="935"/>
      <c r="E9" s="796"/>
      <c r="F9" s="935"/>
      <c r="G9" s="935"/>
      <c r="H9" s="935"/>
      <c r="I9" s="935"/>
      <c r="J9" s="788"/>
      <c r="K9" s="788"/>
      <c r="L9" s="788"/>
      <c r="M9" s="788"/>
      <c r="N9" s="788"/>
      <c r="O9" s="788"/>
      <c r="P9" s="788"/>
    </row>
    <row r="10" spans="1:16" s="969" customFormat="1" ht="15" customHeight="1" x14ac:dyDescent="0.25">
      <c r="A10" s="1012" t="s">
        <v>250</v>
      </c>
      <c r="B10" s="1013">
        <v>587458</v>
      </c>
      <c r="C10" s="1013">
        <f>C12+C33+C34</f>
        <v>45394</v>
      </c>
      <c r="D10" s="1013">
        <f t="shared" ref="D10:I10" si="1">D12+D33+D34</f>
        <v>19217</v>
      </c>
      <c r="E10" s="1013">
        <f t="shared" si="1"/>
        <v>2512</v>
      </c>
      <c r="F10" s="1013">
        <f t="shared" si="1"/>
        <v>26608</v>
      </c>
      <c r="G10" s="1013">
        <f t="shared" si="1"/>
        <v>16542</v>
      </c>
      <c r="H10" s="1013">
        <f t="shared" si="1"/>
        <v>7734</v>
      </c>
      <c r="I10" s="1013">
        <f t="shared" si="1"/>
        <v>190865</v>
      </c>
      <c r="J10" s="1014"/>
      <c r="K10" s="1014"/>
      <c r="L10" s="788"/>
      <c r="M10" s="788"/>
      <c r="N10" s="788"/>
      <c r="O10" s="788"/>
      <c r="P10" s="788"/>
    </row>
    <row r="11" spans="1:16" s="969" customFormat="1" ht="7.5" customHeight="1" x14ac:dyDescent="0.25">
      <c r="A11" s="1012"/>
      <c r="B11" s="1013"/>
      <c r="C11" s="1013"/>
      <c r="D11" s="1013"/>
      <c r="E11" s="1013"/>
      <c r="F11" s="1013"/>
      <c r="G11" s="1013"/>
      <c r="H11" s="1013"/>
      <c r="I11" s="1013"/>
      <c r="J11" s="788"/>
      <c r="K11" s="788"/>
      <c r="L11" s="788"/>
      <c r="M11" s="788"/>
      <c r="N11" s="788"/>
      <c r="O11" s="788"/>
      <c r="P11" s="788"/>
    </row>
    <row r="12" spans="1:16" ht="15" customHeight="1" x14ac:dyDescent="0.25">
      <c r="A12" s="1015" t="s">
        <v>458</v>
      </c>
      <c r="B12" s="1013">
        <v>545032</v>
      </c>
      <c r="C12" s="1013">
        <f>SUM(C14:C31)</f>
        <v>43871</v>
      </c>
      <c r="D12" s="1013">
        <f t="shared" ref="D12:I12" si="2">SUM(D14:D31)</f>
        <v>15937</v>
      </c>
      <c r="E12" s="1013">
        <f t="shared" si="2"/>
        <v>2171</v>
      </c>
      <c r="F12" s="1013">
        <f t="shared" si="2"/>
        <v>23481</v>
      </c>
      <c r="G12" s="1013">
        <f t="shared" si="2"/>
        <v>15556</v>
      </c>
      <c r="H12" s="1013">
        <f t="shared" si="2"/>
        <v>7645</v>
      </c>
      <c r="I12" s="1013">
        <f t="shared" si="2"/>
        <v>178440</v>
      </c>
      <c r="J12" s="1014"/>
      <c r="K12" s="788"/>
      <c r="L12" s="788"/>
      <c r="M12" s="788"/>
      <c r="N12" s="788"/>
      <c r="O12" s="788"/>
      <c r="P12" s="788"/>
    </row>
    <row r="13" spans="1:16" ht="7.5" customHeight="1" x14ac:dyDescent="0.25">
      <c r="A13" s="1016"/>
      <c r="B13" s="1017"/>
      <c r="C13" s="973"/>
      <c r="D13" s="973"/>
      <c r="E13" s="973"/>
      <c r="F13" s="973"/>
      <c r="G13" s="973"/>
      <c r="H13" s="973"/>
      <c r="I13" s="973"/>
      <c r="J13" s="788"/>
      <c r="K13" s="788"/>
      <c r="L13" s="788"/>
      <c r="M13" s="788"/>
      <c r="N13" s="788"/>
      <c r="O13" s="788"/>
      <c r="P13" s="788"/>
    </row>
    <row r="14" spans="1:16" ht="15" customHeight="1" x14ac:dyDescent="0.25">
      <c r="A14" s="1018" t="s">
        <v>459</v>
      </c>
      <c r="B14" s="1019">
        <v>45363</v>
      </c>
      <c r="C14" s="946">
        <v>3140</v>
      </c>
      <c r="D14" s="946">
        <v>1614</v>
      </c>
      <c r="E14" s="946">
        <v>94</v>
      </c>
      <c r="F14" s="946">
        <v>3023</v>
      </c>
      <c r="G14" s="946">
        <v>1456</v>
      </c>
      <c r="H14" s="946">
        <v>1520</v>
      </c>
      <c r="I14" s="946">
        <v>16280</v>
      </c>
      <c r="J14" s="1014"/>
      <c r="K14" s="788"/>
      <c r="L14" s="788"/>
      <c r="M14" s="788"/>
      <c r="N14" s="788"/>
      <c r="O14" s="788"/>
      <c r="P14" s="788"/>
    </row>
    <row r="15" spans="1:16" ht="15" customHeight="1" x14ac:dyDescent="0.25">
      <c r="A15" s="1018" t="s">
        <v>460</v>
      </c>
      <c r="B15" s="1019">
        <v>9669</v>
      </c>
      <c r="C15" s="946">
        <v>336</v>
      </c>
      <c r="D15" s="946">
        <v>248</v>
      </c>
      <c r="E15" s="946">
        <v>3</v>
      </c>
      <c r="F15" s="946">
        <v>0</v>
      </c>
      <c r="G15" s="946">
        <v>200</v>
      </c>
      <c r="H15" s="946">
        <v>296</v>
      </c>
      <c r="I15" s="946">
        <v>3248</v>
      </c>
      <c r="J15" s="1014"/>
      <c r="K15" s="788"/>
      <c r="L15" s="788"/>
      <c r="M15" s="788"/>
      <c r="N15" s="788"/>
      <c r="O15" s="788"/>
      <c r="P15" s="788"/>
    </row>
    <row r="16" spans="1:16" ht="15" customHeight="1" x14ac:dyDescent="0.25">
      <c r="A16" s="1020" t="s">
        <v>461</v>
      </c>
      <c r="B16" s="1019">
        <v>40559</v>
      </c>
      <c r="C16" s="946">
        <v>1182</v>
      </c>
      <c r="D16" s="946">
        <v>1179</v>
      </c>
      <c r="E16" s="946">
        <v>257</v>
      </c>
      <c r="F16" s="946">
        <v>2359</v>
      </c>
      <c r="G16" s="946">
        <v>1882</v>
      </c>
      <c r="H16" s="946">
        <v>551</v>
      </c>
      <c r="I16" s="946">
        <v>20525</v>
      </c>
      <c r="J16" s="1014"/>
      <c r="K16" s="810"/>
      <c r="L16" s="810"/>
      <c r="M16" s="810"/>
      <c r="N16" s="810"/>
      <c r="O16" s="810"/>
      <c r="P16" s="810"/>
    </row>
    <row r="17" spans="1:72" ht="15" customHeight="1" x14ac:dyDescent="0.25">
      <c r="A17" s="1020" t="s">
        <v>462</v>
      </c>
      <c r="B17" s="1019">
        <v>3308</v>
      </c>
      <c r="C17" s="946">
        <v>8</v>
      </c>
      <c r="D17" s="946">
        <v>126</v>
      </c>
      <c r="E17" s="946">
        <v>2</v>
      </c>
      <c r="F17" s="946">
        <v>122</v>
      </c>
      <c r="G17" s="946">
        <v>312</v>
      </c>
      <c r="H17" s="946">
        <v>0</v>
      </c>
      <c r="I17" s="946">
        <v>2278</v>
      </c>
      <c r="J17" s="1014"/>
      <c r="K17" s="788"/>
      <c r="L17" s="788"/>
      <c r="M17" s="788"/>
      <c r="N17" s="788"/>
      <c r="O17" s="788"/>
      <c r="P17" s="788"/>
    </row>
    <row r="18" spans="1:72" ht="15" customHeight="1" x14ac:dyDescent="0.25">
      <c r="A18" s="1021" t="s">
        <v>463</v>
      </c>
      <c r="B18" s="1019">
        <v>6671</v>
      </c>
      <c r="C18" s="946">
        <v>97</v>
      </c>
      <c r="D18" s="946">
        <v>327</v>
      </c>
      <c r="E18" s="946">
        <v>67</v>
      </c>
      <c r="F18" s="946">
        <v>359</v>
      </c>
      <c r="G18" s="946">
        <v>262</v>
      </c>
      <c r="H18" s="946">
        <v>29</v>
      </c>
      <c r="I18" s="946">
        <v>2938</v>
      </c>
      <c r="J18" s="1014"/>
      <c r="K18" s="788"/>
      <c r="L18" s="788"/>
      <c r="M18" s="788"/>
      <c r="N18" s="788"/>
      <c r="O18" s="788"/>
      <c r="P18" s="788"/>
    </row>
    <row r="19" spans="1:72" ht="15" customHeight="1" x14ac:dyDescent="0.25">
      <c r="A19" s="1021" t="s">
        <v>464</v>
      </c>
      <c r="B19" s="1019">
        <v>24025</v>
      </c>
      <c r="C19" s="946">
        <v>0</v>
      </c>
      <c r="D19" s="946">
        <v>1155</v>
      </c>
      <c r="E19" s="946">
        <v>65</v>
      </c>
      <c r="F19" s="946">
        <v>1033</v>
      </c>
      <c r="G19" s="946">
        <v>734</v>
      </c>
      <c r="H19" s="946">
        <v>217</v>
      </c>
      <c r="I19" s="946">
        <v>8030</v>
      </c>
      <c r="J19" s="1014"/>
      <c r="K19" s="788"/>
      <c r="L19" s="788"/>
      <c r="M19" s="788"/>
      <c r="N19" s="788"/>
      <c r="O19" s="788"/>
      <c r="P19" s="788"/>
    </row>
    <row r="20" spans="1:72" ht="15" customHeight="1" x14ac:dyDescent="0.25">
      <c r="A20" s="1021" t="s">
        <v>465</v>
      </c>
      <c r="B20" s="1019">
        <v>9812</v>
      </c>
      <c r="C20" s="946">
        <v>142</v>
      </c>
      <c r="D20" s="946">
        <v>388</v>
      </c>
      <c r="E20" s="946">
        <v>19</v>
      </c>
      <c r="F20" s="946">
        <v>538</v>
      </c>
      <c r="G20" s="946">
        <v>218</v>
      </c>
      <c r="H20" s="946">
        <v>309</v>
      </c>
      <c r="I20" s="946">
        <v>3730</v>
      </c>
      <c r="J20" s="1014"/>
      <c r="K20" s="788"/>
      <c r="L20" s="788"/>
      <c r="M20" s="788"/>
      <c r="N20" s="788"/>
      <c r="O20" s="788"/>
      <c r="P20" s="788"/>
    </row>
    <row r="21" spans="1:72" ht="15" customHeight="1" x14ac:dyDescent="0.25">
      <c r="A21" s="1021" t="s">
        <v>466</v>
      </c>
      <c r="B21" s="1019">
        <v>36411</v>
      </c>
      <c r="C21" s="946">
        <v>926</v>
      </c>
      <c r="D21" s="946">
        <v>963</v>
      </c>
      <c r="E21" s="946">
        <v>77</v>
      </c>
      <c r="F21" s="946">
        <v>1458</v>
      </c>
      <c r="G21" s="946">
        <v>1154</v>
      </c>
      <c r="H21" s="946">
        <v>535</v>
      </c>
      <c r="I21" s="946">
        <v>8203</v>
      </c>
      <c r="J21" s="1014"/>
      <c r="K21" s="810"/>
      <c r="L21" s="810"/>
      <c r="M21" s="810"/>
      <c r="N21" s="810"/>
      <c r="O21" s="810"/>
      <c r="P21" s="810"/>
    </row>
    <row r="22" spans="1:72" ht="15" customHeight="1" x14ac:dyDescent="0.25">
      <c r="A22" s="1021" t="s">
        <v>467</v>
      </c>
      <c r="B22" s="1019">
        <v>11881</v>
      </c>
      <c r="C22" s="946">
        <v>5999</v>
      </c>
      <c r="D22" s="946">
        <v>203</v>
      </c>
      <c r="E22" s="946">
        <v>8</v>
      </c>
      <c r="F22" s="946">
        <v>159</v>
      </c>
      <c r="G22" s="946">
        <v>231</v>
      </c>
      <c r="H22" s="946">
        <v>0</v>
      </c>
      <c r="I22" s="946">
        <v>2808</v>
      </c>
      <c r="J22" s="1014"/>
      <c r="K22" s="788"/>
      <c r="L22" s="788"/>
      <c r="M22" s="788"/>
      <c r="N22" s="788"/>
      <c r="O22" s="788"/>
      <c r="P22" s="788"/>
    </row>
    <row r="23" spans="1:72" ht="15" customHeight="1" x14ac:dyDescent="0.25">
      <c r="A23" s="1021" t="s">
        <v>468</v>
      </c>
      <c r="B23" s="1019">
        <v>27141</v>
      </c>
      <c r="C23" s="946">
        <v>1005</v>
      </c>
      <c r="D23" s="946">
        <v>1377</v>
      </c>
      <c r="E23" s="946">
        <v>236</v>
      </c>
      <c r="F23" s="946">
        <v>675</v>
      </c>
      <c r="G23" s="946">
        <v>599</v>
      </c>
      <c r="H23" s="946">
        <v>285</v>
      </c>
      <c r="I23" s="946">
        <v>10837</v>
      </c>
      <c r="J23" s="1014"/>
      <c r="K23" s="788"/>
      <c r="L23" s="788"/>
      <c r="M23" s="788"/>
      <c r="N23" s="788"/>
      <c r="O23" s="788"/>
      <c r="P23" s="788"/>
    </row>
    <row r="24" spans="1:72" ht="15" customHeight="1" x14ac:dyDescent="0.25">
      <c r="A24" s="1021" t="s">
        <v>469</v>
      </c>
      <c r="B24" s="1019">
        <v>109578</v>
      </c>
      <c r="C24" s="946">
        <v>2391</v>
      </c>
      <c r="D24" s="946">
        <v>2705</v>
      </c>
      <c r="E24" s="946">
        <v>537</v>
      </c>
      <c r="F24" s="946">
        <v>4946</v>
      </c>
      <c r="G24" s="946">
        <v>2001</v>
      </c>
      <c r="H24" s="946">
        <v>820</v>
      </c>
      <c r="I24" s="946">
        <v>28974</v>
      </c>
      <c r="J24" s="1014"/>
      <c r="K24" s="788"/>
      <c r="L24" s="788"/>
      <c r="M24" s="788"/>
      <c r="N24" s="788"/>
      <c r="O24" s="788"/>
      <c r="P24" s="788"/>
    </row>
    <row r="25" spans="1:72" ht="15" customHeight="1" x14ac:dyDescent="0.25">
      <c r="A25" s="1021" t="s">
        <v>470</v>
      </c>
      <c r="B25" s="1019">
        <v>5616</v>
      </c>
      <c r="C25" s="946">
        <v>156</v>
      </c>
      <c r="D25" s="946">
        <v>463</v>
      </c>
      <c r="E25" s="946">
        <v>28</v>
      </c>
      <c r="F25" s="946">
        <v>0</v>
      </c>
      <c r="G25" s="946">
        <v>102</v>
      </c>
      <c r="H25" s="946">
        <v>159</v>
      </c>
      <c r="I25" s="946">
        <v>2137</v>
      </c>
      <c r="J25" s="1014"/>
      <c r="K25" s="788"/>
      <c r="L25" s="788"/>
      <c r="M25" s="788"/>
      <c r="N25" s="788"/>
      <c r="O25" s="788"/>
      <c r="P25" s="788"/>
    </row>
    <row r="26" spans="1:72" ht="15" customHeight="1" x14ac:dyDescent="0.25">
      <c r="A26" s="1021" t="s">
        <v>471</v>
      </c>
      <c r="B26" s="1019">
        <v>104974</v>
      </c>
      <c r="C26" s="946">
        <v>6544</v>
      </c>
      <c r="D26" s="946">
        <v>2109</v>
      </c>
      <c r="E26" s="946">
        <v>513</v>
      </c>
      <c r="F26" s="946">
        <v>4901</v>
      </c>
      <c r="G26" s="946">
        <v>3805</v>
      </c>
      <c r="H26" s="946">
        <v>1672</v>
      </c>
      <c r="I26" s="946">
        <v>33960</v>
      </c>
      <c r="J26" s="1014"/>
      <c r="K26" s="810"/>
      <c r="L26" s="810"/>
      <c r="M26" s="810"/>
      <c r="N26" s="810"/>
      <c r="O26" s="810"/>
      <c r="P26" s="810"/>
    </row>
    <row r="27" spans="1:72" ht="15" customHeight="1" x14ac:dyDescent="0.25">
      <c r="A27" s="1021" t="s">
        <v>472</v>
      </c>
      <c r="B27" s="1019">
        <v>21391</v>
      </c>
      <c r="C27" s="946">
        <v>524</v>
      </c>
      <c r="D27" s="946">
        <v>958</v>
      </c>
      <c r="E27" s="946">
        <v>65</v>
      </c>
      <c r="F27" s="946">
        <v>696</v>
      </c>
      <c r="G27" s="946">
        <v>528</v>
      </c>
      <c r="H27" s="946">
        <v>540</v>
      </c>
      <c r="I27" s="946">
        <v>7566</v>
      </c>
      <c r="J27" s="1014"/>
      <c r="K27" s="788"/>
      <c r="L27" s="788"/>
      <c r="M27" s="788"/>
      <c r="N27" s="788"/>
      <c r="O27" s="788"/>
      <c r="P27" s="788"/>
    </row>
    <row r="28" spans="1:72" ht="15" customHeight="1" x14ac:dyDescent="0.25">
      <c r="A28" s="1021" t="s">
        <v>473</v>
      </c>
      <c r="B28" s="1019">
        <v>43633</v>
      </c>
      <c r="C28" s="946">
        <v>7613</v>
      </c>
      <c r="D28" s="946">
        <v>989</v>
      </c>
      <c r="E28" s="946">
        <v>65</v>
      </c>
      <c r="F28" s="946">
        <v>1623</v>
      </c>
      <c r="G28" s="946">
        <v>778</v>
      </c>
      <c r="H28" s="946">
        <v>323</v>
      </c>
      <c r="I28" s="946">
        <v>12132</v>
      </c>
      <c r="J28" s="1014"/>
      <c r="K28" s="788"/>
      <c r="L28" s="788"/>
      <c r="M28" s="788"/>
      <c r="N28" s="788"/>
      <c r="O28" s="788"/>
      <c r="P28" s="788"/>
    </row>
    <row r="29" spans="1:72" ht="15" customHeight="1" x14ac:dyDescent="0.25">
      <c r="A29" s="1021" t="s">
        <v>474</v>
      </c>
      <c r="B29" s="1019">
        <v>10988</v>
      </c>
      <c r="C29" s="946">
        <v>78</v>
      </c>
      <c r="D29" s="946">
        <v>631</v>
      </c>
      <c r="E29" s="946">
        <v>36</v>
      </c>
      <c r="F29" s="946">
        <v>678</v>
      </c>
      <c r="G29" s="946">
        <v>348</v>
      </c>
      <c r="H29" s="946">
        <v>265</v>
      </c>
      <c r="I29" s="946">
        <v>4739</v>
      </c>
      <c r="J29" s="1014"/>
      <c r="K29" s="788"/>
      <c r="L29" s="788"/>
      <c r="M29" s="788"/>
      <c r="N29" s="788"/>
      <c r="O29" s="788"/>
      <c r="P29" s="788"/>
    </row>
    <row r="30" spans="1:72" ht="15" customHeight="1" x14ac:dyDescent="0.25">
      <c r="A30" s="1021" t="s">
        <v>475</v>
      </c>
      <c r="B30" s="1019">
        <v>8696</v>
      </c>
      <c r="C30" s="946">
        <v>1560</v>
      </c>
      <c r="D30" s="946">
        <v>205</v>
      </c>
      <c r="E30" s="946">
        <v>50</v>
      </c>
      <c r="F30" s="946">
        <v>423</v>
      </c>
      <c r="G30" s="946">
        <v>412</v>
      </c>
      <c r="H30" s="946">
        <v>58</v>
      </c>
      <c r="I30" s="946">
        <v>3773</v>
      </c>
      <c r="J30" s="1014"/>
      <c r="K30" s="788"/>
      <c r="L30" s="788"/>
      <c r="M30" s="788"/>
      <c r="N30" s="788"/>
      <c r="O30" s="788"/>
      <c r="P30" s="788"/>
    </row>
    <row r="31" spans="1:72" ht="15" customHeight="1" x14ac:dyDescent="0.25">
      <c r="A31" s="1021" t="s">
        <v>476</v>
      </c>
      <c r="B31" s="1019">
        <v>25316</v>
      </c>
      <c r="C31" s="946">
        <v>12170</v>
      </c>
      <c r="D31" s="946">
        <v>297</v>
      </c>
      <c r="E31" s="946">
        <v>49</v>
      </c>
      <c r="F31" s="946">
        <v>488</v>
      </c>
      <c r="G31" s="946">
        <v>534</v>
      </c>
      <c r="H31" s="946">
        <v>66</v>
      </c>
      <c r="I31" s="946">
        <v>6282</v>
      </c>
      <c r="J31" s="1014"/>
      <c r="K31" s="788"/>
      <c r="L31" s="788"/>
      <c r="M31" s="788"/>
      <c r="N31" s="788"/>
      <c r="O31" s="788"/>
      <c r="P31" s="788"/>
    </row>
    <row r="32" spans="1:72" ht="7.5" customHeight="1" x14ac:dyDescent="0.25">
      <c r="A32" s="1016"/>
      <c r="B32" s="1019"/>
      <c r="C32" s="946"/>
      <c r="D32" s="946"/>
      <c r="E32" s="946"/>
      <c r="F32" s="946"/>
      <c r="G32" s="946"/>
      <c r="H32" s="946"/>
      <c r="I32" s="946"/>
      <c r="J32" s="1014"/>
      <c r="K32" s="788"/>
      <c r="L32" s="788"/>
      <c r="M32" s="788"/>
      <c r="N32" s="788"/>
      <c r="O32" s="788"/>
      <c r="P32" s="788"/>
      <c r="BE32" s="969"/>
      <c r="BF32" s="969"/>
      <c r="BG32" s="969"/>
      <c r="BH32" s="969"/>
      <c r="BI32" s="969"/>
      <c r="BJ32" s="969"/>
      <c r="BK32" s="969"/>
      <c r="BL32" s="969"/>
      <c r="BM32" s="969"/>
      <c r="BN32" s="969"/>
      <c r="BO32" s="969"/>
      <c r="BP32" s="969"/>
      <c r="BQ32" s="969"/>
      <c r="BR32" s="969"/>
      <c r="BS32" s="969"/>
      <c r="BT32" s="969"/>
    </row>
    <row r="33" spans="1:72" s="969" customFormat="1" ht="15" customHeight="1" x14ac:dyDescent="0.25">
      <c r="A33" s="995" t="s">
        <v>381</v>
      </c>
      <c r="B33" s="1019">
        <v>22393</v>
      </c>
      <c r="C33" s="946">
        <v>502</v>
      </c>
      <c r="D33" s="946">
        <v>1375</v>
      </c>
      <c r="E33" s="946">
        <v>96</v>
      </c>
      <c r="F33" s="946">
        <v>1442</v>
      </c>
      <c r="G33" s="946">
        <v>490</v>
      </c>
      <c r="H33" s="946">
        <v>26</v>
      </c>
      <c r="I33" s="946">
        <v>7370</v>
      </c>
      <c r="J33" s="1014"/>
      <c r="K33" s="788"/>
      <c r="L33" s="788"/>
      <c r="M33" s="788"/>
      <c r="N33" s="788"/>
      <c r="O33" s="788"/>
      <c r="P33" s="788"/>
      <c r="Q33" s="932"/>
      <c r="R33" s="932"/>
      <c r="S33" s="932"/>
      <c r="T33" s="932"/>
      <c r="U33" s="932"/>
      <c r="V33" s="932"/>
      <c r="W33" s="932"/>
      <c r="X33" s="932"/>
      <c r="Y33" s="932"/>
      <c r="Z33" s="932"/>
      <c r="AA33" s="932"/>
      <c r="AB33" s="932"/>
      <c r="AC33" s="932"/>
      <c r="AD33" s="932"/>
      <c r="AE33" s="932"/>
      <c r="AF33" s="932"/>
      <c r="AG33" s="932"/>
      <c r="AH33" s="932"/>
      <c r="AI33" s="932"/>
      <c r="AJ33" s="932"/>
      <c r="AK33" s="932"/>
      <c r="AL33" s="932"/>
      <c r="AM33" s="932"/>
      <c r="AN33" s="932"/>
      <c r="AO33" s="932"/>
      <c r="AP33" s="932"/>
      <c r="AQ33" s="932"/>
      <c r="AR33" s="932"/>
      <c r="AS33" s="932"/>
      <c r="AT33" s="932"/>
      <c r="AU33" s="932"/>
      <c r="AV33" s="932"/>
      <c r="AW33" s="932"/>
      <c r="AX33" s="932"/>
      <c r="AY33" s="932"/>
      <c r="AZ33" s="932"/>
      <c r="BA33" s="932"/>
      <c r="BB33" s="932"/>
      <c r="BC33" s="932"/>
      <c r="BD33" s="932"/>
    </row>
    <row r="34" spans="1:72" s="969" customFormat="1" ht="15" customHeight="1" x14ac:dyDescent="0.25">
      <c r="A34" s="995" t="s">
        <v>382</v>
      </c>
      <c r="B34" s="1019">
        <v>20033</v>
      </c>
      <c r="C34" s="946">
        <v>1021</v>
      </c>
      <c r="D34" s="946">
        <v>1905</v>
      </c>
      <c r="E34" s="946">
        <v>245</v>
      </c>
      <c r="F34" s="946">
        <v>1685</v>
      </c>
      <c r="G34" s="946">
        <v>496</v>
      </c>
      <c r="H34" s="946">
        <v>63</v>
      </c>
      <c r="I34" s="946">
        <v>5055</v>
      </c>
      <c r="J34" s="1014"/>
      <c r="K34" s="810"/>
      <c r="L34" s="810"/>
      <c r="M34" s="810"/>
      <c r="N34" s="810"/>
      <c r="O34" s="810"/>
      <c r="P34" s="810"/>
      <c r="Q34" s="932"/>
      <c r="R34" s="932"/>
      <c r="S34" s="932"/>
      <c r="T34" s="932"/>
      <c r="U34" s="932"/>
      <c r="V34" s="932"/>
      <c r="W34" s="932"/>
      <c r="X34" s="932"/>
      <c r="Y34" s="932"/>
      <c r="Z34" s="932"/>
      <c r="AA34" s="932"/>
      <c r="AB34" s="932"/>
      <c r="AC34" s="932"/>
      <c r="AD34" s="932"/>
      <c r="AE34" s="932"/>
      <c r="AF34" s="932"/>
      <c r="AG34" s="932"/>
      <c r="AH34" s="932"/>
      <c r="AI34" s="932"/>
      <c r="AJ34" s="932"/>
      <c r="AK34" s="932"/>
      <c r="AL34" s="932"/>
      <c r="AM34" s="932"/>
      <c r="AN34" s="932"/>
      <c r="AO34" s="932"/>
      <c r="AP34" s="932"/>
      <c r="AQ34" s="932"/>
      <c r="AR34" s="932"/>
      <c r="AS34" s="932"/>
      <c r="AT34" s="932"/>
      <c r="AU34" s="932"/>
      <c r="AV34" s="932"/>
      <c r="AW34" s="932"/>
      <c r="AX34" s="932"/>
      <c r="AY34" s="932"/>
      <c r="AZ34" s="932"/>
      <c r="BA34" s="932"/>
      <c r="BB34" s="932"/>
      <c r="BC34" s="932"/>
      <c r="BD34" s="932"/>
    </row>
    <row r="35" spans="1:72" s="969" customFormat="1" ht="7.5" customHeight="1" x14ac:dyDescent="0.25">
      <c r="A35" s="1022"/>
      <c r="B35" s="1019"/>
      <c r="C35" s="946"/>
      <c r="D35" s="946"/>
      <c r="E35" s="946"/>
      <c r="F35" s="946"/>
      <c r="G35" s="946"/>
      <c r="H35" s="946"/>
      <c r="I35" s="946"/>
      <c r="K35" s="810"/>
      <c r="L35" s="810"/>
      <c r="M35" s="810"/>
      <c r="N35" s="810"/>
      <c r="O35" s="810"/>
      <c r="P35" s="810"/>
      <c r="Q35" s="932"/>
      <c r="R35" s="932"/>
      <c r="S35" s="932"/>
      <c r="T35" s="932"/>
      <c r="U35" s="932"/>
      <c r="V35" s="932"/>
      <c r="W35" s="932"/>
      <c r="X35" s="932"/>
      <c r="Y35" s="932"/>
      <c r="Z35" s="932"/>
      <c r="AA35" s="932"/>
      <c r="AB35" s="932"/>
      <c r="AC35" s="932"/>
      <c r="AD35" s="932"/>
      <c r="AE35" s="932"/>
      <c r="AF35" s="932"/>
      <c r="AG35" s="932"/>
      <c r="AH35" s="932"/>
      <c r="AI35" s="932"/>
      <c r="AJ35" s="932"/>
      <c r="AK35" s="932"/>
      <c r="AL35" s="932"/>
      <c r="AM35" s="932"/>
      <c r="AN35" s="932"/>
      <c r="AO35" s="932"/>
      <c r="AP35" s="932"/>
      <c r="AQ35" s="932"/>
      <c r="AR35" s="932"/>
      <c r="AS35" s="932"/>
      <c r="AT35" s="932"/>
      <c r="AU35" s="932"/>
      <c r="AV35" s="932"/>
      <c r="AW35" s="932"/>
      <c r="AX35" s="932"/>
      <c r="AY35" s="932"/>
      <c r="AZ35" s="932"/>
      <c r="BA35" s="932"/>
      <c r="BB35" s="932"/>
      <c r="BC35" s="932"/>
      <c r="BD35" s="932"/>
    </row>
    <row r="36" spans="1:72" s="969" customFormat="1" ht="15" customHeight="1" x14ac:dyDescent="0.25">
      <c r="A36" s="996" t="s">
        <v>501</v>
      </c>
      <c r="B36" s="1019">
        <v>354</v>
      </c>
      <c r="C36" s="946">
        <v>0</v>
      </c>
      <c r="D36" s="946">
        <v>0</v>
      </c>
      <c r="E36" s="946">
        <v>5</v>
      </c>
      <c r="F36" s="946">
        <v>0</v>
      </c>
      <c r="G36" s="946">
        <v>0</v>
      </c>
      <c r="H36" s="946">
        <v>0</v>
      </c>
      <c r="I36" s="946">
        <v>0</v>
      </c>
      <c r="J36" s="1014"/>
      <c r="K36" s="932"/>
      <c r="L36" s="932"/>
      <c r="M36" s="932"/>
      <c r="N36" s="932"/>
      <c r="O36" s="932"/>
      <c r="P36" s="932"/>
      <c r="Q36" s="932"/>
      <c r="R36" s="932"/>
      <c r="S36" s="932"/>
      <c r="T36" s="932"/>
      <c r="U36" s="932"/>
      <c r="V36" s="932"/>
      <c r="W36" s="932"/>
      <c r="X36" s="932"/>
      <c r="Y36" s="932"/>
      <c r="Z36" s="932"/>
      <c r="AA36" s="932"/>
      <c r="AB36" s="932"/>
      <c r="AC36" s="932"/>
      <c r="AD36" s="932"/>
      <c r="AE36" s="932"/>
      <c r="AF36" s="932"/>
      <c r="AG36" s="932"/>
      <c r="AH36" s="932"/>
      <c r="AI36" s="932"/>
      <c r="AJ36" s="932"/>
      <c r="AK36" s="932"/>
      <c r="AL36" s="932"/>
      <c r="AM36" s="932"/>
      <c r="AN36" s="932"/>
      <c r="AO36" s="932"/>
      <c r="AP36" s="932"/>
      <c r="AQ36" s="932"/>
      <c r="AR36" s="932"/>
      <c r="AS36" s="932"/>
      <c r="AT36" s="932"/>
      <c r="AU36" s="932"/>
      <c r="AV36" s="932"/>
      <c r="AW36" s="932"/>
      <c r="AX36" s="932"/>
      <c r="AY36" s="932"/>
      <c r="AZ36" s="932"/>
      <c r="BA36" s="932"/>
      <c r="BB36" s="932"/>
      <c r="BC36" s="932"/>
      <c r="BD36" s="932"/>
    </row>
    <row r="37" spans="1:72" s="969" customFormat="1" ht="8.25" customHeight="1" thickBot="1" x14ac:dyDescent="0.3">
      <c r="A37" s="1023"/>
      <c r="B37" s="1024"/>
      <c r="C37" s="1024"/>
      <c r="D37" s="1024"/>
      <c r="E37" s="1024"/>
      <c r="F37" s="1024"/>
      <c r="G37" s="1024"/>
      <c r="H37" s="1024"/>
      <c r="I37" s="1024"/>
      <c r="K37" s="932"/>
      <c r="L37" s="932"/>
      <c r="M37" s="932"/>
      <c r="N37" s="932"/>
      <c r="O37" s="932"/>
      <c r="P37" s="932"/>
      <c r="BE37" s="932"/>
      <c r="BF37" s="932"/>
      <c r="BG37" s="932"/>
      <c r="BH37" s="932"/>
      <c r="BI37" s="932"/>
      <c r="BJ37" s="932"/>
      <c r="BK37" s="932"/>
      <c r="BL37" s="932"/>
      <c r="BM37" s="932"/>
      <c r="BN37" s="932"/>
      <c r="BO37" s="932"/>
      <c r="BP37" s="932"/>
      <c r="BQ37" s="932"/>
      <c r="BR37" s="932"/>
      <c r="BS37" s="932"/>
      <c r="BT37" s="932"/>
    </row>
    <row r="38" spans="1:72" ht="11" thickTop="1" x14ac:dyDescent="0.25">
      <c r="A38" s="1282"/>
      <c r="B38" s="1282"/>
      <c r="C38" s="1283"/>
      <c r="D38" s="1283"/>
      <c r="E38" s="1283"/>
      <c r="F38" s="1283"/>
      <c r="G38" s="1283"/>
      <c r="H38" s="1025"/>
    </row>
  </sheetData>
  <mergeCells count="11">
    <mergeCell ref="A38:G38"/>
    <mergeCell ref="A3:I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hyperlinks>
    <hyperlink ref="A1" location="Índice!A1" display="Voltar ao índice" xr:uid="{E27DBD56-CE37-4B9F-86DD-E98BEED17368}"/>
  </hyperlinks>
  <printOptions horizontalCentered="1"/>
  <pageMargins left="0.59055118110236227" right="0.2" top="0.35" bottom="0.39370078740157483" header="0" footer="0"/>
  <pageSetup paperSize="9" scale="92" orientation="portrait" r:id="rId1"/>
  <headerFooter scaleWithDoc="0"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E28A2-117D-4F8C-876D-EB23DCF6D92D}">
  <sheetPr>
    <pageSetUpPr fitToPage="1"/>
  </sheetPr>
  <dimension ref="A1:Y50"/>
  <sheetViews>
    <sheetView workbookViewId="0"/>
  </sheetViews>
  <sheetFormatPr defaultColWidth="9.08984375" defaultRowHeight="12.5" x14ac:dyDescent="0.25"/>
  <cols>
    <col min="1" max="1" width="22.90625" style="965" customWidth="1"/>
    <col min="2" max="2" width="11.08984375" style="965" customWidth="1"/>
    <col min="3" max="3" width="8.90625" style="965" customWidth="1"/>
    <col min="4" max="4" width="7.453125" style="965" customWidth="1"/>
    <col min="5" max="5" width="8.6328125" style="965" customWidth="1"/>
    <col min="6" max="6" width="10.6328125" style="965" customWidth="1"/>
    <col min="7" max="7" width="10.08984375" style="965" customWidth="1"/>
    <col min="8" max="16384" width="9.08984375" style="965"/>
  </cols>
  <sheetData>
    <row r="1" spans="1:25" s="788" customFormat="1" x14ac:dyDescent="0.25">
      <c r="A1" s="436" t="s">
        <v>189</v>
      </c>
    </row>
    <row r="2" spans="1:25" ht="15" customHeight="1" x14ac:dyDescent="0.25">
      <c r="A2" s="1009" t="s">
        <v>505</v>
      </c>
      <c r="B2" s="1009"/>
      <c r="C2" s="1009"/>
      <c r="D2" s="1009"/>
      <c r="E2" s="1009"/>
      <c r="F2" s="1009"/>
      <c r="G2" s="1009"/>
      <c r="H2" s="1009"/>
      <c r="I2" s="788"/>
      <c r="J2" s="788"/>
      <c r="K2" s="788"/>
      <c r="L2" s="788"/>
      <c r="M2" s="788"/>
      <c r="N2" s="788"/>
      <c r="O2" s="788"/>
      <c r="P2" s="788"/>
      <c r="Q2" s="788"/>
      <c r="R2" s="788"/>
      <c r="S2" s="788"/>
      <c r="T2" s="788"/>
      <c r="U2" s="788"/>
      <c r="V2" s="788"/>
      <c r="W2" s="788"/>
      <c r="X2" s="788"/>
      <c r="Y2" s="788"/>
    </row>
    <row r="3" spans="1:25" ht="26.25" customHeight="1" x14ac:dyDescent="0.25">
      <c r="A3" s="1272" t="s">
        <v>508</v>
      </c>
      <c r="B3" s="1272"/>
      <c r="C3" s="1272"/>
      <c r="D3" s="1272"/>
      <c r="E3" s="1272"/>
      <c r="F3" s="1272"/>
      <c r="G3" s="1272"/>
      <c r="H3" s="1272"/>
      <c r="I3" s="788"/>
      <c r="J3" s="788"/>
      <c r="K3" s="788"/>
      <c r="L3" s="788"/>
      <c r="M3" s="788"/>
      <c r="N3" s="788"/>
      <c r="O3" s="788"/>
      <c r="P3" s="788"/>
      <c r="Q3" s="788"/>
      <c r="R3" s="788"/>
      <c r="S3" s="788"/>
      <c r="T3" s="788"/>
      <c r="U3" s="788"/>
      <c r="V3" s="788"/>
      <c r="W3" s="788"/>
      <c r="X3" s="788"/>
      <c r="Y3" s="788"/>
    </row>
    <row r="4" spans="1:25" s="788" customFormat="1" x14ac:dyDescent="0.25">
      <c r="A4" s="1026">
        <v>2020</v>
      </c>
      <c r="B4" s="1025"/>
      <c r="C4" s="1025"/>
      <c r="D4" s="1025"/>
      <c r="E4" s="1025"/>
      <c r="F4" s="1025"/>
      <c r="G4" s="1025"/>
      <c r="H4" s="1027" t="s">
        <v>192</v>
      </c>
    </row>
    <row r="5" spans="1:25" ht="12.75" customHeight="1" x14ac:dyDescent="0.25">
      <c r="A5" s="1302" t="s">
        <v>457</v>
      </c>
      <c r="B5" s="1304" t="s">
        <v>432</v>
      </c>
      <c r="C5" s="1304" t="s">
        <v>433</v>
      </c>
      <c r="D5" s="1304" t="s">
        <v>434</v>
      </c>
      <c r="E5" s="1304" t="s">
        <v>485</v>
      </c>
      <c r="F5" s="1304" t="s">
        <v>509</v>
      </c>
      <c r="G5" s="1304" t="s">
        <v>436</v>
      </c>
      <c r="H5" s="1306" t="s">
        <v>486</v>
      </c>
      <c r="I5" s="788"/>
      <c r="J5" s="788"/>
      <c r="K5" s="788"/>
      <c r="L5" s="788"/>
      <c r="M5" s="788"/>
      <c r="N5" s="788"/>
      <c r="O5" s="788"/>
      <c r="P5" s="788"/>
      <c r="Q5" s="788"/>
      <c r="R5" s="788"/>
      <c r="S5" s="788"/>
      <c r="T5" s="788"/>
      <c r="U5" s="788"/>
      <c r="V5" s="788"/>
      <c r="W5" s="788"/>
      <c r="X5" s="788"/>
      <c r="Y5" s="788"/>
    </row>
    <row r="6" spans="1:25" x14ac:dyDescent="0.25">
      <c r="A6" s="1303"/>
      <c r="B6" s="1305"/>
      <c r="C6" s="1305"/>
      <c r="D6" s="1305"/>
      <c r="E6" s="1305"/>
      <c r="F6" s="1305"/>
      <c r="G6" s="1305"/>
      <c r="H6" s="1307"/>
      <c r="I6" s="788"/>
      <c r="J6" s="788"/>
      <c r="K6" s="788"/>
      <c r="L6" s="788"/>
      <c r="M6" s="788"/>
      <c r="N6" s="788"/>
      <c r="O6" s="788"/>
      <c r="P6" s="788"/>
      <c r="Q6" s="788"/>
      <c r="R6" s="788"/>
      <c r="S6" s="788"/>
      <c r="T6" s="788"/>
      <c r="U6" s="788"/>
      <c r="V6" s="788"/>
      <c r="W6" s="788"/>
      <c r="X6" s="788"/>
      <c r="Y6" s="788"/>
    </row>
    <row r="7" spans="1:25" s="788" customFormat="1" ht="7.5" customHeight="1" x14ac:dyDescent="0.25">
      <c r="A7" s="1028"/>
      <c r="B7" s="1028"/>
      <c r="C7" s="1028"/>
      <c r="D7" s="1028"/>
      <c r="E7" s="1028"/>
      <c r="F7" s="1028"/>
      <c r="G7" s="1028"/>
      <c r="H7" s="1029"/>
    </row>
    <row r="8" spans="1:25" s="788" customFormat="1" x14ac:dyDescent="0.25">
      <c r="A8" s="1030" t="s">
        <v>0</v>
      </c>
      <c r="B8" s="1031">
        <f>B10+B36</f>
        <v>21298</v>
      </c>
      <c r="C8" s="1031">
        <f t="shared" ref="C8:H8" si="0">C10+C36</f>
        <v>15292</v>
      </c>
      <c r="D8" s="1031">
        <f t="shared" si="0"/>
        <v>14056</v>
      </c>
      <c r="E8" s="1031">
        <f t="shared" si="0"/>
        <v>13722</v>
      </c>
      <c r="F8" s="1031">
        <f t="shared" si="0"/>
        <v>21479</v>
      </c>
      <c r="G8" s="1031">
        <f t="shared" si="0"/>
        <v>15431</v>
      </c>
      <c r="H8" s="1031">
        <f t="shared" si="0"/>
        <v>2433</v>
      </c>
    </row>
    <row r="9" spans="1:25" s="788" customFormat="1" ht="7.5" customHeight="1" x14ac:dyDescent="0.25">
      <c r="A9" s="1025"/>
      <c r="B9" s="1025"/>
      <c r="C9" s="1025"/>
      <c r="D9" s="1025"/>
      <c r="E9" s="1025"/>
      <c r="F9" s="1025"/>
      <c r="G9" s="1025"/>
      <c r="H9" s="1025"/>
    </row>
    <row r="10" spans="1:25" s="788" customFormat="1" x14ac:dyDescent="0.25">
      <c r="A10" s="1032" t="s">
        <v>250</v>
      </c>
      <c r="B10" s="1031">
        <f>+B12+B33+B34</f>
        <v>21298</v>
      </c>
      <c r="C10" s="1031">
        <f t="shared" ref="C10:H10" si="1">+C12+C33+C34</f>
        <v>15292</v>
      </c>
      <c r="D10" s="1031">
        <f t="shared" si="1"/>
        <v>14056</v>
      </c>
      <c r="E10" s="1031">
        <f t="shared" si="1"/>
        <v>13722</v>
      </c>
      <c r="F10" s="1031">
        <f t="shared" si="1"/>
        <v>21479</v>
      </c>
      <c r="G10" s="1031">
        <f t="shared" si="1"/>
        <v>15431</v>
      </c>
      <c r="H10" s="1031">
        <f t="shared" si="1"/>
        <v>2433</v>
      </c>
    </row>
    <row r="11" spans="1:25" s="788" customFormat="1" ht="6.75" customHeight="1" x14ac:dyDescent="0.25">
      <c r="A11" s="1032"/>
      <c r="B11" s="1031"/>
      <c r="C11" s="1031"/>
      <c r="D11" s="1031"/>
      <c r="E11" s="1031"/>
      <c r="F11" s="1031"/>
      <c r="G11" s="1031"/>
      <c r="H11" s="1031"/>
    </row>
    <row r="12" spans="1:25" s="788" customFormat="1" x14ac:dyDescent="0.25">
      <c r="A12" s="1033" t="s">
        <v>458</v>
      </c>
      <c r="B12" s="1031">
        <f>SUM(B14:B31)</f>
        <v>20293</v>
      </c>
      <c r="C12" s="1031">
        <f t="shared" ref="C12:H12" si="2">SUM(C14:C31)</f>
        <v>14453</v>
      </c>
      <c r="D12" s="1031">
        <f t="shared" si="2"/>
        <v>12347</v>
      </c>
      <c r="E12" s="1031">
        <f t="shared" si="2"/>
        <v>11888</v>
      </c>
      <c r="F12" s="1031">
        <f t="shared" si="2"/>
        <v>19342</v>
      </c>
      <c r="G12" s="1031">
        <f t="shared" si="2"/>
        <v>14012</v>
      </c>
      <c r="H12" s="1031">
        <f t="shared" si="2"/>
        <v>2264</v>
      </c>
    </row>
    <row r="13" spans="1:25" s="788" customFormat="1" ht="6.75" customHeight="1" x14ac:dyDescent="0.25">
      <c r="A13" s="1034"/>
      <c r="B13" s="1031"/>
      <c r="C13" s="1035"/>
      <c r="D13" s="1035"/>
      <c r="E13" s="1035"/>
      <c r="F13" s="1035"/>
      <c r="G13" s="1035"/>
      <c r="H13" s="1035"/>
    </row>
    <row r="14" spans="1:25" s="788" customFormat="1" x14ac:dyDescent="0.25">
      <c r="A14" s="1036" t="s">
        <v>459</v>
      </c>
      <c r="B14" s="1037">
        <v>1221</v>
      </c>
      <c r="C14" s="1037">
        <v>382</v>
      </c>
      <c r="D14" s="1037">
        <v>420</v>
      </c>
      <c r="E14" s="1037">
        <v>657</v>
      </c>
      <c r="F14" s="1037">
        <v>2146</v>
      </c>
      <c r="G14" s="1037">
        <v>1505</v>
      </c>
      <c r="H14" s="1037">
        <v>127</v>
      </c>
    </row>
    <row r="15" spans="1:25" s="788" customFormat="1" x14ac:dyDescent="0.25">
      <c r="A15" s="1036" t="s">
        <v>460</v>
      </c>
      <c r="B15" s="1037">
        <v>12</v>
      </c>
      <c r="C15" s="1037">
        <v>0</v>
      </c>
      <c r="D15" s="1037">
        <v>278</v>
      </c>
      <c r="E15" s="1037">
        <v>113</v>
      </c>
      <c r="F15" s="1037">
        <v>0</v>
      </c>
      <c r="G15" s="1037">
        <v>261</v>
      </c>
      <c r="H15" s="1037">
        <v>181</v>
      </c>
    </row>
    <row r="16" spans="1:25" s="788" customFormat="1" x14ac:dyDescent="0.25">
      <c r="A16" s="1036" t="s">
        <v>461</v>
      </c>
      <c r="B16" s="1037">
        <v>600</v>
      </c>
      <c r="C16" s="1037">
        <v>209</v>
      </c>
      <c r="D16" s="1037">
        <v>0</v>
      </c>
      <c r="E16" s="1037">
        <v>1334</v>
      </c>
      <c r="F16" s="1037">
        <v>0</v>
      </c>
      <c r="G16" s="1037">
        <v>1102</v>
      </c>
      <c r="H16" s="1037">
        <v>138</v>
      </c>
    </row>
    <row r="17" spans="1:8" s="788" customFormat="1" x14ac:dyDescent="0.25">
      <c r="A17" s="1036" t="s">
        <v>462</v>
      </c>
      <c r="B17" s="1037">
        <v>0</v>
      </c>
      <c r="C17" s="1037">
        <v>0</v>
      </c>
      <c r="D17" s="1037">
        <v>0</v>
      </c>
      <c r="E17" s="1037">
        <v>0</v>
      </c>
      <c r="F17" s="1037">
        <v>0</v>
      </c>
      <c r="G17" s="1037">
        <v>61</v>
      </c>
      <c r="H17" s="1037">
        <v>4</v>
      </c>
    </row>
    <row r="18" spans="1:8" s="788" customFormat="1" x14ac:dyDescent="0.25">
      <c r="A18" s="1036" t="s">
        <v>463</v>
      </c>
      <c r="B18" s="1037">
        <v>387</v>
      </c>
      <c r="C18" s="1037">
        <v>0</v>
      </c>
      <c r="D18" s="1037">
        <v>723</v>
      </c>
      <c r="E18" s="1037">
        <v>84</v>
      </c>
      <c r="F18" s="1037">
        <v>0</v>
      </c>
      <c r="G18" s="1037">
        <v>66</v>
      </c>
      <c r="H18" s="1037">
        <v>25</v>
      </c>
    </row>
    <row r="19" spans="1:8" s="788" customFormat="1" x14ac:dyDescent="0.25">
      <c r="A19" s="1036" t="s">
        <v>464</v>
      </c>
      <c r="B19" s="1037">
        <v>1403</v>
      </c>
      <c r="C19" s="1037">
        <v>287</v>
      </c>
      <c r="D19" s="1037">
        <v>787</v>
      </c>
      <c r="E19" s="1037">
        <v>755</v>
      </c>
      <c r="F19" s="1037">
        <v>1350</v>
      </c>
      <c r="G19" s="1037">
        <v>724</v>
      </c>
      <c r="H19" s="1037">
        <v>172</v>
      </c>
    </row>
    <row r="20" spans="1:8" s="788" customFormat="1" x14ac:dyDescent="0.25">
      <c r="A20" s="1036" t="s">
        <v>465</v>
      </c>
      <c r="B20" s="1037">
        <v>176</v>
      </c>
      <c r="C20" s="1037">
        <v>80</v>
      </c>
      <c r="D20" s="1037">
        <v>0</v>
      </c>
      <c r="E20" s="1037">
        <v>21</v>
      </c>
      <c r="F20" s="1037">
        <v>870</v>
      </c>
      <c r="G20" s="1037">
        <v>114</v>
      </c>
      <c r="H20" s="1037">
        <v>71</v>
      </c>
    </row>
    <row r="21" spans="1:8" s="788" customFormat="1" x14ac:dyDescent="0.25">
      <c r="A21" s="1036" t="s">
        <v>466</v>
      </c>
      <c r="B21" s="1037">
        <v>1861</v>
      </c>
      <c r="C21" s="1037">
        <v>5488</v>
      </c>
      <c r="D21" s="1037">
        <v>794</v>
      </c>
      <c r="E21" s="1037">
        <v>727</v>
      </c>
      <c r="F21" s="1037">
        <v>1065</v>
      </c>
      <c r="G21" s="1037">
        <v>517</v>
      </c>
      <c r="H21" s="1037">
        <v>196</v>
      </c>
    </row>
    <row r="22" spans="1:8" s="788" customFormat="1" x14ac:dyDescent="0.25">
      <c r="A22" s="1036" t="s">
        <v>467</v>
      </c>
      <c r="B22" s="1037">
        <v>3</v>
      </c>
      <c r="C22" s="1037">
        <v>18</v>
      </c>
      <c r="D22" s="1037">
        <v>0</v>
      </c>
      <c r="E22" s="1037">
        <v>330</v>
      </c>
      <c r="F22" s="1037">
        <v>0</v>
      </c>
      <c r="G22" s="1037">
        <v>0</v>
      </c>
      <c r="H22" s="1037">
        <v>24</v>
      </c>
    </row>
    <row r="23" spans="1:8" s="788" customFormat="1" x14ac:dyDescent="0.25">
      <c r="A23" s="1036" t="s">
        <v>468</v>
      </c>
      <c r="B23" s="1037">
        <v>756</v>
      </c>
      <c r="C23" s="1037">
        <v>578</v>
      </c>
      <c r="D23" s="1037">
        <v>776</v>
      </c>
      <c r="E23" s="1037">
        <v>300</v>
      </c>
      <c r="F23" s="1037">
        <v>2915</v>
      </c>
      <c r="G23" s="1037">
        <v>1061</v>
      </c>
      <c r="H23" s="1037">
        <v>85</v>
      </c>
    </row>
    <row r="24" spans="1:8" s="788" customFormat="1" x14ac:dyDescent="0.25">
      <c r="A24" s="1036" t="s">
        <v>469</v>
      </c>
      <c r="B24" s="1037">
        <v>6854</v>
      </c>
      <c r="C24" s="1037">
        <v>4165</v>
      </c>
      <c r="D24" s="1037">
        <v>3897</v>
      </c>
      <c r="E24" s="1037">
        <v>2387</v>
      </c>
      <c r="F24" s="1037">
        <v>2852</v>
      </c>
      <c r="G24" s="1037">
        <v>3572</v>
      </c>
      <c r="H24" s="1037">
        <v>254</v>
      </c>
    </row>
    <row r="25" spans="1:8" s="788" customFormat="1" x14ac:dyDescent="0.25">
      <c r="A25" s="1036" t="s">
        <v>470</v>
      </c>
      <c r="B25" s="1037">
        <v>205</v>
      </c>
      <c r="C25" s="1037">
        <v>0</v>
      </c>
      <c r="D25" s="1037">
        <v>176</v>
      </c>
      <c r="E25" s="1037">
        <v>88</v>
      </c>
      <c r="F25" s="1037">
        <v>710</v>
      </c>
      <c r="G25" s="1037">
        <v>0</v>
      </c>
      <c r="H25" s="1037">
        <v>0</v>
      </c>
    </row>
    <row r="26" spans="1:8" s="788" customFormat="1" x14ac:dyDescent="0.25">
      <c r="A26" s="1036" t="s">
        <v>471</v>
      </c>
      <c r="B26" s="1037">
        <v>2345</v>
      </c>
      <c r="C26" s="1037">
        <v>1434</v>
      </c>
      <c r="D26" s="1037">
        <v>718</v>
      </c>
      <c r="E26" s="1037">
        <v>3255</v>
      </c>
      <c r="F26" s="1037">
        <v>4050</v>
      </c>
      <c r="G26" s="1037">
        <v>2628</v>
      </c>
      <c r="H26" s="1037">
        <v>396</v>
      </c>
    </row>
    <row r="27" spans="1:8" s="788" customFormat="1" x14ac:dyDescent="0.25">
      <c r="A27" s="1036" t="s">
        <v>472</v>
      </c>
      <c r="B27" s="1037">
        <v>1360</v>
      </c>
      <c r="C27" s="1037">
        <v>330</v>
      </c>
      <c r="D27" s="1037">
        <v>1019</v>
      </c>
      <c r="E27" s="1037">
        <v>546</v>
      </c>
      <c r="F27" s="1037">
        <v>2044</v>
      </c>
      <c r="G27" s="1037">
        <v>769</v>
      </c>
      <c r="H27" s="1037">
        <v>271</v>
      </c>
    </row>
    <row r="28" spans="1:8" s="788" customFormat="1" x14ac:dyDescent="0.25">
      <c r="A28" s="1036" t="s">
        <v>473</v>
      </c>
      <c r="B28" s="1037">
        <v>2297</v>
      </c>
      <c r="C28" s="1037">
        <v>899</v>
      </c>
      <c r="D28" s="1037">
        <v>1371</v>
      </c>
      <c r="E28" s="1037">
        <v>528</v>
      </c>
      <c r="F28" s="1037">
        <v>0</v>
      </c>
      <c r="G28" s="1037">
        <v>1199</v>
      </c>
      <c r="H28" s="1037">
        <v>151</v>
      </c>
    </row>
    <row r="29" spans="1:8" s="788" customFormat="1" x14ac:dyDescent="0.25">
      <c r="A29" s="1036" t="s">
        <v>474</v>
      </c>
      <c r="B29" s="1037">
        <v>171</v>
      </c>
      <c r="C29" s="1037">
        <v>271</v>
      </c>
      <c r="D29" s="1037">
        <v>700</v>
      </c>
      <c r="E29" s="1037">
        <v>227</v>
      </c>
      <c r="F29" s="1037">
        <v>906</v>
      </c>
      <c r="G29" s="1037">
        <v>363</v>
      </c>
      <c r="H29" s="1037">
        <v>63</v>
      </c>
    </row>
    <row r="30" spans="1:8" s="788" customFormat="1" x14ac:dyDescent="0.25">
      <c r="A30" s="1036" t="s">
        <v>475</v>
      </c>
      <c r="B30" s="1037">
        <v>126</v>
      </c>
      <c r="C30" s="1037">
        <v>151</v>
      </c>
      <c r="D30" s="1037">
        <v>0</v>
      </c>
      <c r="E30" s="1037">
        <v>275</v>
      </c>
      <c r="F30" s="1037">
        <v>434</v>
      </c>
      <c r="G30" s="1037">
        <v>0</v>
      </c>
      <c r="H30" s="1037">
        <v>56</v>
      </c>
    </row>
    <row r="31" spans="1:8" s="788" customFormat="1" x14ac:dyDescent="0.25">
      <c r="A31" s="1036" t="s">
        <v>476</v>
      </c>
      <c r="B31" s="1037">
        <v>516</v>
      </c>
      <c r="C31" s="1037">
        <v>161</v>
      </c>
      <c r="D31" s="1037">
        <v>688</v>
      </c>
      <c r="E31" s="1037">
        <v>261</v>
      </c>
      <c r="F31" s="1037">
        <v>0</v>
      </c>
      <c r="G31" s="1037">
        <v>70</v>
      </c>
      <c r="H31" s="1037">
        <v>50</v>
      </c>
    </row>
    <row r="32" spans="1:8" s="788" customFormat="1" ht="6.75" customHeight="1" x14ac:dyDescent="0.25">
      <c r="A32" s="1034"/>
      <c r="B32" s="1037"/>
      <c r="C32" s="1037"/>
      <c r="D32" s="1037"/>
      <c r="E32" s="1037"/>
      <c r="F32" s="1037"/>
      <c r="G32" s="1037"/>
      <c r="H32" s="1037"/>
    </row>
    <row r="33" spans="1:8" s="788" customFormat="1" x14ac:dyDescent="0.25">
      <c r="A33" s="1038" t="s">
        <v>381</v>
      </c>
      <c r="B33" s="1037">
        <v>455</v>
      </c>
      <c r="C33" s="1037">
        <v>440</v>
      </c>
      <c r="D33" s="1037">
        <v>1262</v>
      </c>
      <c r="E33" s="1037">
        <v>898</v>
      </c>
      <c r="F33" s="1037">
        <v>1116</v>
      </c>
      <c r="G33" s="1037">
        <v>735</v>
      </c>
      <c r="H33" s="1037">
        <v>67</v>
      </c>
    </row>
    <row r="34" spans="1:8" s="788" customFormat="1" x14ac:dyDescent="0.25">
      <c r="A34" s="1038" t="s">
        <v>382</v>
      </c>
      <c r="B34" s="1037">
        <v>550</v>
      </c>
      <c r="C34" s="1037">
        <v>399</v>
      </c>
      <c r="D34" s="1037">
        <v>447</v>
      </c>
      <c r="E34" s="1037">
        <v>936</v>
      </c>
      <c r="F34" s="1037">
        <v>1021</v>
      </c>
      <c r="G34" s="1037">
        <v>684</v>
      </c>
      <c r="H34" s="1037">
        <v>102</v>
      </c>
    </row>
    <row r="35" spans="1:8" s="788" customFormat="1" ht="6.75" customHeight="1" x14ac:dyDescent="0.25">
      <c r="A35" s="1039"/>
      <c r="B35" s="972"/>
      <c r="C35" s="972"/>
      <c r="D35" s="972"/>
      <c r="E35" s="972"/>
      <c r="F35" s="972"/>
      <c r="G35" s="972"/>
      <c r="H35" s="972"/>
    </row>
    <row r="36" spans="1:8" s="788" customFormat="1" x14ac:dyDescent="0.25">
      <c r="A36" s="791" t="s">
        <v>501</v>
      </c>
      <c r="B36" s="1037">
        <v>0</v>
      </c>
      <c r="C36" s="1037">
        <v>0</v>
      </c>
      <c r="D36" s="1037">
        <v>0</v>
      </c>
      <c r="E36" s="1037">
        <v>0</v>
      </c>
      <c r="F36" s="1037">
        <v>0</v>
      </c>
      <c r="G36" s="1037">
        <v>0</v>
      </c>
      <c r="H36" s="1037">
        <v>0</v>
      </c>
    </row>
    <row r="37" spans="1:8" s="788" customFormat="1" ht="6.75" customHeight="1" thickBot="1" x14ac:dyDescent="0.3">
      <c r="A37" s="1040"/>
      <c r="B37" s="1041"/>
      <c r="C37" s="1041"/>
      <c r="D37" s="1041"/>
      <c r="E37" s="1041"/>
      <c r="F37" s="1041"/>
      <c r="G37" s="1041"/>
      <c r="H37" s="1041"/>
    </row>
    <row r="38" spans="1:8" s="788" customFormat="1" ht="13" thickTop="1" x14ac:dyDescent="0.25">
      <c r="A38" s="1296"/>
      <c r="B38" s="1296"/>
      <c r="C38" s="1297"/>
      <c r="D38" s="1297"/>
      <c r="E38" s="1297"/>
      <c r="F38" s="1297"/>
      <c r="G38" s="1297"/>
      <c r="H38" s="1025"/>
    </row>
    <row r="39" spans="1:8" s="788" customFormat="1" x14ac:dyDescent="0.25">
      <c r="A39" s="1042"/>
      <c r="B39" s="1042"/>
      <c r="C39" s="1042"/>
      <c r="D39" s="1042"/>
      <c r="E39" s="1042"/>
      <c r="F39" s="1042"/>
      <c r="G39" s="1042"/>
      <c r="H39" s="1042"/>
    </row>
    <row r="40" spans="1:8" s="788" customFormat="1" ht="23.15" customHeight="1" x14ac:dyDescent="0.25">
      <c r="A40" s="1042"/>
      <c r="B40" s="1042"/>
      <c r="C40" s="1042"/>
      <c r="D40" s="1042"/>
      <c r="E40" s="1042"/>
      <c r="F40" s="1042"/>
      <c r="G40" s="1042"/>
      <c r="H40" s="1042"/>
    </row>
    <row r="41" spans="1:8" s="788" customFormat="1" x14ac:dyDescent="0.25"/>
    <row r="42" spans="1:8" s="788" customFormat="1" x14ac:dyDescent="0.25"/>
    <row r="43" spans="1:8" s="788" customFormat="1" x14ac:dyDescent="0.25"/>
    <row r="44" spans="1:8" s="788" customFormat="1" x14ac:dyDescent="0.25"/>
    <row r="45" spans="1:8" s="788" customFormat="1" x14ac:dyDescent="0.25"/>
    <row r="46" spans="1:8" s="788" customFormat="1" x14ac:dyDescent="0.25"/>
    <row r="47" spans="1:8" s="788" customFormat="1" x14ac:dyDescent="0.25"/>
    <row r="48" spans="1:8" s="788" customFormat="1" x14ac:dyDescent="0.25"/>
    <row r="49" s="788" customFormat="1" x14ac:dyDescent="0.25"/>
    <row r="50" s="788" customFormat="1" x14ac:dyDescent="0.25"/>
  </sheetData>
  <mergeCells count="10">
    <mergeCell ref="A38:G38"/>
    <mergeCell ref="A3:H3"/>
    <mergeCell ref="A5:A6"/>
    <mergeCell ref="B5:B6"/>
    <mergeCell ref="C5:C6"/>
    <mergeCell ref="D5:D6"/>
    <mergeCell ref="E5:E6"/>
    <mergeCell ref="F5:F6"/>
    <mergeCell ref="G5:G6"/>
    <mergeCell ref="H5:H6"/>
  </mergeCells>
  <hyperlinks>
    <hyperlink ref="A1" location="Índice!A1" display="Voltar ao índice" xr:uid="{06B11F60-C6E2-4BCF-B795-C13C5F1EBB92}"/>
  </hyperlinks>
  <pageMargins left="0.31496062992125984" right="0.23622047244094491" top="0.74803149606299213" bottom="0.74803149606299213" header="0.31496062992125984" footer="0.31496062992125984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3CA0B-32BE-4D6E-980B-9FD738FF3F15}">
  <sheetPr>
    <pageSetUpPr fitToPage="1"/>
  </sheetPr>
  <dimension ref="A1:L42"/>
  <sheetViews>
    <sheetView zoomScaleNormal="100" workbookViewId="0"/>
  </sheetViews>
  <sheetFormatPr defaultColWidth="9.08984375" defaultRowHeight="10" x14ac:dyDescent="0.2"/>
  <cols>
    <col min="1" max="1" width="29" style="932" customWidth="1"/>
    <col min="2" max="2" width="13" style="932" customWidth="1"/>
    <col min="3" max="4" width="14" style="932" customWidth="1"/>
    <col min="5" max="5" width="12.453125" style="932" customWidth="1"/>
    <col min="6" max="8" width="11.6328125" style="932" customWidth="1"/>
    <col min="9" max="16384" width="9.08984375" style="932"/>
  </cols>
  <sheetData>
    <row r="1" spans="1:12" ht="12.5" x14ac:dyDescent="0.25">
      <c r="A1" s="436" t="s">
        <v>189</v>
      </c>
    </row>
    <row r="2" spans="1:12" ht="13.5" customHeight="1" x14ac:dyDescent="0.25">
      <c r="A2" s="1009" t="s">
        <v>510</v>
      </c>
    </row>
    <row r="3" spans="1:12" s="953" customFormat="1" ht="15" customHeight="1" x14ac:dyDescent="0.25">
      <c r="A3" s="1272" t="s">
        <v>508</v>
      </c>
      <c r="B3" s="1272"/>
      <c r="C3" s="1272"/>
      <c r="D3" s="1272"/>
      <c r="E3" s="1272"/>
      <c r="F3" s="1272"/>
      <c r="G3" s="1272"/>
      <c r="H3" s="1272"/>
    </row>
    <row r="4" spans="1:12" ht="15.75" customHeight="1" x14ac:dyDescent="0.25">
      <c r="A4" s="980">
        <v>2020</v>
      </c>
      <c r="B4" s="935"/>
      <c r="C4" s="935"/>
      <c r="D4" s="935"/>
      <c r="E4" s="935"/>
      <c r="F4" s="935"/>
      <c r="G4" s="935"/>
      <c r="H4" s="936" t="s">
        <v>192</v>
      </c>
    </row>
    <row r="5" spans="1:12" ht="12.75" customHeight="1" x14ac:dyDescent="0.2">
      <c r="A5" s="1284" t="s">
        <v>457</v>
      </c>
      <c r="B5" s="1267" t="s">
        <v>438</v>
      </c>
      <c r="C5" s="1267" t="s">
        <v>439</v>
      </c>
      <c r="D5" s="1275" t="s">
        <v>511</v>
      </c>
      <c r="E5" s="1267" t="s">
        <v>488</v>
      </c>
      <c r="F5" s="1267" t="s">
        <v>442</v>
      </c>
      <c r="G5" s="1267" t="s">
        <v>443</v>
      </c>
      <c r="H5" s="1308" t="s">
        <v>444</v>
      </c>
    </row>
    <row r="6" spans="1:12" ht="12.75" customHeight="1" x14ac:dyDescent="0.2">
      <c r="A6" s="1285"/>
      <c r="B6" s="1300"/>
      <c r="C6" s="1300"/>
      <c r="D6" s="1294"/>
      <c r="E6" s="1300"/>
      <c r="F6" s="1300"/>
      <c r="G6" s="1300"/>
      <c r="H6" s="1301"/>
    </row>
    <row r="7" spans="1:12" s="969" customFormat="1" ht="7.5" customHeight="1" x14ac:dyDescent="0.25">
      <c r="A7" s="935"/>
      <c r="B7" s="796"/>
      <c r="C7" s="796"/>
      <c r="D7" s="796"/>
      <c r="E7" s="796"/>
      <c r="F7" s="796"/>
      <c r="G7" s="796"/>
      <c r="H7" s="796"/>
    </row>
    <row r="8" spans="1:12" s="969" customFormat="1" ht="15" customHeight="1" x14ac:dyDescent="0.25">
      <c r="A8" s="939" t="s">
        <v>0</v>
      </c>
      <c r="B8" s="1043">
        <f>B10+B36</f>
        <v>5699</v>
      </c>
      <c r="C8" s="1043">
        <f t="shared" ref="C8:H8" si="0">C10+C36</f>
        <v>19243</v>
      </c>
      <c r="D8" s="1043">
        <f t="shared" si="0"/>
        <v>3539</v>
      </c>
      <c r="E8" s="1043">
        <f t="shared" si="0"/>
        <v>4401</v>
      </c>
      <c r="F8" s="1043">
        <f t="shared" si="0"/>
        <v>1978</v>
      </c>
      <c r="G8" s="1043">
        <f t="shared" si="0"/>
        <v>53316</v>
      </c>
      <c r="H8" s="1043">
        <f t="shared" si="0"/>
        <v>87048</v>
      </c>
      <c r="K8" s="1044"/>
      <c r="L8" s="1044"/>
    </row>
    <row r="9" spans="1:12" s="969" customFormat="1" ht="7.5" customHeight="1" x14ac:dyDescent="0.25">
      <c r="A9" s="935"/>
      <c r="B9" s="796"/>
      <c r="C9" s="796"/>
      <c r="D9" s="796"/>
      <c r="E9" s="796"/>
      <c r="F9" s="796"/>
      <c r="G9" s="796"/>
      <c r="H9" s="796"/>
      <c r="K9" s="1044"/>
      <c r="L9" s="1044"/>
    </row>
    <row r="10" spans="1:12" s="969" customFormat="1" ht="15" customHeight="1" x14ac:dyDescent="0.25">
      <c r="A10" s="986" t="s">
        <v>250</v>
      </c>
      <c r="B10" s="1013">
        <f>+B12+B33+B34</f>
        <v>5699</v>
      </c>
      <c r="C10" s="1013">
        <f t="shared" ref="C10:H10" si="1">+C12+C33+C34</f>
        <v>19243</v>
      </c>
      <c r="D10" s="1013">
        <f t="shared" si="1"/>
        <v>3539</v>
      </c>
      <c r="E10" s="1013">
        <f t="shared" si="1"/>
        <v>4401</v>
      </c>
      <c r="F10" s="1013">
        <f t="shared" si="1"/>
        <v>1978</v>
      </c>
      <c r="G10" s="1013">
        <f t="shared" si="1"/>
        <v>53316</v>
      </c>
      <c r="H10" s="1013">
        <f t="shared" si="1"/>
        <v>86699</v>
      </c>
      <c r="I10" s="1045"/>
      <c r="J10" s="1014"/>
      <c r="K10" s="1044"/>
      <c r="L10" s="1044"/>
    </row>
    <row r="11" spans="1:12" s="969" customFormat="1" ht="7.5" customHeight="1" x14ac:dyDescent="0.25">
      <c r="A11" s="986"/>
      <c r="B11" s="1013"/>
      <c r="C11" s="1013"/>
      <c r="D11" s="1013"/>
      <c r="E11" s="1013"/>
      <c r="F11" s="1013"/>
      <c r="G11" s="1013"/>
      <c r="H11" s="1013"/>
      <c r="K11" s="1044"/>
      <c r="L11" s="1044"/>
    </row>
    <row r="12" spans="1:12" ht="15" customHeight="1" x14ac:dyDescent="0.25">
      <c r="A12" s="989" t="s">
        <v>458</v>
      </c>
      <c r="B12" s="1013">
        <f>SUM(B14:B31)</f>
        <v>5699</v>
      </c>
      <c r="C12" s="1013">
        <f t="shared" ref="C12:H12" si="2">SUM(C14:C31)</f>
        <v>17886</v>
      </c>
      <c r="D12" s="1013">
        <f t="shared" si="2"/>
        <v>2432</v>
      </c>
      <c r="E12" s="1013">
        <f t="shared" si="2"/>
        <v>4124</v>
      </c>
      <c r="F12" s="1013">
        <f t="shared" si="2"/>
        <v>1355</v>
      </c>
      <c r="G12" s="1013">
        <f t="shared" si="2"/>
        <v>49577</v>
      </c>
      <c r="H12" s="1013">
        <f t="shared" si="2"/>
        <v>82259</v>
      </c>
      <c r="J12" s="1014"/>
      <c r="K12" s="1044"/>
      <c r="L12" s="1044"/>
    </row>
    <row r="13" spans="1:12" ht="7.5" customHeight="1" x14ac:dyDescent="0.25">
      <c r="A13" s="990"/>
      <c r="B13" s="1013"/>
      <c r="C13" s="1027"/>
      <c r="D13" s="1027"/>
      <c r="E13" s="1027"/>
      <c r="F13" s="1027"/>
      <c r="G13" s="1027"/>
      <c r="H13" s="1027"/>
      <c r="K13" s="1044"/>
      <c r="L13" s="1044"/>
    </row>
    <row r="14" spans="1:12" ht="15" customHeight="1" x14ac:dyDescent="0.25">
      <c r="A14" s="993" t="s">
        <v>459</v>
      </c>
      <c r="B14" s="946">
        <v>152</v>
      </c>
      <c r="C14" s="946">
        <v>1303</v>
      </c>
      <c r="D14" s="946">
        <v>177</v>
      </c>
      <c r="E14" s="946">
        <v>0</v>
      </c>
      <c r="F14" s="946">
        <v>0</v>
      </c>
      <c r="G14" s="946">
        <v>4905</v>
      </c>
      <c r="H14" s="946">
        <v>5241</v>
      </c>
      <c r="J14" s="1014"/>
      <c r="K14" s="1044"/>
      <c r="L14" s="1044"/>
    </row>
    <row r="15" spans="1:12" ht="15" customHeight="1" x14ac:dyDescent="0.25">
      <c r="A15" s="993" t="s">
        <v>460</v>
      </c>
      <c r="B15" s="946">
        <v>0</v>
      </c>
      <c r="C15" s="946">
        <v>84</v>
      </c>
      <c r="D15" s="946">
        <v>0</v>
      </c>
      <c r="E15" s="946">
        <v>12</v>
      </c>
      <c r="F15" s="946">
        <v>0</v>
      </c>
      <c r="G15" s="946">
        <v>3689</v>
      </c>
      <c r="H15" s="946">
        <v>708</v>
      </c>
      <c r="J15" s="1014"/>
      <c r="K15" s="1044"/>
      <c r="L15" s="1044"/>
    </row>
    <row r="16" spans="1:12" ht="15" customHeight="1" x14ac:dyDescent="0.25">
      <c r="A16" s="993" t="s">
        <v>461</v>
      </c>
      <c r="B16" s="946">
        <v>253</v>
      </c>
      <c r="C16" s="946">
        <v>840</v>
      </c>
      <c r="D16" s="946">
        <v>129</v>
      </c>
      <c r="E16" s="946">
        <v>352</v>
      </c>
      <c r="F16" s="946">
        <v>0</v>
      </c>
      <c r="G16" s="946">
        <v>3322</v>
      </c>
      <c r="H16" s="946">
        <v>4345</v>
      </c>
      <c r="J16" s="1014"/>
      <c r="K16" s="1044"/>
      <c r="L16" s="1044"/>
    </row>
    <row r="17" spans="1:12" ht="15" customHeight="1" x14ac:dyDescent="0.25">
      <c r="A17" s="993" t="s">
        <v>462</v>
      </c>
      <c r="B17" s="946">
        <v>0</v>
      </c>
      <c r="C17" s="946">
        <v>1</v>
      </c>
      <c r="D17" s="946">
        <v>0</v>
      </c>
      <c r="E17" s="946">
        <v>0</v>
      </c>
      <c r="F17" s="946">
        <v>0</v>
      </c>
      <c r="G17" s="946">
        <v>115</v>
      </c>
      <c r="H17" s="946">
        <v>279</v>
      </c>
      <c r="J17" s="1014"/>
      <c r="K17" s="1044"/>
      <c r="L17" s="1044"/>
    </row>
    <row r="18" spans="1:12" ht="15" customHeight="1" x14ac:dyDescent="0.25">
      <c r="A18" s="993" t="s">
        <v>463</v>
      </c>
      <c r="B18" s="946">
        <v>0</v>
      </c>
      <c r="C18" s="946">
        <v>437</v>
      </c>
      <c r="D18" s="946">
        <v>0</v>
      </c>
      <c r="E18" s="946">
        <v>6</v>
      </c>
      <c r="F18" s="946">
        <v>0</v>
      </c>
      <c r="G18" s="946">
        <v>182</v>
      </c>
      <c r="H18" s="946">
        <v>682</v>
      </c>
      <c r="J18" s="1014"/>
      <c r="K18" s="1044"/>
      <c r="L18" s="1044"/>
    </row>
    <row r="19" spans="1:12" ht="15" customHeight="1" x14ac:dyDescent="0.25">
      <c r="A19" s="993" t="s">
        <v>464</v>
      </c>
      <c r="B19" s="946">
        <v>684</v>
      </c>
      <c r="C19" s="946">
        <v>673</v>
      </c>
      <c r="D19" s="946">
        <v>194</v>
      </c>
      <c r="E19" s="946">
        <v>79</v>
      </c>
      <c r="F19" s="946">
        <v>0</v>
      </c>
      <c r="G19" s="946">
        <v>871</v>
      </c>
      <c r="H19" s="946">
        <v>4812</v>
      </c>
      <c r="J19" s="1014"/>
      <c r="K19" s="1044"/>
      <c r="L19" s="1044"/>
    </row>
    <row r="20" spans="1:12" ht="15" customHeight="1" x14ac:dyDescent="0.25">
      <c r="A20" s="993" t="s">
        <v>465</v>
      </c>
      <c r="B20" s="946">
        <v>338</v>
      </c>
      <c r="C20" s="946">
        <v>284</v>
      </c>
      <c r="D20" s="946">
        <v>59</v>
      </c>
      <c r="E20" s="946">
        <v>12</v>
      </c>
      <c r="F20" s="946">
        <v>0</v>
      </c>
      <c r="G20" s="946">
        <v>998</v>
      </c>
      <c r="H20" s="946">
        <v>1445</v>
      </c>
      <c r="J20" s="1014"/>
      <c r="K20" s="1044"/>
      <c r="L20" s="1044"/>
    </row>
    <row r="21" spans="1:12" ht="15" customHeight="1" x14ac:dyDescent="0.25">
      <c r="A21" s="993" t="s">
        <v>466</v>
      </c>
      <c r="B21" s="946">
        <v>222</v>
      </c>
      <c r="C21" s="946">
        <v>2043</v>
      </c>
      <c r="D21" s="946">
        <v>77</v>
      </c>
      <c r="E21" s="946">
        <v>356</v>
      </c>
      <c r="F21" s="946">
        <v>350</v>
      </c>
      <c r="G21" s="946">
        <v>5401</v>
      </c>
      <c r="H21" s="946">
        <v>3998</v>
      </c>
      <c r="J21" s="1014"/>
      <c r="K21" s="1044"/>
      <c r="L21" s="1044"/>
    </row>
    <row r="22" spans="1:12" ht="15" customHeight="1" x14ac:dyDescent="0.25">
      <c r="A22" s="993" t="s">
        <v>467</v>
      </c>
      <c r="B22" s="946">
        <v>0</v>
      </c>
      <c r="C22" s="946">
        <v>17</v>
      </c>
      <c r="D22" s="946">
        <v>0</v>
      </c>
      <c r="E22" s="946">
        <v>4</v>
      </c>
      <c r="F22" s="946">
        <v>0</v>
      </c>
      <c r="G22" s="946">
        <v>1678</v>
      </c>
      <c r="H22" s="946">
        <v>399</v>
      </c>
      <c r="J22" s="1014"/>
      <c r="K22" s="1044"/>
      <c r="L22" s="1044"/>
    </row>
    <row r="23" spans="1:12" ht="15" customHeight="1" x14ac:dyDescent="0.25">
      <c r="A23" s="993" t="s">
        <v>468</v>
      </c>
      <c r="B23" s="946">
        <v>111</v>
      </c>
      <c r="C23" s="946">
        <v>976</v>
      </c>
      <c r="D23" s="946">
        <v>128</v>
      </c>
      <c r="E23" s="946">
        <v>41</v>
      </c>
      <c r="F23" s="946">
        <v>0</v>
      </c>
      <c r="G23" s="946">
        <v>973</v>
      </c>
      <c r="H23" s="946">
        <v>3427</v>
      </c>
      <c r="J23" s="1014"/>
      <c r="K23" s="1044"/>
      <c r="L23" s="1044"/>
    </row>
    <row r="24" spans="1:12" ht="15" customHeight="1" x14ac:dyDescent="0.25">
      <c r="A24" s="993" t="s">
        <v>469</v>
      </c>
      <c r="B24" s="946">
        <v>2386</v>
      </c>
      <c r="C24" s="946">
        <v>3893</v>
      </c>
      <c r="D24" s="946">
        <v>662</v>
      </c>
      <c r="E24" s="946">
        <v>2176</v>
      </c>
      <c r="F24" s="946">
        <v>629</v>
      </c>
      <c r="G24" s="946">
        <v>6932</v>
      </c>
      <c r="H24" s="946">
        <v>26545</v>
      </c>
      <c r="J24" s="1014"/>
      <c r="K24" s="1044"/>
      <c r="L24" s="1044"/>
    </row>
    <row r="25" spans="1:12" ht="15" customHeight="1" x14ac:dyDescent="0.25">
      <c r="A25" s="993" t="s">
        <v>470</v>
      </c>
      <c r="B25" s="946">
        <v>121</v>
      </c>
      <c r="C25" s="946">
        <v>98</v>
      </c>
      <c r="D25" s="946">
        <v>0</v>
      </c>
      <c r="E25" s="946">
        <v>17</v>
      </c>
      <c r="F25" s="946">
        <v>0</v>
      </c>
      <c r="G25" s="946">
        <v>529</v>
      </c>
      <c r="H25" s="946">
        <v>627</v>
      </c>
      <c r="J25" s="1014"/>
      <c r="K25" s="1044"/>
      <c r="L25" s="1044"/>
    </row>
    <row r="26" spans="1:12" ht="15" customHeight="1" x14ac:dyDescent="0.25">
      <c r="A26" s="993" t="s">
        <v>471</v>
      </c>
      <c r="B26" s="946">
        <v>491</v>
      </c>
      <c r="C26" s="946">
        <v>5042</v>
      </c>
      <c r="D26" s="946">
        <v>455</v>
      </c>
      <c r="E26" s="946">
        <v>414</v>
      </c>
      <c r="F26" s="946">
        <v>376</v>
      </c>
      <c r="G26" s="946">
        <v>16029</v>
      </c>
      <c r="H26" s="946">
        <v>13837</v>
      </c>
      <c r="J26" s="1014"/>
      <c r="K26" s="1044"/>
      <c r="L26" s="1044"/>
    </row>
    <row r="27" spans="1:12" ht="15" customHeight="1" x14ac:dyDescent="0.25">
      <c r="A27" s="993" t="s">
        <v>472</v>
      </c>
      <c r="B27" s="946">
        <v>250</v>
      </c>
      <c r="C27" s="946">
        <v>605</v>
      </c>
      <c r="D27" s="946">
        <v>0</v>
      </c>
      <c r="E27" s="946">
        <v>16</v>
      </c>
      <c r="F27" s="946">
        <v>0</v>
      </c>
      <c r="G27" s="946">
        <v>67</v>
      </c>
      <c r="H27" s="946">
        <v>3237</v>
      </c>
      <c r="J27" s="1014"/>
      <c r="K27" s="1044"/>
      <c r="L27" s="1044"/>
    </row>
    <row r="28" spans="1:12" ht="15" customHeight="1" x14ac:dyDescent="0.25">
      <c r="A28" s="993" t="s">
        <v>473</v>
      </c>
      <c r="B28" s="946">
        <v>438</v>
      </c>
      <c r="C28" s="946">
        <v>1095</v>
      </c>
      <c r="D28" s="946">
        <v>186</v>
      </c>
      <c r="E28" s="946">
        <v>416</v>
      </c>
      <c r="F28" s="946">
        <v>0</v>
      </c>
      <c r="G28" s="946">
        <v>934</v>
      </c>
      <c r="H28" s="946">
        <v>10596</v>
      </c>
      <c r="J28" s="1014"/>
      <c r="K28" s="1044"/>
      <c r="L28" s="1044"/>
    </row>
    <row r="29" spans="1:12" ht="15" customHeight="1" x14ac:dyDescent="0.25">
      <c r="A29" s="993" t="s">
        <v>474</v>
      </c>
      <c r="B29" s="946">
        <v>145</v>
      </c>
      <c r="C29" s="946">
        <v>132</v>
      </c>
      <c r="D29" s="946">
        <v>10</v>
      </c>
      <c r="E29" s="946">
        <v>49</v>
      </c>
      <c r="F29" s="946">
        <v>0</v>
      </c>
      <c r="G29" s="946">
        <v>193</v>
      </c>
      <c r="H29" s="946">
        <v>983</v>
      </c>
      <c r="J29" s="1014"/>
      <c r="K29" s="1044"/>
      <c r="L29" s="1044"/>
    </row>
    <row r="30" spans="1:12" ht="15" customHeight="1" x14ac:dyDescent="0.25">
      <c r="A30" s="993" t="s">
        <v>475</v>
      </c>
      <c r="B30" s="946">
        <v>0</v>
      </c>
      <c r="C30" s="946">
        <v>88</v>
      </c>
      <c r="D30" s="946">
        <v>161</v>
      </c>
      <c r="E30" s="946">
        <v>0</v>
      </c>
      <c r="F30" s="946">
        <v>0</v>
      </c>
      <c r="G30" s="946">
        <v>463</v>
      </c>
      <c r="H30" s="946">
        <v>461</v>
      </c>
      <c r="J30" s="1014"/>
      <c r="K30" s="1044"/>
      <c r="L30" s="1044"/>
    </row>
    <row r="31" spans="1:12" ht="15" customHeight="1" x14ac:dyDescent="0.25">
      <c r="A31" s="993" t="s">
        <v>476</v>
      </c>
      <c r="B31" s="946">
        <v>108</v>
      </c>
      <c r="C31" s="946">
        <v>275</v>
      </c>
      <c r="D31" s="946">
        <v>194</v>
      </c>
      <c r="E31" s="946">
        <v>174</v>
      </c>
      <c r="F31" s="946">
        <v>0</v>
      </c>
      <c r="G31" s="946">
        <v>2296</v>
      </c>
      <c r="H31" s="946">
        <v>637</v>
      </c>
      <c r="J31" s="1014"/>
      <c r="K31" s="1044"/>
      <c r="L31" s="1044"/>
    </row>
    <row r="32" spans="1:12" ht="7.5" customHeight="1" x14ac:dyDescent="0.25">
      <c r="A32" s="990"/>
      <c r="B32" s="946"/>
      <c r="C32" s="946"/>
      <c r="D32" s="946"/>
      <c r="E32" s="946"/>
      <c r="F32" s="946"/>
      <c r="G32" s="946"/>
      <c r="H32" s="946"/>
      <c r="K32" s="1044"/>
      <c r="L32" s="1044"/>
    </row>
    <row r="33" spans="1:12" s="969" customFormat="1" ht="12.5" x14ac:dyDescent="0.25">
      <c r="A33" s="995" t="s">
        <v>381</v>
      </c>
      <c r="B33" s="946">
        <v>0</v>
      </c>
      <c r="C33" s="946">
        <v>642</v>
      </c>
      <c r="D33" s="946">
        <v>643</v>
      </c>
      <c r="E33" s="946">
        <v>245</v>
      </c>
      <c r="F33" s="946">
        <v>354</v>
      </c>
      <c r="G33" s="946">
        <v>2522</v>
      </c>
      <c r="H33" s="946">
        <v>1713</v>
      </c>
      <c r="J33" s="1014"/>
      <c r="K33" s="1044"/>
      <c r="L33" s="1044"/>
    </row>
    <row r="34" spans="1:12" s="969" customFormat="1" ht="12.5" x14ac:dyDescent="0.25">
      <c r="A34" s="995" t="s">
        <v>382</v>
      </c>
      <c r="B34" s="946">
        <v>0</v>
      </c>
      <c r="C34" s="946">
        <v>715</v>
      </c>
      <c r="D34" s="946">
        <v>464</v>
      </c>
      <c r="E34" s="946">
        <v>32</v>
      </c>
      <c r="F34" s="946">
        <v>269</v>
      </c>
      <c r="G34" s="946">
        <v>1217</v>
      </c>
      <c r="H34" s="946">
        <v>2727</v>
      </c>
      <c r="J34" s="1014"/>
      <c r="K34" s="1044"/>
      <c r="L34" s="1044"/>
    </row>
    <row r="35" spans="1:12" s="969" customFormat="1" ht="7.5" customHeight="1" x14ac:dyDescent="0.25">
      <c r="A35" s="1022"/>
      <c r="B35" s="946"/>
      <c r="C35" s="946"/>
      <c r="D35" s="946"/>
      <c r="E35" s="946"/>
      <c r="F35" s="946"/>
      <c r="G35" s="946"/>
      <c r="H35" s="946"/>
      <c r="K35" s="1044"/>
      <c r="L35" s="1044"/>
    </row>
    <row r="36" spans="1:12" s="969" customFormat="1" ht="12.75" customHeight="1" x14ac:dyDescent="0.25">
      <c r="A36" s="996" t="s">
        <v>501</v>
      </c>
      <c r="B36" s="946">
        <v>0</v>
      </c>
      <c r="C36" s="946">
        <v>0</v>
      </c>
      <c r="D36" s="946">
        <v>0</v>
      </c>
      <c r="E36" s="946">
        <v>0</v>
      </c>
      <c r="F36" s="946">
        <v>0</v>
      </c>
      <c r="G36" s="946">
        <v>0</v>
      </c>
      <c r="H36" s="946">
        <v>349</v>
      </c>
      <c r="J36" s="1014"/>
      <c r="K36" s="1044"/>
      <c r="L36" s="1044"/>
    </row>
    <row r="37" spans="1:12" s="969" customFormat="1" ht="6" customHeight="1" thickBot="1" x14ac:dyDescent="0.3">
      <c r="A37" s="1046"/>
      <c r="B37" s="1047"/>
      <c r="C37" s="1048"/>
      <c r="D37" s="1048"/>
      <c r="E37" s="1048"/>
      <c r="F37" s="1048"/>
      <c r="G37" s="1048"/>
      <c r="H37" s="1048"/>
    </row>
    <row r="38" spans="1:12" ht="16.5" customHeight="1" thickTop="1" x14ac:dyDescent="0.25">
      <c r="A38" s="1049" t="s">
        <v>128</v>
      </c>
      <c r="B38" s="1049"/>
      <c r="C38" s="1050"/>
      <c r="D38" s="1050"/>
      <c r="E38" s="1050"/>
      <c r="F38" s="1050"/>
      <c r="G38" s="1050"/>
      <c r="H38" s="1051"/>
    </row>
    <row r="39" spans="1:12" ht="9" customHeight="1" x14ac:dyDescent="0.25">
      <c r="A39" s="980"/>
      <c r="B39" s="980"/>
      <c r="C39" s="981"/>
      <c r="D39" s="981"/>
      <c r="E39" s="981"/>
      <c r="F39" s="981"/>
      <c r="G39" s="981"/>
      <c r="H39" s="1051"/>
    </row>
    <row r="40" spans="1:12" ht="11.25" customHeight="1" x14ac:dyDescent="0.2">
      <c r="A40" s="932" t="s">
        <v>370</v>
      </c>
    </row>
    <row r="41" spans="1:12" ht="16.5" customHeight="1" x14ac:dyDescent="0.25">
      <c r="A41" s="1052" t="s">
        <v>512</v>
      </c>
    </row>
    <row r="42" spans="1:12" x14ac:dyDescent="0.2">
      <c r="C42" s="1053"/>
      <c r="D42" s="1053"/>
      <c r="E42" s="1053"/>
      <c r="F42" s="1053"/>
      <c r="G42" s="1053"/>
      <c r="H42" s="1053"/>
    </row>
  </sheetData>
  <mergeCells count="9">
    <mergeCell ref="A3:H3"/>
    <mergeCell ref="A5:A6"/>
    <mergeCell ref="B5:B6"/>
    <mergeCell ref="C5:C6"/>
    <mergeCell ref="D5:D6"/>
    <mergeCell ref="E5:E6"/>
    <mergeCell ref="F5:F6"/>
    <mergeCell ref="G5:G6"/>
    <mergeCell ref="H5:H6"/>
  </mergeCells>
  <hyperlinks>
    <hyperlink ref="A41" r:id="rId1" xr:uid="{C413BC00-9FCF-44C1-815A-9EC7A18B5C72}"/>
    <hyperlink ref="A1" location="Índice!A1" display="Voltar ao índice" xr:uid="{3C399D0C-DA72-457A-8834-E78632787D4F}"/>
  </hyperlinks>
  <pageMargins left="0.47" right="0.42" top="0.78740157480314965" bottom="0.78740157480314965" header="0" footer="0"/>
  <pageSetup paperSize="9" scale="81" orientation="portrait" r:id="rId2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9B73B-AD01-4018-B7FF-69B4E445FA2E}">
  <sheetPr>
    <pageSetUpPr fitToPage="1"/>
  </sheetPr>
  <dimension ref="A1:M33"/>
  <sheetViews>
    <sheetView workbookViewId="0"/>
  </sheetViews>
  <sheetFormatPr defaultColWidth="9.08984375" defaultRowHeight="10.5" x14ac:dyDescent="0.25"/>
  <cols>
    <col min="1" max="1" width="14" style="796" customWidth="1"/>
    <col min="2" max="2" width="12.453125" style="796" customWidth="1"/>
    <col min="3" max="5" width="9.08984375" style="796"/>
    <col min="6" max="6" width="10.36328125" style="796" customWidth="1"/>
    <col min="7" max="7" width="10.54296875" style="796" customWidth="1"/>
    <col min="8" max="16384" width="9.08984375" style="796"/>
  </cols>
  <sheetData>
    <row r="1" spans="1:13" ht="12.5" x14ac:dyDescent="0.25">
      <c r="A1" s="436" t="s">
        <v>189</v>
      </c>
    </row>
    <row r="2" spans="1:13" ht="11.5" x14ac:dyDescent="0.25">
      <c r="A2" s="1009" t="s">
        <v>535</v>
      </c>
    </row>
    <row r="3" spans="1:13" ht="25.5" customHeight="1" x14ac:dyDescent="0.25">
      <c r="A3" s="1272" t="s">
        <v>536</v>
      </c>
      <c r="B3" s="1272"/>
      <c r="C3" s="1272"/>
      <c r="D3" s="1272"/>
      <c r="E3" s="1272"/>
      <c r="F3" s="1272"/>
      <c r="G3" s="1272"/>
    </row>
    <row r="4" spans="1:13" x14ac:dyDescent="0.25">
      <c r="A4" s="1061">
        <v>2020</v>
      </c>
      <c r="G4" s="956" t="s">
        <v>192</v>
      </c>
    </row>
    <row r="5" spans="1:13" ht="21.75" customHeight="1" x14ac:dyDescent="0.25">
      <c r="A5" s="1300" t="s">
        <v>481</v>
      </c>
      <c r="B5" s="1300" t="s">
        <v>0</v>
      </c>
      <c r="C5" s="1309" t="s">
        <v>220</v>
      </c>
      <c r="D5" s="1309"/>
      <c r="E5" s="1309" t="s">
        <v>537</v>
      </c>
      <c r="F5" s="1309"/>
      <c r="G5" s="1309"/>
    </row>
    <row r="6" spans="1:13" ht="23.25" customHeight="1" x14ac:dyDescent="0.25">
      <c r="A6" s="1309"/>
      <c r="B6" s="1309"/>
      <c r="C6" s="1065" t="s">
        <v>135</v>
      </c>
      <c r="D6" s="1065" t="s">
        <v>136</v>
      </c>
      <c r="E6" s="1065" t="s">
        <v>538</v>
      </c>
      <c r="F6" s="1065" t="s">
        <v>539</v>
      </c>
      <c r="G6" s="1065" t="s">
        <v>540</v>
      </c>
    </row>
    <row r="7" spans="1:13" ht="7.5" customHeight="1" x14ac:dyDescent="0.25"/>
    <row r="8" spans="1:13" ht="12.9" customHeight="1" x14ac:dyDescent="0.25">
      <c r="A8" s="957" t="s">
        <v>0</v>
      </c>
      <c r="B8" s="958">
        <f>SUM(B10:B30)</f>
        <v>791</v>
      </c>
      <c r="C8" s="958">
        <f t="shared" ref="C8:G8" si="0">SUM(C10:C30)</f>
        <v>491</v>
      </c>
      <c r="D8" s="958">
        <f t="shared" si="0"/>
        <v>300</v>
      </c>
      <c r="E8" s="958">
        <f t="shared" si="0"/>
        <v>193</v>
      </c>
      <c r="F8" s="958">
        <f t="shared" si="0"/>
        <v>135</v>
      </c>
      <c r="G8" s="958">
        <f t="shared" si="0"/>
        <v>463</v>
      </c>
      <c r="I8" s="1066"/>
      <c r="J8" s="1066"/>
      <c r="K8" s="1066"/>
      <c r="L8" s="1066"/>
      <c r="M8" s="1066"/>
    </row>
    <row r="9" spans="1:13" ht="7.5" customHeight="1" x14ac:dyDescent="0.25">
      <c r="A9" s="957"/>
      <c r="B9" s="792"/>
      <c r="C9" s="958"/>
      <c r="D9" s="958"/>
      <c r="E9" s="958"/>
      <c r="F9" s="958"/>
      <c r="G9" s="958"/>
    </row>
    <row r="10" spans="1:13" ht="12.9" customHeight="1" x14ac:dyDescent="0.25">
      <c r="A10" s="959" t="s">
        <v>425</v>
      </c>
      <c r="B10" s="1067">
        <v>60</v>
      </c>
      <c r="C10" s="1067">
        <v>41</v>
      </c>
      <c r="D10" s="1067">
        <v>19</v>
      </c>
      <c r="E10" s="1067">
        <v>7</v>
      </c>
      <c r="F10" s="1067">
        <v>9</v>
      </c>
      <c r="G10" s="1067">
        <v>44</v>
      </c>
      <c r="H10" s="1066"/>
    </row>
    <row r="11" spans="1:13" ht="12.9" customHeight="1" x14ac:dyDescent="0.25">
      <c r="A11" s="959" t="s">
        <v>426</v>
      </c>
      <c r="B11" s="1067">
        <v>98</v>
      </c>
      <c r="C11" s="1067">
        <v>53</v>
      </c>
      <c r="D11" s="1067">
        <v>45</v>
      </c>
      <c r="E11" s="1067">
        <v>31</v>
      </c>
      <c r="F11" s="1067">
        <v>11</v>
      </c>
      <c r="G11" s="1067">
        <v>56</v>
      </c>
      <c r="H11" s="1066"/>
    </row>
    <row r="12" spans="1:13" ht="12.9" customHeight="1" x14ac:dyDescent="0.25">
      <c r="A12" s="959" t="s">
        <v>483</v>
      </c>
      <c r="B12" s="1067">
        <v>0</v>
      </c>
      <c r="C12" s="1067">
        <v>0</v>
      </c>
      <c r="D12" s="1067">
        <v>0</v>
      </c>
      <c r="E12" s="1067">
        <v>0</v>
      </c>
      <c r="F12" s="1067">
        <v>0</v>
      </c>
      <c r="G12" s="1067">
        <v>0</v>
      </c>
      <c r="H12" s="1066"/>
    </row>
    <row r="13" spans="1:13" ht="12.9" customHeight="1" x14ac:dyDescent="0.25">
      <c r="A13" s="959" t="s">
        <v>427</v>
      </c>
      <c r="B13" s="1067">
        <v>21</v>
      </c>
      <c r="C13" s="1067">
        <v>4</v>
      </c>
      <c r="D13" s="1067">
        <v>17</v>
      </c>
      <c r="E13" s="1067">
        <v>0</v>
      </c>
      <c r="F13" s="1067">
        <v>0</v>
      </c>
      <c r="G13" s="1067">
        <v>21</v>
      </c>
      <c r="H13" s="1066"/>
    </row>
    <row r="14" spans="1:13" ht="12.9" customHeight="1" x14ac:dyDescent="0.25">
      <c r="A14" s="959" t="s">
        <v>429</v>
      </c>
      <c r="B14" s="1067">
        <v>19</v>
      </c>
      <c r="C14" s="1067">
        <v>16</v>
      </c>
      <c r="D14" s="1067">
        <v>3</v>
      </c>
      <c r="E14" s="1067">
        <v>2</v>
      </c>
      <c r="F14" s="1067">
        <v>5</v>
      </c>
      <c r="G14" s="1067">
        <v>12</v>
      </c>
      <c r="H14" s="1066"/>
      <c r="J14" s="946"/>
    </row>
    <row r="15" spans="1:13" ht="12.9" customHeight="1" x14ac:dyDescent="0.25">
      <c r="A15" s="876" t="s">
        <v>484</v>
      </c>
      <c r="B15" s="1067">
        <v>0</v>
      </c>
      <c r="C15" s="1067">
        <v>0</v>
      </c>
      <c r="D15" s="1067">
        <v>0</v>
      </c>
      <c r="E15" s="1067">
        <v>0</v>
      </c>
      <c r="F15" s="1067">
        <v>0</v>
      </c>
      <c r="G15" s="1067">
        <v>0</v>
      </c>
      <c r="H15" s="1066"/>
      <c r="J15" s="1066"/>
    </row>
    <row r="16" spans="1:13" ht="12.9" customHeight="1" x14ac:dyDescent="0.25">
      <c r="A16" s="959" t="s">
        <v>431</v>
      </c>
      <c r="B16" s="1067">
        <v>74</v>
      </c>
      <c r="C16" s="1067">
        <v>41</v>
      </c>
      <c r="D16" s="1067">
        <v>33</v>
      </c>
      <c r="E16" s="1067">
        <v>28</v>
      </c>
      <c r="F16" s="1067">
        <v>5</v>
      </c>
      <c r="G16" s="1067">
        <v>41</v>
      </c>
      <c r="H16" s="1066"/>
    </row>
    <row r="17" spans="1:8" ht="12.9" customHeight="1" x14ac:dyDescent="0.25">
      <c r="A17" s="959" t="s">
        <v>432</v>
      </c>
      <c r="B17" s="1067">
        <v>67</v>
      </c>
      <c r="C17" s="1067">
        <v>27</v>
      </c>
      <c r="D17" s="1067">
        <v>40</v>
      </c>
      <c r="E17" s="1067">
        <v>15</v>
      </c>
      <c r="F17" s="1067">
        <v>11</v>
      </c>
      <c r="G17" s="1067">
        <v>41</v>
      </c>
      <c r="H17" s="1066"/>
    </row>
    <row r="18" spans="1:8" ht="12.9" customHeight="1" x14ac:dyDescent="0.25">
      <c r="A18" s="959" t="s">
        <v>433</v>
      </c>
      <c r="B18" s="1067">
        <v>3</v>
      </c>
      <c r="C18" s="1067">
        <v>3</v>
      </c>
      <c r="D18" s="1067">
        <v>0</v>
      </c>
      <c r="E18" s="1067">
        <v>0</v>
      </c>
      <c r="F18" s="1067">
        <v>0</v>
      </c>
      <c r="G18" s="1067">
        <v>3</v>
      </c>
      <c r="H18" s="1066"/>
    </row>
    <row r="19" spans="1:8" ht="12.9" customHeight="1" x14ac:dyDescent="0.25">
      <c r="A19" s="959" t="s">
        <v>434</v>
      </c>
      <c r="B19" s="1067">
        <v>36</v>
      </c>
      <c r="C19" s="1067">
        <v>20</v>
      </c>
      <c r="D19" s="1067">
        <v>16</v>
      </c>
      <c r="E19" s="1067">
        <v>8</v>
      </c>
      <c r="F19" s="1067">
        <v>13</v>
      </c>
      <c r="G19" s="1067">
        <v>15</v>
      </c>
      <c r="H19" s="1066"/>
    </row>
    <row r="20" spans="1:8" ht="12.9" customHeight="1" x14ac:dyDescent="0.25">
      <c r="A20" s="959" t="s">
        <v>485</v>
      </c>
      <c r="B20" s="1067">
        <v>11</v>
      </c>
      <c r="C20" s="1067">
        <v>8</v>
      </c>
      <c r="D20" s="1067">
        <v>3</v>
      </c>
      <c r="E20" s="1067">
        <v>1</v>
      </c>
      <c r="F20" s="1067">
        <v>2</v>
      </c>
      <c r="G20" s="1067">
        <v>8</v>
      </c>
      <c r="H20" s="1066"/>
    </row>
    <row r="21" spans="1:8" ht="12.9" customHeight="1" x14ac:dyDescent="0.25">
      <c r="A21" s="876" t="s">
        <v>435</v>
      </c>
      <c r="B21" s="1067">
        <v>50</v>
      </c>
      <c r="C21" s="1067">
        <v>21</v>
      </c>
      <c r="D21" s="1067">
        <v>29</v>
      </c>
      <c r="E21" s="1067">
        <v>10</v>
      </c>
      <c r="F21" s="1067">
        <v>10</v>
      </c>
      <c r="G21" s="1067">
        <v>30</v>
      </c>
      <c r="H21" s="1066"/>
    </row>
    <row r="22" spans="1:8" ht="12.9" customHeight="1" x14ac:dyDescent="0.25">
      <c r="A22" s="959" t="s">
        <v>436</v>
      </c>
      <c r="B22" s="1067">
        <v>36</v>
      </c>
      <c r="C22" s="1067">
        <v>30</v>
      </c>
      <c r="D22" s="1067">
        <v>6</v>
      </c>
      <c r="E22" s="1067">
        <v>15</v>
      </c>
      <c r="F22" s="1067">
        <v>6</v>
      </c>
      <c r="G22" s="1067">
        <v>15</v>
      </c>
      <c r="H22" s="1066"/>
    </row>
    <row r="23" spans="1:8" ht="12.9" customHeight="1" x14ac:dyDescent="0.25">
      <c r="A23" s="959" t="s">
        <v>486</v>
      </c>
      <c r="B23" s="1067">
        <v>1</v>
      </c>
      <c r="C23" s="1067">
        <v>1</v>
      </c>
      <c r="D23" s="1067">
        <v>0</v>
      </c>
      <c r="E23" s="1067">
        <v>0</v>
      </c>
      <c r="F23" s="1067">
        <v>1</v>
      </c>
      <c r="G23" s="1067">
        <v>0</v>
      </c>
      <c r="H23" s="1066"/>
    </row>
    <row r="24" spans="1:8" ht="12.9" customHeight="1" x14ac:dyDescent="0.25">
      <c r="A24" s="959" t="s">
        <v>438</v>
      </c>
      <c r="B24" s="1067">
        <v>52</v>
      </c>
      <c r="C24" s="1067">
        <v>43</v>
      </c>
      <c r="D24" s="1067">
        <v>9</v>
      </c>
      <c r="E24" s="1067">
        <v>1</v>
      </c>
      <c r="F24" s="1067">
        <v>6</v>
      </c>
      <c r="G24" s="1067">
        <v>45</v>
      </c>
      <c r="H24" s="1066"/>
    </row>
    <row r="25" spans="1:8" ht="12.9" customHeight="1" x14ac:dyDescent="0.25">
      <c r="A25" s="959" t="s">
        <v>439</v>
      </c>
      <c r="B25" s="1067">
        <v>39</v>
      </c>
      <c r="C25" s="1067">
        <v>25</v>
      </c>
      <c r="D25" s="1067">
        <v>14</v>
      </c>
      <c r="E25" s="1067">
        <v>2</v>
      </c>
      <c r="F25" s="1067">
        <v>1</v>
      </c>
      <c r="G25" s="1067">
        <v>36</v>
      </c>
      <c r="H25" s="1066"/>
    </row>
    <row r="26" spans="1:8" ht="12.9" customHeight="1" x14ac:dyDescent="0.25">
      <c r="A26" s="959" t="s">
        <v>487</v>
      </c>
      <c r="B26" s="1067">
        <v>22</v>
      </c>
      <c r="C26" s="1067">
        <v>12</v>
      </c>
      <c r="D26" s="1067">
        <v>10</v>
      </c>
      <c r="E26" s="1067">
        <v>9</v>
      </c>
      <c r="F26" s="1067">
        <v>6</v>
      </c>
      <c r="G26" s="1067">
        <v>7</v>
      </c>
      <c r="H26" s="1066"/>
    </row>
    <row r="27" spans="1:8" ht="12.9" customHeight="1" x14ac:dyDescent="0.25">
      <c r="A27" s="876" t="s">
        <v>488</v>
      </c>
      <c r="B27" s="1067">
        <v>10</v>
      </c>
      <c r="C27" s="1067">
        <v>7</v>
      </c>
      <c r="D27" s="1067">
        <v>3</v>
      </c>
      <c r="E27" s="1067">
        <v>5</v>
      </c>
      <c r="F27" s="1067">
        <v>5</v>
      </c>
      <c r="G27" s="1067">
        <v>0</v>
      </c>
      <c r="H27" s="1066"/>
    </row>
    <row r="28" spans="1:8" ht="12.9" customHeight="1" x14ac:dyDescent="0.25">
      <c r="A28" s="959" t="s">
        <v>442</v>
      </c>
      <c r="B28" s="1067">
        <v>15</v>
      </c>
      <c r="C28" s="1067">
        <v>12</v>
      </c>
      <c r="D28" s="1067">
        <v>3</v>
      </c>
      <c r="E28" s="1067">
        <v>4</v>
      </c>
      <c r="F28" s="1067">
        <v>8</v>
      </c>
      <c r="G28" s="1067">
        <v>3</v>
      </c>
      <c r="H28" s="1066"/>
    </row>
    <row r="29" spans="1:8" ht="12.9" customHeight="1" x14ac:dyDescent="0.25">
      <c r="A29" s="959" t="s">
        <v>443</v>
      </c>
      <c r="B29" s="1067">
        <v>22</v>
      </c>
      <c r="C29" s="1067">
        <v>15</v>
      </c>
      <c r="D29" s="1067">
        <v>7</v>
      </c>
      <c r="E29" s="1067">
        <v>0</v>
      </c>
      <c r="F29" s="1067">
        <v>6</v>
      </c>
      <c r="G29" s="1067">
        <v>16</v>
      </c>
      <c r="H29" s="1066"/>
    </row>
    <row r="30" spans="1:8" ht="12.9" customHeight="1" x14ac:dyDescent="0.25">
      <c r="A30" s="959" t="s">
        <v>444</v>
      </c>
      <c r="B30" s="1067">
        <v>155</v>
      </c>
      <c r="C30" s="1067">
        <v>112</v>
      </c>
      <c r="D30" s="1067">
        <v>43</v>
      </c>
      <c r="E30" s="1067">
        <v>55</v>
      </c>
      <c r="F30" s="1067">
        <v>30</v>
      </c>
      <c r="G30" s="1067">
        <v>70</v>
      </c>
      <c r="H30" s="1066"/>
    </row>
    <row r="31" spans="1:8" ht="7.5" customHeight="1" thickBot="1" x14ac:dyDescent="0.3">
      <c r="A31" s="961"/>
      <c r="B31" s="1068"/>
      <c r="C31" s="961"/>
      <c r="D31" s="1041"/>
      <c r="E31" s="1041"/>
      <c r="F31" s="1041"/>
      <c r="G31" s="1041"/>
    </row>
    <row r="32" spans="1:8" ht="14.25" customHeight="1" thickTop="1" x14ac:dyDescent="0.25">
      <c r="A32" s="1069" t="s">
        <v>541</v>
      </c>
      <c r="B32" s="1070"/>
      <c r="C32" s="1071"/>
    </row>
    <row r="33" spans="1:4" x14ac:dyDescent="0.25">
      <c r="A33" s="1061" t="s">
        <v>128</v>
      </c>
      <c r="B33" s="1061"/>
      <c r="C33" s="1071"/>
      <c r="D33" s="1071"/>
    </row>
  </sheetData>
  <mergeCells count="5">
    <mergeCell ref="A3:G3"/>
    <mergeCell ref="A5:A6"/>
    <mergeCell ref="B5:B6"/>
    <mergeCell ref="C5:D5"/>
    <mergeCell ref="E5:G5"/>
  </mergeCells>
  <hyperlinks>
    <hyperlink ref="A1" location="Índice!A1" display="Voltar ao índice" xr:uid="{CB5314CC-4638-4841-BAD6-56E102A42B28}"/>
  </hyperlinks>
  <pageMargins left="0.70866141732283472" right="0.15748031496062992" top="0.43307086614173229" bottom="0.27559055118110237" header="0.31496062992125984" footer="0.19685039370078741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FF39A-E2E4-43E8-BD45-EAE99C5B424F}">
  <dimension ref="A1:G32"/>
  <sheetViews>
    <sheetView workbookViewId="0"/>
  </sheetViews>
  <sheetFormatPr defaultColWidth="9.08984375" defaultRowHeight="12.5" x14ac:dyDescent="0.25"/>
  <cols>
    <col min="1" max="1" width="20.08984375" style="788" customWidth="1"/>
    <col min="2" max="16384" width="9.08984375" style="788"/>
  </cols>
  <sheetData>
    <row r="1" spans="1:7" x14ac:dyDescent="0.25">
      <c r="A1" s="436" t="s">
        <v>189</v>
      </c>
    </row>
    <row r="2" spans="1:7" x14ac:dyDescent="0.25">
      <c r="A2" s="1009" t="s">
        <v>542</v>
      </c>
    </row>
    <row r="3" spans="1:7" ht="25.5" customHeight="1" x14ac:dyDescent="0.25">
      <c r="A3" s="1272" t="s">
        <v>543</v>
      </c>
      <c r="B3" s="1272"/>
      <c r="C3" s="1272"/>
      <c r="D3" s="1272"/>
      <c r="E3" s="1272"/>
      <c r="F3" s="1272"/>
      <c r="G3" s="1272"/>
    </row>
    <row r="4" spans="1:7" x14ac:dyDescent="0.25">
      <c r="A4" s="1062">
        <v>2020</v>
      </c>
      <c r="G4" s="956" t="s">
        <v>192</v>
      </c>
    </row>
    <row r="5" spans="1:7" x14ac:dyDescent="0.25">
      <c r="A5" s="1300" t="s">
        <v>481</v>
      </c>
      <c r="B5" s="1300" t="s">
        <v>0</v>
      </c>
      <c r="C5" s="1310" t="s">
        <v>85</v>
      </c>
      <c r="D5" s="1311"/>
      <c r="E5" s="1311"/>
      <c r="F5" s="1311"/>
      <c r="G5" s="1298"/>
    </row>
    <row r="6" spans="1:7" x14ac:dyDescent="0.25">
      <c r="A6" s="1300"/>
      <c r="B6" s="1300"/>
      <c r="C6" s="1072" t="s">
        <v>544</v>
      </c>
      <c r="D6" s="1073" t="s">
        <v>545</v>
      </c>
      <c r="E6" s="1073" t="s">
        <v>546</v>
      </c>
      <c r="F6" s="1073" t="s">
        <v>547</v>
      </c>
      <c r="G6" s="1074" t="s">
        <v>548</v>
      </c>
    </row>
    <row r="7" spans="1:7" ht="6" customHeight="1" x14ac:dyDescent="0.25">
      <c r="A7" s="796"/>
      <c r="B7" s="796"/>
      <c r="C7" s="796"/>
      <c r="D7" s="796"/>
      <c r="E7" s="796"/>
      <c r="F7" s="796"/>
      <c r="G7" s="796"/>
    </row>
    <row r="8" spans="1:7" x14ac:dyDescent="0.25">
      <c r="A8" s="957" t="s">
        <v>0</v>
      </c>
      <c r="B8" s="958">
        <v>791</v>
      </c>
      <c r="C8" s="958">
        <v>437</v>
      </c>
      <c r="D8" s="958">
        <v>226</v>
      </c>
      <c r="E8" s="958">
        <v>92</v>
      </c>
      <c r="F8" s="958">
        <v>29</v>
      </c>
      <c r="G8" s="958">
        <v>7</v>
      </c>
    </row>
    <row r="9" spans="1:7" ht="6" customHeight="1" x14ac:dyDescent="0.25">
      <c r="A9" s="957"/>
      <c r="B9" s="792"/>
      <c r="C9" s="958"/>
      <c r="D9" s="958"/>
      <c r="E9" s="958"/>
      <c r="F9" s="958"/>
      <c r="G9" s="958"/>
    </row>
    <row r="10" spans="1:7" x14ac:dyDescent="0.25">
      <c r="A10" s="959" t="s">
        <v>425</v>
      </c>
      <c r="B10" s="1067">
        <v>60</v>
      </c>
      <c r="C10" s="1067">
        <v>48</v>
      </c>
      <c r="D10" s="1067">
        <v>9</v>
      </c>
      <c r="E10" s="1067">
        <v>2</v>
      </c>
      <c r="F10" s="1067">
        <v>1</v>
      </c>
      <c r="G10" s="1067">
        <v>0</v>
      </c>
    </row>
    <row r="11" spans="1:7" x14ac:dyDescent="0.25">
      <c r="A11" s="959" t="s">
        <v>426</v>
      </c>
      <c r="B11" s="1067">
        <v>98</v>
      </c>
      <c r="C11" s="1067">
        <v>24</v>
      </c>
      <c r="D11" s="1067">
        <v>46</v>
      </c>
      <c r="E11" s="1067">
        <v>22</v>
      </c>
      <c r="F11" s="1067">
        <v>6</v>
      </c>
      <c r="G11" s="1067">
        <v>0</v>
      </c>
    </row>
    <row r="12" spans="1:7" x14ac:dyDescent="0.25">
      <c r="A12" s="959" t="s">
        <v>483</v>
      </c>
      <c r="B12" s="1067">
        <v>0</v>
      </c>
      <c r="C12" s="1067">
        <v>0</v>
      </c>
      <c r="D12" s="1067">
        <v>0</v>
      </c>
      <c r="E12" s="1067">
        <v>0</v>
      </c>
      <c r="F12" s="1067">
        <v>0</v>
      </c>
      <c r="G12" s="1067">
        <v>0</v>
      </c>
    </row>
    <row r="13" spans="1:7" x14ac:dyDescent="0.25">
      <c r="A13" s="959" t="s">
        <v>427</v>
      </c>
      <c r="B13" s="1067">
        <v>21</v>
      </c>
      <c r="C13" s="1067">
        <v>15</v>
      </c>
      <c r="D13" s="1067">
        <v>6</v>
      </c>
      <c r="E13" s="1067">
        <v>0</v>
      </c>
      <c r="F13" s="1067">
        <v>0</v>
      </c>
      <c r="G13" s="1067">
        <v>0</v>
      </c>
    </row>
    <row r="14" spans="1:7" x14ac:dyDescent="0.25">
      <c r="A14" s="959" t="s">
        <v>429</v>
      </c>
      <c r="B14" s="1067">
        <v>19</v>
      </c>
      <c r="C14" s="1067">
        <v>3</v>
      </c>
      <c r="D14" s="1067">
        <v>13</v>
      </c>
      <c r="E14" s="1067">
        <v>3</v>
      </c>
      <c r="F14" s="1067">
        <v>0</v>
      </c>
      <c r="G14" s="1067">
        <v>0</v>
      </c>
    </row>
    <row r="15" spans="1:7" x14ac:dyDescent="0.25">
      <c r="A15" s="876" t="s">
        <v>484</v>
      </c>
      <c r="B15" s="1067">
        <v>0</v>
      </c>
      <c r="C15" s="1067">
        <v>0</v>
      </c>
      <c r="D15" s="1067">
        <v>0</v>
      </c>
      <c r="E15" s="1067">
        <v>0</v>
      </c>
      <c r="F15" s="1067">
        <v>0</v>
      </c>
      <c r="G15" s="1067">
        <v>0</v>
      </c>
    </row>
    <row r="16" spans="1:7" x14ac:dyDescent="0.25">
      <c r="A16" s="959" t="s">
        <v>431</v>
      </c>
      <c r="B16" s="1067">
        <v>74</v>
      </c>
      <c r="C16" s="1067">
        <v>46</v>
      </c>
      <c r="D16" s="1067">
        <v>12</v>
      </c>
      <c r="E16" s="1067">
        <v>13</v>
      </c>
      <c r="F16" s="1067">
        <v>3</v>
      </c>
      <c r="G16" s="1067">
        <v>0</v>
      </c>
    </row>
    <row r="17" spans="1:7" x14ac:dyDescent="0.25">
      <c r="A17" s="959" t="s">
        <v>432</v>
      </c>
      <c r="B17" s="1067">
        <v>67</v>
      </c>
      <c r="C17" s="1067">
        <v>51</v>
      </c>
      <c r="D17" s="1067">
        <v>14</v>
      </c>
      <c r="E17" s="1067">
        <v>2</v>
      </c>
      <c r="F17" s="1067">
        <v>0</v>
      </c>
      <c r="G17" s="1067">
        <v>0</v>
      </c>
    </row>
    <row r="18" spans="1:7" x14ac:dyDescent="0.25">
      <c r="A18" s="959" t="s">
        <v>433</v>
      </c>
      <c r="B18" s="1067">
        <v>3</v>
      </c>
      <c r="C18" s="1067">
        <v>2</v>
      </c>
      <c r="D18" s="1067">
        <v>1</v>
      </c>
      <c r="E18" s="1067">
        <v>0</v>
      </c>
      <c r="F18" s="1067">
        <v>0</v>
      </c>
      <c r="G18" s="1067">
        <v>0</v>
      </c>
    </row>
    <row r="19" spans="1:7" x14ac:dyDescent="0.25">
      <c r="A19" s="959" t="s">
        <v>434</v>
      </c>
      <c r="B19" s="1067">
        <v>36</v>
      </c>
      <c r="C19" s="1067">
        <v>15</v>
      </c>
      <c r="D19" s="1067">
        <v>17</v>
      </c>
      <c r="E19" s="1067">
        <v>4</v>
      </c>
      <c r="F19" s="1067">
        <v>0</v>
      </c>
      <c r="G19" s="1067">
        <v>0</v>
      </c>
    </row>
    <row r="20" spans="1:7" x14ac:dyDescent="0.25">
      <c r="A20" s="959" t="s">
        <v>485</v>
      </c>
      <c r="B20" s="1067">
        <v>11</v>
      </c>
      <c r="C20" s="1067">
        <v>8</v>
      </c>
      <c r="D20" s="1067">
        <v>3</v>
      </c>
      <c r="E20" s="1067">
        <v>0</v>
      </c>
      <c r="F20" s="1067">
        <v>0</v>
      </c>
      <c r="G20" s="1067">
        <v>0</v>
      </c>
    </row>
    <row r="21" spans="1:7" x14ac:dyDescent="0.25">
      <c r="A21" s="876" t="s">
        <v>435</v>
      </c>
      <c r="B21" s="1067">
        <v>50</v>
      </c>
      <c r="C21" s="1067">
        <v>29</v>
      </c>
      <c r="D21" s="1067">
        <v>18</v>
      </c>
      <c r="E21" s="1067">
        <v>3</v>
      </c>
      <c r="F21" s="1067">
        <v>0</v>
      </c>
      <c r="G21" s="1067">
        <v>0</v>
      </c>
    </row>
    <row r="22" spans="1:7" x14ac:dyDescent="0.25">
      <c r="A22" s="959" t="s">
        <v>436</v>
      </c>
      <c r="B22" s="1067">
        <v>36</v>
      </c>
      <c r="C22" s="1067">
        <v>22</v>
      </c>
      <c r="D22" s="1067">
        <v>11</v>
      </c>
      <c r="E22" s="1067">
        <v>3</v>
      </c>
      <c r="F22" s="1067">
        <v>0</v>
      </c>
      <c r="G22" s="1067">
        <v>0</v>
      </c>
    </row>
    <row r="23" spans="1:7" x14ac:dyDescent="0.25">
      <c r="A23" s="959" t="s">
        <v>486</v>
      </c>
      <c r="B23" s="1067">
        <v>1</v>
      </c>
      <c r="C23" s="1067">
        <v>0</v>
      </c>
      <c r="D23" s="1067">
        <v>1</v>
      </c>
      <c r="E23" s="1067">
        <v>0</v>
      </c>
      <c r="F23" s="1067">
        <v>0</v>
      </c>
      <c r="G23" s="1067">
        <v>0</v>
      </c>
    </row>
    <row r="24" spans="1:7" x14ac:dyDescent="0.25">
      <c r="A24" s="959" t="s">
        <v>438</v>
      </c>
      <c r="B24" s="1067">
        <v>52</v>
      </c>
      <c r="C24" s="1067">
        <v>48</v>
      </c>
      <c r="D24" s="1067">
        <v>4</v>
      </c>
      <c r="E24" s="1067">
        <v>0</v>
      </c>
      <c r="F24" s="1067">
        <v>0</v>
      </c>
      <c r="G24" s="1067">
        <v>0</v>
      </c>
    </row>
    <row r="25" spans="1:7" x14ac:dyDescent="0.25">
      <c r="A25" s="959" t="s">
        <v>439</v>
      </c>
      <c r="B25" s="1067">
        <v>39</v>
      </c>
      <c r="C25" s="1067">
        <v>32</v>
      </c>
      <c r="D25" s="1067">
        <v>6</v>
      </c>
      <c r="E25" s="1067">
        <v>1</v>
      </c>
      <c r="F25" s="1067">
        <v>0</v>
      </c>
      <c r="G25" s="1067">
        <v>0</v>
      </c>
    </row>
    <row r="26" spans="1:7" x14ac:dyDescent="0.25">
      <c r="A26" s="959" t="s">
        <v>487</v>
      </c>
      <c r="B26" s="1067">
        <v>22</v>
      </c>
      <c r="C26" s="1067">
        <v>13</v>
      </c>
      <c r="D26" s="1067">
        <v>4</v>
      </c>
      <c r="E26" s="1067">
        <v>4</v>
      </c>
      <c r="F26" s="1067">
        <v>1</v>
      </c>
      <c r="G26" s="1067">
        <v>0</v>
      </c>
    </row>
    <row r="27" spans="1:7" x14ac:dyDescent="0.25">
      <c r="A27" s="876" t="s">
        <v>488</v>
      </c>
      <c r="B27" s="1067">
        <v>10</v>
      </c>
      <c r="C27" s="1067">
        <v>0</v>
      </c>
      <c r="D27" s="1067">
        <v>1</v>
      </c>
      <c r="E27" s="1067">
        <v>3</v>
      </c>
      <c r="F27" s="1067">
        <v>5</v>
      </c>
      <c r="G27" s="1067">
        <v>1</v>
      </c>
    </row>
    <row r="28" spans="1:7" x14ac:dyDescent="0.25">
      <c r="A28" s="959" t="s">
        <v>442</v>
      </c>
      <c r="B28" s="1067">
        <v>15</v>
      </c>
      <c r="C28" s="1067">
        <v>4</v>
      </c>
      <c r="D28" s="1067">
        <v>6</v>
      </c>
      <c r="E28" s="1067">
        <v>3</v>
      </c>
      <c r="F28" s="1067">
        <v>1</v>
      </c>
      <c r="G28" s="1067">
        <v>1</v>
      </c>
    </row>
    <row r="29" spans="1:7" x14ac:dyDescent="0.25">
      <c r="A29" s="959" t="s">
        <v>443</v>
      </c>
      <c r="B29" s="1067">
        <v>22</v>
      </c>
      <c r="C29" s="1067">
        <v>18</v>
      </c>
      <c r="D29" s="1067">
        <v>4</v>
      </c>
      <c r="E29" s="1067">
        <v>0</v>
      </c>
      <c r="F29" s="1067">
        <v>0</v>
      </c>
      <c r="G29" s="1067">
        <v>0</v>
      </c>
    </row>
    <row r="30" spans="1:7" x14ac:dyDescent="0.25">
      <c r="A30" s="959" t="s">
        <v>444</v>
      </c>
      <c r="B30" s="1067">
        <v>155</v>
      </c>
      <c r="C30" s="1067">
        <v>59</v>
      </c>
      <c r="D30" s="1067">
        <v>50</v>
      </c>
      <c r="E30" s="1067">
        <v>29</v>
      </c>
      <c r="F30" s="1067">
        <v>12</v>
      </c>
      <c r="G30" s="1067">
        <v>5</v>
      </c>
    </row>
    <row r="31" spans="1:7" ht="6" customHeight="1" thickBot="1" x14ac:dyDescent="0.35">
      <c r="A31" s="961"/>
      <c r="B31" s="961"/>
      <c r="C31" s="961"/>
      <c r="D31" s="961"/>
      <c r="E31" s="961"/>
      <c r="F31" s="962"/>
      <c r="G31" s="962"/>
    </row>
    <row r="32" spans="1:7" ht="13" thickTop="1" x14ac:dyDescent="0.25">
      <c r="A32" s="1061" t="s">
        <v>128</v>
      </c>
      <c r="B32" s="1061"/>
      <c r="C32" s="1071"/>
      <c r="D32" s="1071"/>
      <c r="E32" s="1071"/>
      <c r="F32" s="1071"/>
    </row>
  </sheetData>
  <mergeCells count="4">
    <mergeCell ref="A3:G3"/>
    <mergeCell ref="A5:A6"/>
    <mergeCell ref="B5:B6"/>
    <mergeCell ref="C5:G5"/>
  </mergeCells>
  <hyperlinks>
    <hyperlink ref="A1" location="Índice!A1" display="Voltar ao índice" xr:uid="{49350B82-790E-41D4-95F3-43FE8C92E20C}"/>
  </hyperlink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86508-E40F-422C-86FE-2E211D4F17BB}">
  <dimension ref="A1:I46"/>
  <sheetViews>
    <sheetView zoomScaleNormal="100" workbookViewId="0"/>
  </sheetViews>
  <sheetFormatPr defaultColWidth="9.08984375" defaultRowHeight="12.5" x14ac:dyDescent="0.25"/>
  <cols>
    <col min="1" max="1" width="23.90625" style="788" customWidth="1"/>
    <col min="2" max="5" width="13.36328125" style="788" customWidth="1"/>
    <col min="6" max="16384" width="9.08984375" style="788"/>
  </cols>
  <sheetData>
    <row r="1" spans="1:9" x14ac:dyDescent="0.25">
      <c r="A1" s="436" t="s">
        <v>189</v>
      </c>
    </row>
    <row r="2" spans="1:9" x14ac:dyDescent="0.25">
      <c r="A2" s="955" t="s">
        <v>549</v>
      </c>
      <c r="B2" s="972"/>
      <c r="C2" s="810"/>
      <c r="D2" s="810"/>
    </row>
    <row r="3" spans="1:9" s="796" customFormat="1" ht="25.5" customHeight="1" x14ac:dyDescent="0.25">
      <c r="A3" s="1272" t="s">
        <v>550</v>
      </c>
      <c r="B3" s="1272"/>
      <c r="C3" s="1272"/>
      <c r="D3" s="1272"/>
      <c r="E3" s="1272"/>
    </row>
    <row r="4" spans="1:9" x14ac:dyDescent="0.25">
      <c r="A4" s="1061"/>
      <c r="B4" s="778"/>
      <c r="C4" s="1017"/>
      <c r="D4" s="1017"/>
      <c r="E4" s="956" t="s">
        <v>192</v>
      </c>
    </row>
    <row r="5" spans="1:9" x14ac:dyDescent="0.25">
      <c r="A5" s="1312" t="s">
        <v>457</v>
      </c>
      <c r="B5" s="1310" t="s">
        <v>551</v>
      </c>
      <c r="C5" s="1311"/>
      <c r="D5" s="1311"/>
      <c r="E5" s="1311"/>
    </row>
    <row r="6" spans="1:9" ht="21" x14ac:dyDescent="0.25">
      <c r="A6" s="1285"/>
      <c r="B6" s="1060" t="s">
        <v>0</v>
      </c>
      <c r="C6" s="1060" t="s">
        <v>552</v>
      </c>
      <c r="D6" s="1060" t="s">
        <v>553</v>
      </c>
      <c r="E6" s="1059" t="s">
        <v>554</v>
      </c>
    </row>
    <row r="7" spans="1:9" ht="6.75" customHeight="1" x14ac:dyDescent="0.25">
      <c r="A7" s="796"/>
      <c r="B7" s="984"/>
      <c r="C7" s="984"/>
      <c r="D7" s="984"/>
    </row>
    <row r="8" spans="1:9" ht="12.9" customHeight="1" x14ac:dyDescent="0.25">
      <c r="A8" s="876">
        <v>2015</v>
      </c>
      <c r="B8" s="958">
        <f>+C8+D8+E8</f>
        <v>4914</v>
      </c>
      <c r="C8" s="960">
        <v>3507</v>
      </c>
      <c r="D8" s="1075">
        <v>908</v>
      </c>
      <c r="E8" s="960">
        <v>499</v>
      </c>
    </row>
    <row r="9" spans="1:9" ht="12.9" customHeight="1" x14ac:dyDescent="0.25">
      <c r="A9" s="876">
        <v>2016</v>
      </c>
      <c r="B9" s="958">
        <f>+C9+D9+E9</f>
        <v>4646</v>
      </c>
      <c r="C9" s="960">
        <v>2920</v>
      </c>
      <c r="D9" s="960">
        <v>1138</v>
      </c>
      <c r="E9" s="960">
        <v>588</v>
      </c>
    </row>
    <row r="10" spans="1:9" ht="12.9" customHeight="1" x14ac:dyDescent="0.25">
      <c r="A10" s="876">
        <v>2017</v>
      </c>
      <c r="B10" s="958">
        <f>+C10+D10+E10</f>
        <v>5538</v>
      </c>
      <c r="C10" s="960">
        <v>3511</v>
      </c>
      <c r="D10" s="960">
        <v>1397</v>
      </c>
      <c r="E10" s="960">
        <v>630</v>
      </c>
    </row>
    <row r="11" spans="1:9" ht="12.9" customHeight="1" x14ac:dyDescent="0.25">
      <c r="A11" s="876">
        <v>2018</v>
      </c>
      <c r="B11" s="958">
        <f>+C11+D11+E11</f>
        <v>6350</v>
      </c>
      <c r="C11" s="960">
        <v>4062</v>
      </c>
      <c r="D11" s="960">
        <v>1589</v>
      </c>
      <c r="E11" s="960">
        <v>699</v>
      </c>
    </row>
    <row r="12" spans="1:9" ht="12.9" customHeight="1" x14ac:dyDescent="0.25">
      <c r="A12" s="876">
        <v>2019</v>
      </c>
      <c r="B12" s="958">
        <v>7237</v>
      </c>
      <c r="C12" s="960">
        <v>5043</v>
      </c>
      <c r="D12" s="960">
        <v>1592</v>
      </c>
      <c r="E12" s="960">
        <v>602</v>
      </c>
    </row>
    <row r="13" spans="1:9" ht="3.75" customHeight="1" x14ac:dyDescent="0.25">
      <c r="A13" s="876"/>
      <c r="B13" s="960"/>
      <c r="C13" s="984"/>
      <c r="D13" s="984"/>
    </row>
    <row r="14" spans="1:9" ht="12.9" customHeight="1" x14ac:dyDescent="0.25">
      <c r="A14" s="1076">
        <v>2020</v>
      </c>
      <c r="B14" s="1077"/>
      <c r="C14" s="1077"/>
      <c r="D14" s="1077"/>
      <c r="E14" s="1078"/>
    </row>
    <row r="15" spans="1:9" ht="7.5" customHeight="1" x14ac:dyDescent="0.25">
      <c r="A15" s="996"/>
      <c r="B15" s="984"/>
      <c r="C15" s="984"/>
      <c r="D15" s="984"/>
    </row>
    <row r="16" spans="1:9" ht="13.5" customHeight="1" x14ac:dyDescent="0.25">
      <c r="A16" s="934" t="s">
        <v>0</v>
      </c>
      <c r="B16" s="1079">
        <f>B18+B44</f>
        <v>6792</v>
      </c>
      <c r="C16" s="1079">
        <f t="shared" ref="C16:E16" si="0">C18+C44</f>
        <v>4445</v>
      </c>
      <c r="D16" s="1079">
        <f t="shared" si="0"/>
        <v>1604</v>
      </c>
      <c r="E16" s="1079">
        <f t="shared" si="0"/>
        <v>743</v>
      </c>
      <c r="G16" s="1080"/>
      <c r="H16" s="1080"/>
      <c r="I16" s="1080"/>
    </row>
    <row r="17" spans="1:9" ht="7.5" customHeight="1" x14ac:dyDescent="0.25">
      <c r="A17" s="996"/>
      <c r="B17" s="984"/>
      <c r="C17" s="984"/>
      <c r="D17" s="984"/>
    </row>
    <row r="18" spans="1:9" x14ac:dyDescent="0.25">
      <c r="A18" s="942" t="s">
        <v>250</v>
      </c>
      <c r="B18" s="1079">
        <f>+B20+B41+B42</f>
        <v>6777</v>
      </c>
      <c r="C18" s="1079">
        <f t="shared" ref="C18:E18" si="1">+C20+C41+C42</f>
        <v>4431</v>
      </c>
      <c r="D18" s="1079">
        <f t="shared" si="1"/>
        <v>1604</v>
      </c>
      <c r="E18" s="1079">
        <f t="shared" si="1"/>
        <v>742</v>
      </c>
      <c r="G18" s="1081"/>
      <c r="H18" s="1081"/>
      <c r="I18" s="1081"/>
    </row>
    <row r="19" spans="1:9" ht="6.75" customHeight="1" x14ac:dyDescent="0.3">
      <c r="A19" s="876"/>
      <c r="B19" s="1082"/>
      <c r="C19" s="958"/>
      <c r="D19" s="958"/>
      <c r="E19" s="958"/>
    </row>
    <row r="20" spans="1:9" x14ac:dyDescent="0.25">
      <c r="A20" s="944" t="s">
        <v>458</v>
      </c>
      <c r="B20" s="1079">
        <f>SUM(B22:B39)</f>
        <v>6416</v>
      </c>
      <c r="C20" s="1079">
        <f t="shared" ref="C20:E20" si="2">SUM(C22:C39)</f>
        <v>4150</v>
      </c>
      <c r="D20" s="1079">
        <f t="shared" si="2"/>
        <v>1545</v>
      </c>
      <c r="E20" s="1079">
        <f t="shared" si="2"/>
        <v>721</v>
      </c>
    </row>
    <row r="21" spans="1:9" ht="6.75" customHeight="1" x14ac:dyDescent="0.3">
      <c r="A21" s="883"/>
      <c r="B21" s="1082"/>
      <c r="C21" s="960"/>
      <c r="D21" s="960"/>
      <c r="E21" s="958"/>
    </row>
    <row r="22" spans="1:9" x14ac:dyDescent="0.25">
      <c r="A22" s="945" t="s">
        <v>459</v>
      </c>
      <c r="B22" s="1079">
        <f>+C22+D22+E22</f>
        <v>471</v>
      </c>
      <c r="C22" s="946">
        <v>329</v>
      </c>
      <c r="D22" s="946">
        <v>108</v>
      </c>
      <c r="E22" s="946">
        <v>34</v>
      </c>
    </row>
    <row r="23" spans="1:9" x14ac:dyDescent="0.25">
      <c r="A23" s="945" t="s">
        <v>460</v>
      </c>
      <c r="B23" s="1079">
        <f t="shared" ref="B23:B31" si="3">+C23+D23+E23</f>
        <v>89</v>
      </c>
      <c r="C23" s="946">
        <v>48</v>
      </c>
      <c r="D23" s="946">
        <v>26</v>
      </c>
      <c r="E23" s="946">
        <v>15</v>
      </c>
    </row>
    <row r="24" spans="1:9" x14ac:dyDescent="0.25">
      <c r="A24" s="945" t="s">
        <v>461</v>
      </c>
      <c r="B24" s="1079">
        <f t="shared" si="3"/>
        <v>560</v>
      </c>
      <c r="C24" s="946">
        <v>306</v>
      </c>
      <c r="D24" s="946">
        <v>183</v>
      </c>
      <c r="E24" s="946">
        <v>71</v>
      </c>
    </row>
    <row r="25" spans="1:9" x14ac:dyDescent="0.25">
      <c r="A25" s="945" t="s">
        <v>462</v>
      </c>
      <c r="B25" s="1079">
        <f t="shared" si="3"/>
        <v>58</v>
      </c>
      <c r="C25" s="946">
        <v>37</v>
      </c>
      <c r="D25" s="946">
        <v>14</v>
      </c>
      <c r="E25" s="946">
        <v>7</v>
      </c>
    </row>
    <row r="26" spans="1:9" x14ac:dyDescent="0.25">
      <c r="A26" s="945" t="s">
        <v>463</v>
      </c>
      <c r="B26" s="1079">
        <f t="shared" si="3"/>
        <v>97</v>
      </c>
      <c r="C26" s="946">
        <v>60</v>
      </c>
      <c r="D26" s="946">
        <v>24</v>
      </c>
      <c r="E26" s="946">
        <v>13</v>
      </c>
    </row>
    <row r="27" spans="1:9" x14ac:dyDescent="0.25">
      <c r="A27" s="945" t="s">
        <v>464</v>
      </c>
      <c r="B27" s="1079">
        <f t="shared" si="3"/>
        <v>273</v>
      </c>
      <c r="C27" s="946">
        <v>197</v>
      </c>
      <c r="D27" s="946">
        <v>52</v>
      </c>
      <c r="E27" s="946">
        <v>24</v>
      </c>
    </row>
    <row r="28" spans="1:9" x14ac:dyDescent="0.25">
      <c r="A28" s="945" t="s">
        <v>465</v>
      </c>
      <c r="B28" s="1079">
        <f t="shared" si="3"/>
        <v>85</v>
      </c>
      <c r="C28" s="946">
        <v>47</v>
      </c>
      <c r="D28" s="946">
        <v>30</v>
      </c>
      <c r="E28" s="946">
        <v>8</v>
      </c>
    </row>
    <row r="29" spans="1:9" x14ac:dyDescent="0.25">
      <c r="A29" s="945" t="s">
        <v>466</v>
      </c>
      <c r="B29" s="1079">
        <f t="shared" si="3"/>
        <v>343</v>
      </c>
      <c r="C29" s="946">
        <v>224</v>
      </c>
      <c r="D29" s="946">
        <v>65</v>
      </c>
      <c r="E29" s="946">
        <v>54</v>
      </c>
    </row>
    <row r="30" spans="1:9" x14ac:dyDescent="0.25">
      <c r="A30" s="945" t="s">
        <v>467</v>
      </c>
      <c r="B30" s="1079">
        <f t="shared" si="3"/>
        <v>60</v>
      </c>
      <c r="C30" s="946">
        <v>29</v>
      </c>
      <c r="D30" s="946">
        <v>22</v>
      </c>
      <c r="E30" s="946">
        <v>9</v>
      </c>
    </row>
    <row r="31" spans="1:9" x14ac:dyDescent="0.25">
      <c r="A31" s="945" t="s">
        <v>468</v>
      </c>
      <c r="B31" s="1079">
        <f t="shared" si="3"/>
        <v>330</v>
      </c>
      <c r="C31" s="946">
        <v>229</v>
      </c>
      <c r="D31" s="946">
        <v>62</v>
      </c>
      <c r="E31" s="946">
        <v>39</v>
      </c>
    </row>
    <row r="32" spans="1:9" x14ac:dyDescent="0.25">
      <c r="A32" s="945" t="s">
        <v>469</v>
      </c>
      <c r="B32" s="1079">
        <f>+C32+D32+E32</f>
        <v>1493</v>
      </c>
      <c r="C32" s="946">
        <v>943</v>
      </c>
      <c r="D32" s="946">
        <v>384</v>
      </c>
      <c r="E32" s="946">
        <v>166</v>
      </c>
    </row>
    <row r="33" spans="1:5" x14ac:dyDescent="0.25">
      <c r="A33" s="945" t="s">
        <v>470</v>
      </c>
      <c r="B33" s="1079">
        <f t="shared" ref="B33:B39" si="4">+C33+D33+E33</f>
        <v>41</v>
      </c>
      <c r="C33" s="946">
        <v>25</v>
      </c>
      <c r="D33" s="946">
        <v>8</v>
      </c>
      <c r="E33" s="946">
        <v>8</v>
      </c>
    </row>
    <row r="34" spans="1:5" x14ac:dyDescent="0.25">
      <c r="A34" s="945" t="s">
        <v>471</v>
      </c>
      <c r="B34" s="1079">
        <f t="shared" si="4"/>
        <v>1314</v>
      </c>
      <c r="C34" s="946">
        <v>879</v>
      </c>
      <c r="D34" s="946">
        <v>300</v>
      </c>
      <c r="E34" s="946">
        <v>135</v>
      </c>
    </row>
    <row r="35" spans="1:5" x14ac:dyDescent="0.25">
      <c r="A35" s="945" t="s">
        <v>472</v>
      </c>
      <c r="B35" s="1079">
        <f t="shared" si="4"/>
        <v>263</v>
      </c>
      <c r="C35" s="946">
        <v>164</v>
      </c>
      <c r="D35" s="946">
        <v>51</v>
      </c>
      <c r="E35" s="946">
        <v>48</v>
      </c>
    </row>
    <row r="36" spans="1:5" x14ac:dyDescent="0.25">
      <c r="A36" s="945" t="s">
        <v>473</v>
      </c>
      <c r="B36" s="1079">
        <f t="shared" si="4"/>
        <v>506</v>
      </c>
      <c r="C36" s="946">
        <v>336</v>
      </c>
      <c r="D36" s="946">
        <v>115</v>
      </c>
      <c r="E36" s="946">
        <v>55</v>
      </c>
    </row>
    <row r="37" spans="1:5" x14ac:dyDescent="0.25">
      <c r="A37" s="945" t="s">
        <v>474</v>
      </c>
      <c r="B37" s="1079">
        <f t="shared" si="4"/>
        <v>140</v>
      </c>
      <c r="C37" s="946">
        <v>98</v>
      </c>
      <c r="D37" s="946">
        <v>33</v>
      </c>
      <c r="E37" s="946">
        <v>9</v>
      </c>
    </row>
    <row r="38" spans="1:5" x14ac:dyDescent="0.25">
      <c r="A38" s="945" t="s">
        <v>475</v>
      </c>
      <c r="B38" s="1079">
        <f t="shared" si="4"/>
        <v>78</v>
      </c>
      <c r="C38" s="946">
        <v>45</v>
      </c>
      <c r="D38" s="946">
        <v>21</v>
      </c>
      <c r="E38" s="946">
        <v>12</v>
      </c>
    </row>
    <row r="39" spans="1:5" x14ac:dyDescent="0.25">
      <c r="A39" s="945" t="s">
        <v>476</v>
      </c>
      <c r="B39" s="1079">
        <f t="shared" si="4"/>
        <v>215</v>
      </c>
      <c r="C39" s="946">
        <v>154</v>
      </c>
      <c r="D39" s="946">
        <v>47</v>
      </c>
      <c r="E39" s="946">
        <v>14</v>
      </c>
    </row>
    <row r="40" spans="1:5" ht="6.75" customHeight="1" x14ac:dyDescent="0.3">
      <c r="A40" s="883"/>
      <c r="B40" s="1082"/>
      <c r="C40" s="946"/>
      <c r="D40" s="946"/>
      <c r="E40" s="793"/>
    </row>
    <row r="41" spans="1:5" x14ac:dyDescent="0.25">
      <c r="A41" s="995" t="s">
        <v>381</v>
      </c>
      <c r="B41" s="1079">
        <f t="shared" ref="B41:B44" si="5">+C41+D41+E41</f>
        <v>179</v>
      </c>
      <c r="C41" s="793">
        <v>140</v>
      </c>
      <c r="D41" s="793">
        <v>27</v>
      </c>
      <c r="E41" s="793">
        <v>12</v>
      </c>
    </row>
    <row r="42" spans="1:5" x14ac:dyDescent="0.25">
      <c r="A42" s="995" t="s">
        <v>382</v>
      </c>
      <c r="B42" s="1079">
        <f t="shared" si="5"/>
        <v>182</v>
      </c>
      <c r="C42" s="793">
        <v>141</v>
      </c>
      <c r="D42" s="793">
        <v>32</v>
      </c>
      <c r="E42" s="793">
        <v>9</v>
      </c>
    </row>
    <row r="43" spans="1:5" ht="6.75" customHeight="1" x14ac:dyDescent="0.3">
      <c r="A43" s="944"/>
      <c r="B43" s="1082"/>
      <c r="C43" s="793"/>
      <c r="D43" s="793"/>
      <c r="E43" s="793"/>
    </row>
    <row r="44" spans="1:5" x14ac:dyDescent="0.25">
      <c r="A44" s="791" t="s">
        <v>501</v>
      </c>
      <c r="B44" s="1079">
        <f t="shared" si="5"/>
        <v>15</v>
      </c>
      <c r="C44" s="793">
        <v>14</v>
      </c>
      <c r="D44" s="793">
        <v>0</v>
      </c>
      <c r="E44" s="793">
        <v>1</v>
      </c>
    </row>
    <row r="45" spans="1:5" ht="6.75" customHeight="1" thickBot="1" x14ac:dyDescent="0.3">
      <c r="A45" s="1083"/>
      <c r="B45" s="998"/>
      <c r="C45" s="998"/>
      <c r="D45" s="998"/>
      <c r="E45" s="998"/>
    </row>
    <row r="46" spans="1:5" ht="13" thickTop="1" x14ac:dyDescent="0.25">
      <c r="A46" s="1296" t="s">
        <v>128</v>
      </c>
      <c r="B46" s="1296"/>
      <c r="C46" s="1297"/>
      <c r="D46" s="1297"/>
    </row>
  </sheetData>
  <mergeCells count="4">
    <mergeCell ref="A3:E3"/>
    <mergeCell ref="A5:A6"/>
    <mergeCell ref="B5:E5"/>
    <mergeCell ref="A46:D46"/>
  </mergeCells>
  <hyperlinks>
    <hyperlink ref="A1" location="Índice!A1" display="Voltar ao índice" xr:uid="{2FDD1352-ECC3-45DD-A222-E5EB8AC3CA0D}"/>
  </hyperlink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A6F0D-6AC9-45F3-93DE-80AE1DC7EE1C}">
  <sheetPr>
    <pageSetUpPr fitToPage="1"/>
  </sheetPr>
  <dimension ref="A1:S45"/>
  <sheetViews>
    <sheetView zoomScaleNormal="100" workbookViewId="0"/>
  </sheetViews>
  <sheetFormatPr defaultColWidth="9.08984375" defaultRowHeight="12.5" x14ac:dyDescent="0.25"/>
  <cols>
    <col min="1" max="1" width="23.90625" style="788" customWidth="1"/>
    <col min="2" max="2" width="8.453125" style="788" customWidth="1"/>
    <col min="3" max="8" width="8.6328125" style="788" customWidth="1"/>
    <col min="9" max="9" width="9.6328125" style="788" customWidth="1"/>
    <col min="10" max="10" width="7.36328125" style="788" customWidth="1"/>
    <col min="11" max="16384" width="9.08984375" style="788"/>
  </cols>
  <sheetData>
    <row r="1" spans="1:10" x14ac:dyDescent="0.25">
      <c r="A1" s="436" t="s">
        <v>189</v>
      </c>
    </row>
    <row r="2" spans="1:10" x14ac:dyDescent="0.25">
      <c r="A2" s="955" t="s">
        <v>555</v>
      </c>
      <c r="B2" s="972"/>
      <c r="C2" s="810"/>
      <c r="D2" s="810"/>
    </row>
    <row r="3" spans="1:10" s="796" customFormat="1" ht="15" customHeight="1" x14ac:dyDescent="0.25">
      <c r="A3" s="1272" t="s">
        <v>556</v>
      </c>
      <c r="B3" s="1272"/>
      <c r="C3" s="1272"/>
      <c r="D3" s="1272"/>
      <c r="E3" s="1272"/>
      <c r="F3" s="1272"/>
      <c r="G3" s="1272"/>
      <c r="H3" s="1272"/>
      <c r="I3" s="1272"/>
      <c r="J3" s="1272"/>
    </row>
    <row r="4" spans="1:10" x14ac:dyDescent="0.25">
      <c r="A4" s="1058"/>
      <c r="B4" s="939"/>
      <c r="C4" s="983"/>
      <c r="D4" s="983"/>
      <c r="I4" s="1084"/>
      <c r="J4" s="956" t="s">
        <v>192</v>
      </c>
    </row>
    <row r="5" spans="1:10" x14ac:dyDescent="0.25">
      <c r="A5" s="1312" t="s">
        <v>457</v>
      </c>
      <c r="B5" s="1313" t="s">
        <v>0</v>
      </c>
      <c r="C5" s="1314" t="s">
        <v>220</v>
      </c>
      <c r="D5" s="1314"/>
      <c r="E5" s="1310" t="s">
        <v>85</v>
      </c>
      <c r="F5" s="1311"/>
      <c r="G5" s="1311"/>
      <c r="H5" s="1311"/>
      <c r="I5" s="1311"/>
      <c r="J5" s="1311"/>
    </row>
    <row r="6" spans="1:10" x14ac:dyDescent="0.25">
      <c r="A6" s="1285"/>
      <c r="B6" s="1294"/>
      <c r="C6" s="1060" t="s">
        <v>135</v>
      </c>
      <c r="D6" s="1060" t="s">
        <v>136</v>
      </c>
      <c r="E6" s="1064" t="s">
        <v>544</v>
      </c>
      <c r="F6" s="1056" t="s">
        <v>545</v>
      </c>
      <c r="G6" s="1056" t="s">
        <v>546</v>
      </c>
      <c r="H6" s="1056" t="s">
        <v>547</v>
      </c>
      <c r="I6" s="1056" t="s">
        <v>548</v>
      </c>
      <c r="J6" s="1057" t="s">
        <v>557</v>
      </c>
    </row>
    <row r="7" spans="1:10" ht="12.75" customHeight="1" x14ac:dyDescent="0.25">
      <c r="A7" s="876">
        <v>2015</v>
      </c>
      <c r="B7" s="958">
        <v>3507</v>
      </c>
      <c r="C7" s="960">
        <v>3025</v>
      </c>
      <c r="D7" s="960">
        <f>B7-C7</f>
        <v>482</v>
      </c>
      <c r="E7" s="1085">
        <v>65</v>
      </c>
      <c r="F7" s="960">
        <v>1161</v>
      </c>
      <c r="G7" s="960">
        <v>1260</v>
      </c>
      <c r="H7" s="796">
        <v>683</v>
      </c>
      <c r="I7" s="796">
        <v>338</v>
      </c>
      <c r="J7" s="796">
        <v>0</v>
      </c>
    </row>
    <row r="8" spans="1:10" ht="12.75" customHeight="1" x14ac:dyDescent="0.25">
      <c r="A8" s="876">
        <v>2016</v>
      </c>
      <c r="B8" s="958">
        <v>2920</v>
      </c>
      <c r="C8" s="960">
        <v>2511</v>
      </c>
      <c r="D8" s="960">
        <f>B8-C8</f>
        <v>409</v>
      </c>
      <c r="E8" s="1085">
        <v>39</v>
      </c>
      <c r="F8" s="960">
        <v>1143</v>
      </c>
      <c r="G8" s="960">
        <v>993</v>
      </c>
      <c r="H8" s="796">
        <v>553</v>
      </c>
      <c r="I8" s="796">
        <v>192</v>
      </c>
      <c r="J8" s="796">
        <v>0</v>
      </c>
    </row>
    <row r="9" spans="1:10" ht="12.75" customHeight="1" x14ac:dyDescent="0.25">
      <c r="A9" s="876">
        <v>2017</v>
      </c>
      <c r="B9" s="958">
        <v>3511</v>
      </c>
      <c r="C9" s="960">
        <v>3014</v>
      </c>
      <c r="D9" s="960">
        <f>B9-C9</f>
        <v>497</v>
      </c>
      <c r="E9" s="1085">
        <v>46</v>
      </c>
      <c r="F9" s="960">
        <v>1315</v>
      </c>
      <c r="G9" s="960">
        <v>1159</v>
      </c>
      <c r="H9" s="796">
        <v>754</v>
      </c>
      <c r="I9" s="796">
        <v>237</v>
      </c>
      <c r="J9" s="796">
        <v>0</v>
      </c>
    </row>
    <row r="10" spans="1:10" ht="12.75" customHeight="1" x14ac:dyDescent="0.25">
      <c r="A10" s="876">
        <v>2018</v>
      </c>
      <c r="B10" s="958">
        <v>4062</v>
      </c>
      <c r="C10" s="960">
        <v>3418</v>
      </c>
      <c r="D10" s="960">
        <f>B10-C10</f>
        <v>644</v>
      </c>
      <c r="E10" s="1085">
        <v>67</v>
      </c>
      <c r="F10" s="960">
        <v>1565</v>
      </c>
      <c r="G10" s="960">
        <v>1314</v>
      </c>
      <c r="H10" s="796">
        <v>840</v>
      </c>
      <c r="I10" s="796">
        <v>276</v>
      </c>
      <c r="J10" s="796">
        <v>0</v>
      </c>
    </row>
    <row r="11" spans="1:10" ht="12.75" customHeight="1" x14ac:dyDescent="0.25">
      <c r="A11" s="876">
        <v>2019</v>
      </c>
      <c r="B11" s="958">
        <v>5043</v>
      </c>
      <c r="C11" s="960">
        <v>4294</v>
      </c>
      <c r="D11" s="960">
        <v>749</v>
      </c>
      <c r="E11" s="1085">
        <v>107</v>
      </c>
      <c r="F11" s="960">
        <v>1839</v>
      </c>
      <c r="G11" s="960">
        <v>1447</v>
      </c>
      <c r="H11" s="796">
        <v>1299</v>
      </c>
      <c r="I11" s="796">
        <v>350</v>
      </c>
      <c r="J11" s="796">
        <v>1</v>
      </c>
    </row>
    <row r="12" spans="1:10" ht="6.75" customHeight="1" x14ac:dyDescent="0.25">
      <c r="A12" s="1061"/>
      <c r="B12" s="958"/>
      <c r="C12" s="960"/>
      <c r="D12" s="960"/>
      <c r="E12" s="1086"/>
      <c r="F12" s="960"/>
      <c r="G12" s="960"/>
      <c r="H12" s="796"/>
      <c r="I12" s="796"/>
      <c r="J12" s="796"/>
    </row>
    <row r="13" spans="1:10" ht="12.75" customHeight="1" x14ac:dyDescent="0.25">
      <c r="A13" s="1087">
        <v>2020</v>
      </c>
      <c r="B13" s="1077"/>
      <c r="C13" s="1077"/>
      <c r="D13" s="1077"/>
      <c r="E13" s="1078"/>
      <c r="F13" s="1078"/>
      <c r="G13" s="1078"/>
      <c r="H13" s="1078"/>
      <c r="I13" s="1078"/>
      <c r="J13" s="1078"/>
    </row>
    <row r="14" spans="1:10" ht="7.5" customHeight="1" x14ac:dyDescent="0.25">
      <c r="A14" s="791"/>
      <c r="B14" s="984"/>
      <c r="C14" s="984"/>
      <c r="D14" s="984"/>
      <c r="E14" s="1088"/>
    </row>
    <row r="15" spans="1:10" ht="12.75" customHeight="1" x14ac:dyDescent="0.25">
      <c r="A15" s="957" t="s">
        <v>0</v>
      </c>
      <c r="B15" s="958">
        <f>+B17+B43</f>
        <v>4445</v>
      </c>
      <c r="C15" s="958">
        <f t="shared" ref="C15:J15" si="0">+C17+C43</f>
        <v>3692</v>
      </c>
      <c r="D15" s="958">
        <f t="shared" si="0"/>
        <v>753</v>
      </c>
      <c r="E15" s="1089">
        <f t="shared" si="0"/>
        <v>111</v>
      </c>
      <c r="F15" s="958">
        <f t="shared" si="0"/>
        <v>1768</v>
      </c>
      <c r="G15" s="958">
        <f t="shared" si="0"/>
        <v>1218</v>
      </c>
      <c r="H15" s="958">
        <f t="shared" si="0"/>
        <v>1008</v>
      </c>
      <c r="I15" s="958">
        <f t="shared" si="0"/>
        <v>340</v>
      </c>
      <c r="J15" s="958">
        <f t="shared" si="0"/>
        <v>0</v>
      </c>
    </row>
    <row r="16" spans="1:10" ht="7.5" customHeight="1" x14ac:dyDescent="0.25">
      <c r="A16" s="791"/>
      <c r="B16" s="984"/>
      <c r="C16" s="984"/>
      <c r="D16" s="984"/>
      <c r="E16" s="1090"/>
    </row>
    <row r="17" spans="1:19" x14ac:dyDescent="0.25">
      <c r="A17" s="986" t="s">
        <v>250</v>
      </c>
      <c r="B17" s="958">
        <v>4431</v>
      </c>
      <c r="C17" s="958">
        <v>3679</v>
      </c>
      <c r="D17" s="958">
        <v>752</v>
      </c>
      <c r="E17" s="1089">
        <v>111</v>
      </c>
      <c r="F17" s="958">
        <v>1767</v>
      </c>
      <c r="G17" s="958">
        <v>1212</v>
      </c>
      <c r="H17" s="958">
        <v>1004</v>
      </c>
      <c r="I17" s="958">
        <v>337</v>
      </c>
      <c r="J17" s="958">
        <v>0</v>
      </c>
      <c r="K17" s="1081"/>
      <c r="L17" s="1081"/>
      <c r="M17" s="1081"/>
      <c r="N17" s="1081"/>
      <c r="O17" s="1081"/>
      <c r="P17" s="1081"/>
    </row>
    <row r="18" spans="1:19" ht="6.75" customHeight="1" x14ac:dyDescent="0.25">
      <c r="A18" s="987"/>
      <c r="B18" s="958"/>
      <c r="C18" s="958"/>
      <c r="D18" s="988"/>
      <c r="E18" s="1091"/>
      <c r="F18" s="988"/>
      <c r="G18" s="988"/>
      <c r="H18" s="988"/>
      <c r="I18" s="988"/>
      <c r="J18" s="988"/>
    </row>
    <row r="19" spans="1:19" x14ac:dyDescent="0.25">
      <c r="A19" s="989" t="s">
        <v>251</v>
      </c>
      <c r="B19" s="958">
        <v>4150</v>
      </c>
      <c r="C19" s="958">
        <v>3458</v>
      </c>
      <c r="D19" s="958">
        <v>692</v>
      </c>
      <c r="E19" s="1089">
        <v>102</v>
      </c>
      <c r="F19" s="958">
        <v>1669</v>
      </c>
      <c r="G19" s="958">
        <v>1133</v>
      </c>
      <c r="H19" s="958">
        <v>927</v>
      </c>
      <c r="I19" s="958">
        <v>319</v>
      </c>
      <c r="J19" s="958">
        <v>0</v>
      </c>
      <c r="M19" s="938"/>
      <c r="N19" s="938"/>
    </row>
    <row r="20" spans="1:19" ht="6.75" customHeight="1" x14ac:dyDescent="0.25">
      <c r="A20" s="990"/>
      <c r="B20" s="958"/>
      <c r="C20" s="960"/>
      <c r="D20" s="960"/>
      <c r="E20" s="1090"/>
    </row>
    <row r="21" spans="1:19" x14ac:dyDescent="0.25">
      <c r="A21" s="993" t="s">
        <v>459</v>
      </c>
      <c r="B21" s="793">
        <v>329</v>
      </c>
      <c r="C21" s="946">
        <v>285</v>
      </c>
      <c r="D21" s="946">
        <v>44</v>
      </c>
      <c r="E21" s="1092">
        <v>6</v>
      </c>
      <c r="F21" s="946">
        <v>139</v>
      </c>
      <c r="G21" s="946">
        <v>98</v>
      </c>
      <c r="H21" s="946">
        <v>66</v>
      </c>
      <c r="I21" s="946">
        <v>20</v>
      </c>
      <c r="J21" s="946">
        <v>0</v>
      </c>
    </row>
    <row r="22" spans="1:19" x14ac:dyDescent="0.25">
      <c r="A22" s="993" t="s">
        <v>460</v>
      </c>
      <c r="B22" s="793">
        <v>48</v>
      </c>
      <c r="C22" s="946">
        <v>42</v>
      </c>
      <c r="D22" s="946">
        <v>6</v>
      </c>
      <c r="E22" s="1092">
        <v>1</v>
      </c>
      <c r="F22" s="946">
        <v>16</v>
      </c>
      <c r="G22" s="946">
        <v>15</v>
      </c>
      <c r="H22" s="946">
        <v>14</v>
      </c>
      <c r="I22" s="946">
        <v>2</v>
      </c>
      <c r="J22" s="946">
        <v>0</v>
      </c>
      <c r="N22" s="938"/>
      <c r="O22" s="938"/>
      <c r="P22" s="938"/>
    </row>
    <row r="23" spans="1:19" x14ac:dyDescent="0.25">
      <c r="A23" s="993" t="s">
        <v>461</v>
      </c>
      <c r="B23" s="793">
        <v>306</v>
      </c>
      <c r="C23" s="946">
        <v>271</v>
      </c>
      <c r="D23" s="946">
        <v>35</v>
      </c>
      <c r="E23" s="1092">
        <v>8</v>
      </c>
      <c r="F23" s="946">
        <v>135</v>
      </c>
      <c r="G23" s="946">
        <v>89</v>
      </c>
      <c r="H23" s="946">
        <v>55</v>
      </c>
      <c r="I23" s="946">
        <v>19</v>
      </c>
      <c r="J23" s="946">
        <v>0</v>
      </c>
      <c r="S23" s="938"/>
    </row>
    <row r="24" spans="1:19" x14ac:dyDescent="0.25">
      <c r="A24" s="993" t="s">
        <v>462</v>
      </c>
      <c r="B24" s="793">
        <v>37</v>
      </c>
      <c r="C24" s="946">
        <v>30</v>
      </c>
      <c r="D24" s="946">
        <v>7</v>
      </c>
      <c r="E24" s="1093">
        <v>1</v>
      </c>
      <c r="F24" s="960">
        <v>14</v>
      </c>
      <c r="G24" s="960">
        <v>9</v>
      </c>
      <c r="H24" s="960">
        <v>11</v>
      </c>
      <c r="I24" s="960">
        <v>2</v>
      </c>
      <c r="J24" s="946">
        <v>0</v>
      </c>
    </row>
    <row r="25" spans="1:19" x14ac:dyDescent="0.25">
      <c r="A25" s="993" t="s">
        <v>463</v>
      </c>
      <c r="B25" s="793">
        <v>60</v>
      </c>
      <c r="C25" s="946">
        <v>55</v>
      </c>
      <c r="D25" s="946">
        <v>5</v>
      </c>
      <c r="E25" s="1093">
        <v>2</v>
      </c>
      <c r="F25" s="960">
        <v>21</v>
      </c>
      <c r="G25" s="960">
        <v>20</v>
      </c>
      <c r="H25" s="960">
        <v>11</v>
      </c>
      <c r="I25" s="960">
        <v>6</v>
      </c>
      <c r="J25" s="946">
        <v>0</v>
      </c>
    </row>
    <row r="26" spans="1:19" x14ac:dyDescent="0.25">
      <c r="A26" s="993" t="s">
        <v>464</v>
      </c>
      <c r="B26" s="793">
        <v>197</v>
      </c>
      <c r="C26" s="946">
        <v>163</v>
      </c>
      <c r="D26" s="946">
        <v>34</v>
      </c>
      <c r="E26" s="1093">
        <v>5</v>
      </c>
      <c r="F26" s="960">
        <v>81</v>
      </c>
      <c r="G26" s="960">
        <v>57</v>
      </c>
      <c r="H26" s="960">
        <v>38</v>
      </c>
      <c r="I26" s="960">
        <v>16</v>
      </c>
      <c r="J26" s="946">
        <v>0</v>
      </c>
    </row>
    <row r="27" spans="1:19" x14ac:dyDescent="0.25">
      <c r="A27" s="993" t="s">
        <v>465</v>
      </c>
      <c r="B27" s="793">
        <v>47</v>
      </c>
      <c r="C27" s="946">
        <v>42</v>
      </c>
      <c r="D27" s="946">
        <v>5</v>
      </c>
      <c r="E27" s="1093">
        <v>0</v>
      </c>
      <c r="F27" s="960">
        <v>12</v>
      </c>
      <c r="G27" s="960">
        <v>14</v>
      </c>
      <c r="H27" s="960">
        <v>19</v>
      </c>
      <c r="I27" s="960">
        <v>2</v>
      </c>
      <c r="J27" s="946">
        <v>0</v>
      </c>
    </row>
    <row r="28" spans="1:19" x14ac:dyDescent="0.25">
      <c r="A28" s="993" t="s">
        <v>466</v>
      </c>
      <c r="B28" s="793">
        <v>224</v>
      </c>
      <c r="C28" s="946">
        <v>188</v>
      </c>
      <c r="D28" s="946">
        <v>36</v>
      </c>
      <c r="E28" s="1093">
        <v>6</v>
      </c>
      <c r="F28" s="960">
        <v>66</v>
      </c>
      <c r="G28" s="960">
        <v>63</v>
      </c>
      <c r="H28" s="960">
        <v>68</v>
      </c>
      <c r="I28" s="960">
        <v>21</v>
      </c>
      <c r="J28" s="946">
        <v>0</v>
      </c>
    </row>
    <row r="29" spans="1:19" x14ac:dyDescent="0.25">
      <c r="A29" s="993" t="s">
        <v>467</v>
      </c>
      <c r="B29" s="793">
        <v>29</v>
      </c>
      <c r="C29" s="946">
        <v>23</v>
      </c>
      <c r="D29" s="946">
        <v>6</v>
      </c>
      <c r="E29" s="1093">
        <v>0</v>
      </c>
      <c r="F29" s="960">
        <v>16</v>
      </c>
      <c r="G29" s="960">
        <v>5</v>
      </c>
      <c r="H29" s="960">
        <v>4</v>
      </c>
      <c r="I29" s="960">
        <v>4</v>
      </c>
      <c r="J29" s="946">
        <v>0</v>
      </c>
    </row>
    <row r="30" spans="1:19" x14ac:dyDescent="0.25">
      <c r="A30" s="993" t="s">
        <v>468</v>
      </c>
      <c r="B30" s="793">
        <v>229</v>
      </c>
      <c r="C30" s="946">
        <v>187</v>
      </c>
      <c r="D30" s="946">
        <v>42</v>
      </c>
      <c r="E30" s="1093">
        <v>7</v>
      </c>
      <c r="F30" s="960">
        <v>83</v>
      </c>
      <c r="G30" s="960">
        <v>66</v>
      </c>
      <c r="H30" s="960">
        <v>46</v>
      </c>
      <c r="I30" s="960">
        <v>27</v>
      </c>
      <c r="J30" s="946">
        <v>0</v>
      </c>
      <c r="K30" s="938"/>
    </row>
    <row r="31" spans="1:19" x14ac:dyDescent="0.25">
      <c r="A31" s="993" t="s">
        <v>469</v>
      </c>
      <c r="B31" s="793">
        <v>943</v>
      </c>
      <c r="C31" s="946">
        <v>768</v>
      </c>
      <c r="D31" s="946">
        <v>175</v>
      </c>
      <c r="E31" s="1093">
        <v>34</v>
      </c>
      <c r="F31" s="960">
        <v>381</v>
      </c>
      <c r="G31" s="960">
        <v>251</v>
      </c>
      <c r="H31" s="960">
        <v>203</v>
      </c>
      <c r="I31" s="960">
        <v>74</v>
      </c>
      <c r="J31" s="946">
        <v>0</v>
      </c>
    </row>
    <row r="32" spans="1:19" x14ac:dyDescent="0.25">
      <c r="A32" s="993" t="s">
        <v>470</v>
      </c>
      <c r="B32" s="793">
        <v>25</v>
      </c>
      <c r="C32" s="946">
        <v>20</v>
      </c>
      <c r="D32" s="946">
        <v>5</v>
      </c>
      <c r="E32" s="1093">
        <v>0</v>
      </c>
      <c r="F32" s="960">
        <v>9</v>
      </c>
      <c r="G32" s="960">
        <v>9</v>
      </c>
      <c r="H32" s="960">
        <v>5</v>
      </c>
      <c r="I32" s="960">
        <v>2</v>
      </c>
      <c r="J32" s="946">
        <v>0</v>
      </c>
    </row>
    <row r="33" spans="1:10" x14ac:dyDescent="0.25">
      <c r="A33" s="993" t="s">
        <v>471</v>
      </c>
      <c r="B33" s="793">
        <v>879</v>
      </c>
      <c r="C33" s="946">
        <v>734</v>
      </c>
      <c r="D33" s="946">
        <v>145</v>
      </c>
      <c r="E33" s="1093">
        <v>18</v>
      </c>
      <c r="F33" s="960">
        <v>413</v>
      </c>
      <c r="G33" s="960">
        <v>229</v>
      </c>
      <c r="H33" s="960">
        <v>167</v>
      </c>
      <c r="I33" s="960">
        <v>52</v>
      </c>
      <c r="J33" s="946">
        <v>0</v>
      </c>
    </row>
    <row r="34" spans="1:10" x14ac:dyDescent="0.25">
      <c r="A34" s="993" t="s">
        <v>472</v>
      </c>
      <c r="B34" s="793">
        <v>164</v>
      </c>
      <c r="C34" s="946">
        <v>127</v>
      </c>
      <c r="D34" s="946">
        <v>37</v>
      </c>
      <c r="E34" s="1093">
        <v>3</v>
      </c>
      <c r="F34" s="960">
        <v>64</v>
      </c>
      <c r="G34" s="960">
        <v>47</v>
      </c>
      <c r="H34" s="960">
        <v>38</v>
      </c>
      <c r="I34" s="960">
        <v>12</v>
      </c>
      <c r="J34" s="946">
        <v>0</v>
      </c>
    </row>
    <row r="35" spans="1:10" x14ac:dyDescent="0.25">
      <c r="A35" s="993" t="s">
        <v>473</v>
      </c>
      <c r="B35" s="793">
        <v>336</v>
      </c>
      <c r="C35" s="946">
        <v>265</v>
      </c>
      <c r="D35" s="946">
        <v>71</v>
      </c>
      <c r="E35" s="1093">
        <v>8</v>
      </c>
      <c r="F35" s="960">
        <v>113</v>
      </c>
      <c r="G35" s="960">
        <v>88</v>
      </c>
      <c r="H35" s="960">
        <v>91</v>
      </c>
      <c r="I35" s="960">
        <v>36</v>
      </c>
      <c r="J35" s="946">
        <v>0</v>
      </c>
    </row>
    <row r="36" spans="1:10" x14ac:dyDescent="0.25">
      <c r="A36" s="993" t="s">
        <v>474</v>
      </c>
      <c r="B36" s="793">
        <v>98</v>
      </c>
      <c r="C36" s="946">
        <v>81</v>
      </c>
      <c r="D36" s="946">
        <v>17</v>
      </c>
      <c r="E36" s="1093">
        <v>1</v>
      </c>
      <c r="F36" s="960">
        <v>30</v>
      </c>
      <c r="G36" s="960">
        <v>22</v>
      </c>
      <c r="H36" s="960">
        <v>35</v>
      </c>
      <c r="I36" s="960">
        <v>10</v>
      </c>
      <c r="J36" s="946">
        <v>0</v>
      </c>
    </row>
    <row r="37" spans="1:10" x14ac:dyDescent="0.25">
      <c r="A37" s="993" t="s">
        <v>475</v>
      </c>
      <c r="B37" s="793">
        <v>45</v>
      </c>
      <c r="C37" s="946">
        <v>42</v>
      </c>
      <c r="D37" s="946">
        <v>3</v>
      </c>
      <c r="E37" s="1093">
        <v>0</v>
      </c>
      <c r="F37" s="960">
        <v>16</v>
      </c>
      <c r="G37" s="960">
        <v>13</v>
      </c>
      <c r="H37" s="960">
        <v>14</v>
      </c>
      <c r="I37" s="960">
        <v>2</v>
      </c>
      <c r="J37" s="946">
        <v>0</v>
      </c>
    </row>
    <row r="38" spans="1:10" x14ac:dyDescent="0.25">
      <c r="A38" s="993" t="s">
        <v>476</v>
      </c>
      <c r="B38" s="793">
        <v>154</v>
      </c>
      <c r="C38" s="946">
        <v>135</v>
      </c>
      <c r="D38" s="946">
        <v>19</v>
      </c>
      <c r="E38" s="1093">
        <v>2</v>
      </c>
      <c r="F38" s="960">
        <v>60</v>
      </c>
      <c r="G38" s="960">
        <v>38</v>
      </c>
      <c r="H38" s="960">
        <v>42</v>
      </c>
      <c r="I38" s="960">
        <v>12</v>
      </c>
      <c r="J38" s="946">
        <v>0</v>
      </c>
    </row>
    <row r="39" spans="1:10" ht="6.75" customHeight="1" x14ac:dyDescent="0.25">
      <c r="A39" s="987"/>
      <c r="B39" s="793"/>
      <c r="C39" s="946"/>
      <c r="D39" s="946"/>
      <c r="E39" s="1093"/>
      <c r="F39" s="960"/>
      <c r="G39" s="960"/>
      <c r="H39" s="960"/>
      <c r="I39" s="960"/>
      <c r="J39" s="946"/>
    </row>
    <row r="40" spans="1:10" x14ac:dyDescent="0.25">
      <c r="A40" s="995" t="s">
        <v>381</v>
      </c>
      <c r="B40" s="793">
        <v>140</v>
      </c>
      <c r="C40" s="946">
        <v>111</v>
      </c>
      <c r="D40" s="946">
        <v>29</v>
      </c>
      <c r="E40" s="1093">
        <v>3</v>
      </c>
      <c r="F40" s="960">
        <v>49</v>
      </c>
      <c r="G40" s="960">
        <v>46</v>
      </c>
      <c r="H40" s="960">
        <v>34</v>
      </c>
      <c r="I40" s="960">
        <v>8</v>
      </c>
      <c r="J40" s="946">
        <v>0</v>
      </c>
    </row>
    <row r="41" spans="1:10" x14ac:dyDescent="0.25">
      <c r="A41" s="995" t="s">
        <v>382</v>
      </c>
      <c r="B41" s="793">
        <v>141</v>
      </c>
      <c r="C41" s="946">
        <v>110</v>
      </c>
      <c r="D41" s="946">
        <v>31</v>
      </c>
      <c r="E41" s="1093">
        <v>6</v>
      </c>
      <c r="F41" s="960">
        <v>49</v>
      </c>
      <c r="G41" s="960">
        <v>33</v>
      </c>
      <c r="H41" s="960">
        <v>43</v>
      </c>
      <c r="I41" s="960">
        <v>10</v>
      </c>
      <c r="J41" s="946">
        <v>0</v>
      </c>
    </row>
    <row r="42" spans="1:10" ht="6.75" customHeight="1" x14ac:dyDescent="0.25">
      <c r="A42" s="944"/>
      <c r="B42" s="793"/>
      <c r="C42" s="946"/>
      <c r="D42" s="946"/>
      <c r="E42" s="1093"/>
      <c r="F42" s="960"/>
      <c r="G42" s="960"/>
      <c r="H42" s="960"/>
      <c r="I42" s="960"/>
      <c r="J42" s="946"/>
    </row>
    <row r="43" spans="1:10" x14ac:dyDescent="0.25">
      <c r="A43" s="791" t="s">
        <v>501</v>
      </c>
      <c r="B43" s="793">
        <v>14</v>
      </c>
      <c r="C43" s="946">
        <v>13</v>
      </c>
      <c r="D43" s="946">
        <v>1</v>
      </c>
      <c r="E43" s="1093">
        <v>0</v>
      </c>
      <c r="F43" s="960">
        <v>1</v>
      </c>
      <c r="G43" s="960">
        <v>6</v>
      </c>
      <c r="H43" s="960">
        <v>4</v>
      </c>
      <c r="I43" s="960">
        <v>3</v>
      </c>
      <c r="J43" s="946">
        <v>0</v>
      </c>
    </row>
    <row r="44" spans="1:10" ht="6.75" customHeight="1" thickBot="1" x14ac:dyDescent="0.3">
      <c r="A44" s="1094"/>
      <c r="B44" s="998"/>
      <c r="C44" s="998"/>
      <c r="D44" s="998"/>
      <c r="E44" s="1095"/>
      <c r="F44" s="998"/>
      <c r="G44" s="998"/>
      <c r="H44" s="998"/>
      <c r="I44" s="998"/>
      <c r="J44" s="998"/>
    </row>
    <row r="45" spans="1:10" ht="13" thickTop="1" x14ac:dyDescent="0.25">
      <c r="A45" s="1296" t="s">
        <v>128</v>
      </c>
      <c r="B45" s="1296"/>
      <c r="C45" s="1297"/>
      <c r="D45" s="1297"/>
    </row>
  </sheetData>
  <mergeCells count="6">
    <mergeCell ref="A45:D45"/>
    <mergeCell ref="A3:J3"/>
    <mergeCell ref="A5:A6"/>
    <mergeCell ref="B5:B6"/>
    <mergeCell ref="C5:D5"/>
    <mergeCell ref="E5:J5"/>
  </mergeCells>
  <hyperlinks>
    <hyperlink ref="A1" location="Índice!A1" display="Voltar ao índice" xr:uid="{DA8BD2A0-5B82-49D5-BE17-E91A95BF79C2}"/>
  </hyperlinks>
  <pageMargins left="0.70866141732283472" right="0.11811023622047245" top="0.31496062992125984" bottom="0.31496062992125984" header="0.27559055118110237" footer="0.23622047244094491"/>
  <pageSetup paperSize="9" scale="94" orientation="portrait" horizontalDpi="4294967293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F93F7-5078-45DE-BA1B-28CBB81BEADF}">
  <dimension ref="A1:J32"/>
  <sheetViews>
    <sheetView workbookViewId="0"/>
  </sheetViews>
  <sheetFormatPr defaultColWidth="9.08984375" defaultRowHeight="12.5" x14ac:dyDescent="0.25"/>
  <cols>
    <col min="1" max="1" width="20.08984375" style="788" customWidth="1"/>
    <col min="2" max="16384" width="9.08984375" style="788"/>
  </cols>
  <sheetData>
    <row r="1" spans="1:10" x14ac:dyDescent="0.25">
      <c r="A1" s="436" t="s">
        <v>189</v>
      </c>
    </row>
    <row r="2" spans="1:10" x14ac:dyDescent="0.25">
      <c r="A2" s="955" t="s">
        <v>558</v>
      </c>
      <c r="B2" s="796"/>
      <c r="C2" s="796"/>
      <c r="D2" s="796"/>
      <c r="E2" s="796"/>
      <c r="F2" s="796"/>
      <c r="G2" s="796"/>
      <c r="H2" s="796"/>
      <c r="I2" s="796"/>
      <c r="J2" s="796"/>
    </row>
    <row r="3" spans="1:10" ht="15" customHeight="1" x14ac:dyDescent="0.25">
      <c r="A3" s="1272" t="s">
        <v>559</v>
      </c>
      <c r="B3" s="1272"/>
      <c r="C3" s="1272"/>
      <c r="D3" s="1272"/>
      <c r="E3" s="1272"/>
      <c r="F3" s="1272"/>
      <c r="G3" s="1272"/>
      <c r="H3" s="1272"/>
      <c r="I3" s="1272"/>
      <c r="J3" s="1272"/>
    </row>
    <row r="4" spans="1:10" x14ac:dyDescent="0.25">
      <c r="A4" s="1061">
        <v>2020</v>
      </c>
      <c r="B4" s="796"/>
      <c r="C4" s="796"/>
      <c r="D4" s="796"/>
      <c r="E4" s="796"/>
      <c r="F4" s="796"/>
      <c r="G4" s="796"/>
      <c r="H4" s="796"/>
      <c r="I4" s="796"/>
      <c r="J4" s="956" t="s">
        <v>192</v>
      </c>
    </row>
    <row r="5" spans="1:10" x14ac:dyDescent="0.25">
      <c r="A5" s="1300" t="s">
        <v>481</v>
      </c>
      <c r="B5" s="1300" t="s">
        <v>0</v>
      </c>
      <c r="C5" s="1309" t="s">
        <v>220</v>
      </c>
      <c r="D5" s="1309"/>
      <c r="E5" s="1310" t="s">
        <v>85</v>
      </c>
      <c r="F5" s="1311"/>
      <c r="G5" s="1311"/>
      <c r="H5" s="1311"/>
      <c r="I5" s="1311"/>
      <c r="J5" s="1311"/>
    </row>
    <row r="6" spans="1:10" x14ac:dyDescent="0.25">
      <c r="A6" s="1309"/>
      <c r="B6" s="1309"/>
      <c r="C6" s="1065" t="s">
        <v>135</v>
      </c>
      <c r="D6" s="1065" t="s">
        <v>136</v>
      </c>
      <c r="E6" s="1056" t="s">
        <v>544</v>
      </c>
      <c r="F6" s="1056" t="s">
        <v>545</v>
      </c>
      <c r="G6" s="1056" t="s">
        <v>546</v>
      </c>
      <c r="H6" s="1056" t="s">
        <v>547</v>
      </c>
      <c r="I6" s="1056" t="s">
        <v>548</v>
      </c>
      <c r="J6" s="1057" t="s">
        <v>557</v>
      </c>
    </row>
    <row r="7" spans="1:10" ht="6.75" customHeight="1" x14ac:dyDescent="0.25">
      <c r="A7" s="796"/>
      <c r="B7" s="796"/>
      <c r="C7" s="796"/>
      <c r="D7" s="796"/>
      <c r="E7" s="1096"/>
      <c r="F7" s="796"/>
      <c r="G7" s="796"/>
      <c r="H7" s="796"/>
      <c r="I7" s="796"/>
      <c r="J7" s="796"/>
    </row>
    <row r="8" spans="1:10" x14ac:dyDescent="0.25">
      <c r="A8" s="957" t="s">
        <v>0</v>
      </c>
      <c r="B8" s="1067">
        <f>SUM(B10:B30)</f>
        <v>4445</v>
      </c>
      <c r="C8" s="1067">
        <f t="shared" ref="C8:J8" si="0">SUM(C10:C30)</f>
        <v>3692</v>
      </c>
      <c r="D8" s="1067">
        <f t="shared" si="0"/>
        <v>753</v>
      </c>
      <c r="E8" s="1097">
        <f t="shared" si="0"/>
        <v>111</v>
      </c>
      <c r="F8" s="1067">
        <f t="shared" si="0"/>
        <v>1768</v>
      </c>
      <c r="G8" s="1067">
        <f t="shared" si="0"/>
        <v>1218</v>
      </c>
      <c r="H8" s="1067">
        <f t="shared" si="0"/>
        <v>1008</v>
      </c>
      <c r="I8" s="1067">
        <f t="shared" si="0"/>
        <v>340</v>
      </c>
      <c r="J8" s="1067">
        <f t="shared" si="0"/>
        <v>0</v>
      </c>
    </row>
    <row r="9" spans="1:10" ht="6.75" customHeight="1" x14ac:dyDescent="0.25">
      <c r="A9" s="957"/>
      <c r="B9" s="792"/>
      <c r="C9" s="958"/>
      <c r="D9" s="958"/>
      <c r="E9" s="1089"/>
      <c r="F9" s="958"/>
      <c r="G9" s="958"/>
      <c r="H9" s="958"/>
      <c r="I9" s="958"/>
      <c r="J9" s="958"/>
    </row>
    <row r="10" spans="1:10" x14ac:dyDescent="0.25">
      <c r="A10" s="959" t="s">
        <v>425</v>
      </c>
      <c r="B10" s="1067">
        <v>171</v>
      </c>
      <c r="C10" s="1098">
        <v>130</v>
      </c>
      <c r="D10" s="1098">
        <v>41</v>
      </c>
      <c r="E10" s="1099">
        <v>5</v>
      </c>
      <c r="F10" s="1098">
        <v>74</v>
      </c>
      <c r="G10" s="1098">
        <v>34</v>
      </c>
      <c r="H10" s="1098">
        <v>50</v>
      </c>
      <c r="I10" s="1098">
        <v>8</v>
      </c>
      <c r="J10" s="1098">
        <v>0</v>
      </c>
    </row>
    <row r="11" spans="1:10" x14ac:dyDescent="0.25">
      <c r="A11" s="959" t="s">
        <v>426</v>
      </c>
      <c r="B11" s="1067">
        <v>101</v>
      </c>
      <c r="C11" s="1098">
        <v>62</v>
      </c>
      <c r="D11" s="1098">
        <v>39</v>
      </c>
      <c r="E11" s="1099">
        <v>1</v>
      </c>
      <c r="F11" s="1098">
        <v>32</v>
      </c>
      <c r="G11" s="1098">
        <v>24</v>
      </c>
      <c r="H11" s="1098">
        <v>24</v>
      </c>
      <c r="I11" s="1098">
        <v>20</v>
      </c>
      <c r="J11" s="1098">
        <v>0</v>
      </c>
    </row>
    <row r="12" spans="1:10" x14ac:dyDescent="0.25">
      <c r="A12" s="959" t="s">
        <v>427</v>
      </c>
      <c r="B12" s="1067">
        <v>204</v>
      </c>
      <c r="C12" s="1098">
        <v>152</v>
      </c>
      <c r="D12" s="1098">
        <v>52</v>
      </c>
      <c r="E12" s="1099">
        <v>25</v>
      </c>
      <c r="F12" s="1098">
        <v>85</v>
      </c>
      <c r="G12" s="1098">
        <v>33</v>
      </c>
      <c r="H12" s="1098">
        <v>48</v>
      </c>
      <c r="I12" s="1098">
        <v>13</v>
      </c>
      <c r="J12" s="1098">
        <v>0</v>
      </c>
    </row>
    <row r="13" spans="1:10" x14ac:dyDescent="0.25">
      <c r="A13" s="959" t="s">
        <v>429</v>
      </c>
      <c r="B13" s="1067">
        <v>45</v>
      </c>
      <c r="C13" s="1098">
        <v>39</v>
      </c>
      <c r="D13" s="1098">
        <v>6</v>
      </c>
      <c r="E13" s="1099">
        <v>1</v>
      </c>
      <c r="F13" s="1098">
        <v>7</v>
      </c>
      <c r="G13" s="1098">
        <v>12</v>
      </c>
      <c r="H13" s="1098">
        <v>17</v>
      </c>
      <c r="I13" s="1098">
        <v>8</v>
      </c>
      <c r="J13" s="1098">
        <v>0</v>
      </c>
    </row>
    <row r="14" spans="1:10" x14ac:dyDescent="0.25">
      <c r="A14" s="959" t="s">
        <v>560</v>
      </c>
      <c r="B14" s="1067">
        <v>40</v>
      </c>
      <c r="C14" s="1098">
        <v>24</v>
      </c>
      <c r="D14" s="1098">
        <v>16</v>
      </c>
      <c r="E14" s="1099">
        <v>3</v>
      </c>
      <c r="F14" s="1098">
        <v>18</v>
      </c>
      <c r="G14" s="1098">
        <v>14</v>
      </c>
      <c r="H14" s="1098">
        <v>4</v>
      </c>
      <c r="I14" s="1098">
        <v>1</v>
      </c>
      <c r="J14" s="1098">
        <v>0</v>
      </c>
    </row>
    <row r="15" spans="1:10" x14ac:dyDescent="0.25">
      <c r="A15" s="876" t="s">
        <v>431</v>
      </c>
      <c r="B15" s="1067">
        <v>1680</v>
      </c>
      <c r="C15" s="1098">
        <v>1643</v>
      </c>
      <c r="D15" s="1098">
        <v>37</v>
      </c>
      <c r="E15" s="1099">
        <v>8</v>
      </c>
      <c r="F15" s="1098">
        <v>767</v>
      </c>
      <c r="G15" s="1098">
        <v>525</v>
      </c>
      <c r="H15" s="1098">
        <v>307</v>
      </c>
      <c r="I15" s="1098">
        <v>73</v>
      </c>
      <c r="J15" s="1098">
        <v>0</v>
      </c>
    </row>
    <row r="16" spans="1:10" x14ac:dyDescent="0.25">
      <c r="A16" s="959" t="s">
        <v>561</v>
      </c>
      <c r="B16" s="1067">
        <v>238</v>
      </c>
      <c r="C16" s="1098">
        <v>211</v>
      </c>
      <c r="D16" s="1098">
        <v>27</v>
      </c>
      <c r="E16" s="1099">
        <v>0</v>
      </c>
      <c r="F16" s="1098">
        <v>55</v>
      </c>
      <c r="G16" s="1098">
        <v>74</v>
      </c>
      <c r="H16" s="1098">
        <v>84</v>
      </c>
      <c r="I16" s="1098">
        <v>25</v>
      </c>
      <c r="J16" s="1098">
        <v>0</v>
      </c>
    </row>
    <row r="17" spans="1:10" x14ac:dyDescent="0.25">
      <c r="A17" s="959" t="s">
        <v>432</v>
      </c>
      <c r="B17" s="1067">
        <v>201</v>
      </c>
      <c r="C17" s="1098">
        <v>68</v>
      </c>
      <c r="D17" s="1098">
        <v>133</v>
      </c>
      <c r="E17" s="1099">
        <v>23</v>
      </c>
      <c r="F17" s="1098">
        <v>86</v>
      </c>
      <c r="G17" s="1098">
        <v>40</v>
      </c>
      <c r="H17" s="1098">
        <v>40</v>
      </c>
      <c r="I17" s="1098">
        <v>12</v>
      </c>
      <c r="J17" s="1098">
        <v>0</v>
      </c>
    </row>
    <row r="18" spans="1:10" x14ac:dyDescent="0.25">
      <c r="A18" s="959" t="s">
        <v>562</v>
      </c>
      <c r="B18" s="1067">
        <v>62</v>
      </c>
      <c r="C18" s="1098">
        <v>61</v>
      </c>
      <c r="D18" s="1098">
        <v>1</v>
      </c>
      <c r="E18" s="1099">
        <v>4</v>
      </c>
      <c r="F18" s="1098">
        <v>15</v>
      </c>
      <c r="G18" s="1098">
        <v>23</v>
      </c>
      <c r="H18" s="1098">
        <v>14</v>
      </c>
      <c r="I18" s="1098">
        <v>6</v>
      </c>
      <c r="J18" s="1098">
        <v>0</v>
      </c>
    </row>
    <row r="19" spans="1:10" x14ac:dyDescent="0.25">
      <c r="A19" s="959" t="s">
        <v>434</v>
      </c>
      <c r="B19" s="1067">
        <v>70</v>
      </c>
      <c r="C19" s="1098">
        <v>58</v>
      </c>
      <c r="D19" s="1098">
        <v>12</v>
      </c>
      <c r="E19" s="1099">
        <v>0</v>
      </c>
      <c r="F19" s="1098">
        <v>33</v>
      </c>
      <c r="G19" s="1098">
        <v>11</v>
      </c>
      <c r="H19" s="1098">
        <v>20</v>
      </c>
      <c r="I19" s="1098">
        <v>6</v>
      </c>
      <c r="J19" s="1098">
        <v>0</v>
      </c>
    </row>
    <row r="20" spans="1:10" x14ac:dyDescent="0.25">
      <c r="A20" s="959" t="s">
        <v>485</v>
      </c>
      <c r="B20" s="1067">
        <v>104</v>
      </c>
      <c r="C20" s="1098">
        <v>88</v>
      </c>
      <c r="D20" s="1098">
        <v>16</v>
      </c>
      <c r="E20" s="1099">
        <v>1</v>
      </c>
      <c r="F20" s="1098">
        <v>30</v>
      </c>
      <c r="G20" s="1098">
        <v>24</v>
      </c>
      <c r="H20" s="1098">
        <v>28</v>
      </c>
      <c r="I20" s="1098">
        <v>21</v>
      </c>
      <c r="J20" s="1098">
        <v>0</v>
      </c>
    </row>
    <row r="21" spans="1:10" x14ac:dyDescent="0.25">
      <c r="A21" s="876" t="s">
        <v>435</v>
      </c>
      <c r="B21" s="1067">
        <v>360</v>
      </c>
      <c r="C21" s="1098">
        <v>237</v>
      </c>
      <c r="D21" s="1098">
        <v>123</v>
      </c>
      <c r="E21" s="1099">
        <v>0</v>
      </c>
      <c r="F21" s="1098">
        <v>160</v>
      </c>
      <c r="G21" s="1098">
        <v>116</v>
      </c>
      <c r="H21" s="1098">
        <v>65</v>
      </c>
      <c r="I21" s="1098">
        <v>19</v>
      </c>
      <c r="J21" s="1098">
        <v>0</v>
      </c>
    </row>
    <row r="22" spans="1:10" x14ac:dyDescent="0.25">
      <c r="A22" s="959" t="s">
        <v>438</v>
      </c>
      <c r="B22" s="1067">
        <v>40</v>
      </c>
      <c r="C22" s="1098">
        <v>35</v>
      </c>
      <c r="D22" s="1098">
        <v>5</v>
      </c>
      <c r="E22" s="1099">
        <v>3</v>
      </c>
      <c r="F22" s="1098">
        <v>10</v>
      </c>
      <c r="G22" s="1098">
        <v>12</v>
      </c>
      <c r="H22" s="1098">
        <v>11</v>
      </c>
      <c r="I22" s="1098">
        <v>4</v>
      </c>
      <c r="J22" s="1098">
        <v>0</v>
      </c>
    </row>
    <row r="23" spans="1:10" x14ac:dyDescent="0.25">
      <c r="A23" s="959" t="s">
        <v>563</v>
      </c>
      <c r="B23" s="1067">
        <v>212</v>
      </c>
      <c r="C23" s="1098">
        <v>192</v>
      </c>
      <c r="D23" s="1098">
        <v>20</v>
      </c>
      <c r="E23" s="1099">
        <v>6</v>
      </c>
      <c r="F23" s="1098">
        <v>105</v>
      </c>
      <c r="G23" s="1098">
        <v>56</v>
      </c>
      <c r="H23" s="1098">
        <v>38</v>
      </c>
      <c r="I23" s="1098">
        <v>7</v>
      </c>
      <c r="J23" s="1098">
        <v>0</v>
      </c>
    </row>
    <row r="24" spans="1:10" x14ac:dyDescent="0.25">
      <c r="A24" s="959" t="s">
        <v>439</v>
      </c>
      <c r="B24" s="1067">
        <v>46</v>
      </c>
      <c r="C24" s="1098">
        <v>42</v>
      </c>
      <c r="D24" s="1098">
        <v>4</v>
      </c>
      <c r="E24" s="1099">
        <v>2</v>
      </c>
      <c r="F24" s="1098">
        <v>20</v>
      </c>
      <c r="G24" s="1098">
        <v>11</v>
      </c>
      <c r="H24" s="1098">
        <v>11</v>
      </c>
      <c r="I24" s="1098">
        <v>2</v>
      </c>
      <c r="J24" s="1098">
        <v>0</v>
      </c>
    </row>
    <row r="25" spans="1:10" x14ac:dyDescent="0.25">
      <c r="A25" s="959" t="s">
        <v>440</v>
      </c>
      <c r="B25" s="1067">
        <v>49</v>
      </c>
      <c r="C25" s="1098">
        <v>40</v>
      </c>
      <c r="D25" s="1098">
        <v>9</v>
      </c>
      <c r="E25" s="1099">
        <v>2</v>
      </c>
      <c r="F25" s="1098">
        <v>11</v>
      </c>
      <c r="G25" s="1098">
        <v>9</v>
      </c>
      <c r="H25" s="1098">
        <v>14</v>
      </c>
      <c r="I25" s="1098">
        <v>13</v>
      </c>
      <c r="J25" s="1098">
        <v>0</v>
      </c>
    </row>
    <row r="26" spans="1:10" x14ac:dyDescent="0.25">
      <c r="A26" s="959" t="s">
        <v>441</v>
      </c>
      <c r="B26" s="1067">
        <v>64</v>
      </c>
      <c r="C26" s="1098">
        <v>52</v>
      </c>
      <c r="D26" s="1098">
        <v>12</v>
      </c>
      <c r="E26" s="1099">
        <v>0</v>
      </c>
      <c r="F26" s="1098">
        <v>14</v>
      </c>
      <c r="G26" s="1098">
        <v>21</v>
      </c>
      <c r="H26" s="1098">
        <v>24</v>
      </c>
      <c r="I26" s="1098">
        <v>5</v>
      </c>
      <c r="J26" s="1098">
        <v>0</v>
      </c>
    </row>
    <row r="27" spans="1:10" x14ac:dyDescent="0.25">
      <c r="A27" s="959" t="s">
        <v>442</v>
      </c>
      <c r="B27" s="1067">
        <v>36</v>
      </c>
      <c r="C27" s="1098">
        <v>32</v>
      </c>
      <c r="D27" s="1098">
        <v>4</v>
      </c>
      <c r="E27" s="1099">
        <v>1</v>
      </c>
      <c r="F27" s="1098">
        <v>15</v>
      </c>
      <c r="G27" s="1098">
        <v>10</v>
      </c>
      <c r="H27" s="1098">
        <v>8</v>
      </c>
      <c r="I27" s="1098">
        <v>2</v>
      </c>
      <c r="J27" s="1098">
        <v>0</v>
      </c>
    </row>
    <row r="28" spans="1:10" x14ac:dyDescent="0.25">
      <c r="A28" s="959" t="s">
        <v>443</v>
      </c>
      <c r="B28" s="1067">
        <v>196</v>
      </c>
      <c r="C28" s="1098">
        <v>125</v>
      </c>
      <c r="D28" s="1098">
        <v>71</v>
      </c>
      <c r="E28" s="1099">
        <v>10</v>
      </c>
      <c r="F28" s="1098">
        <v>99</v>
      </c>
      <c r="G28" s="1098">
        <v>30</v>
      </c>
      <c r="H28" s="1098">
        <v>46</v>
      </c>
      <c r="I28" s="1098">
        <v>11</v>
      </c>
      <c r="J28" s="1098">
        <v>0</v>
      </c>
    </row>
    <row r="29" spans="1:10" x14ac:dyDescent="0.25">
      <c r="A29" s="959" t="s">
        <v>564</v>
      </c>
      <c r="B29" s="1067">
        <v>7</v>
      </c>
      <c r="C29" s="1098">
        <v>7</v>
      </c>
      <c r="D29" s="1098">
        <v>0</v>
      </c>
      <c r="E29" s="1099">
        <v>0</v>
      </c>
      <c r="F29" s="1098">
        <v>0</v>
      </c>
      <c r="G29" s="1098">
        <v>0</v>
      </c>
      <c r="H29" s="1098">
        <v>3</v>
      </c>
      <c r="I29" s="1098">
        <v>4</v>
      </c>
      <c r="J29" s="1098">
        <v>0</v>
      </c>
    </row>
    <row r="30" spans="1:10" x14ac:dyDescent="0.25">
      <c r="A30" s="959" t="s">
        <v>444</v>
      </c>
      <c r="B30" s="1067">
        <v>519</v>
      </c>
      <c r="C30" s="1098">
        <v>394</v>
      </c>
      <c r="D30" s="1098">
        <v>125</v>
      </c>
      <c r="E30" s="1099">
        <v>16</v>
      </c>
      <c r="F30" s="1098">
        <v>132</v>
      </c>
      <c r="G30" s="1098">
        <v>139</v>
      </c>
      <c r="H30" s="1098">
        <v>152</v>
      </c>
      <c r="I30" s="1098">
        <v>80</v>
      </c>
      <c r="J30" s="1098">
        <v>0</v>
      </c>
    </row>
    <row r="31" spans="1:10" ht="6.75" customHeight="1" thickBot="1" x14ac:dyDescent="0.3">
      <c r="A31" s="961"/>
      <c r="B31" s="1068"/>
      <c r="C31" s="961"/>
      <c r="D31" s="1041"/>
      <c r="E31" s="1100"/>
      <c r="F31" s="1041"/>
      <c r="G31" s="1041"/>
      <c r="H31" s="1041"/>
      <c r="I31" s="1041"/>
      <c r="J31" s="1041"/>
    </row>
    <row r="32" spans="1:10" ht="13" thickTop="1" x14ac:dyDescent="0.25">
      <c r="A32" s="1061" t="s">
        <v>128</v>
      </c>
      <c r="B32" s="1101"/>
      <c r="C32" s="1071"/>
      <c r="D32" s="1071"/>
      <c r="E32" s="796"/>
      <c r="F32" s="796"/>
      <c r="G32" s="796"/>
      <c r="H32" s="796"/>
      <c r="I32" s="796"/>
      <c r="J32" s="796"/>
    </row>
  </sheetData>
  <mergeCells count="5">
    <mergeCell ref="A3:J3"/>
    <mergeCell ref="A5:A6"/>
    <mergeCell ref="B5:B6"/>
    <mergeCell ref="C5:D5"/>
    <mergeCell ref="E5:J5"/>
  </mergeCells>
  <hyperlinks>
    <hyperlink ref="A1" location="Índice!A1" display="Voltar ao índice" xr:uid="{0BCE93D7-5291-4964-A0CA-32B340F6A1B3}"/>
  </hyperlink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9541B-C358-4FDB-B537-9E11044C91F8}">
  <dimension ref="A1:R45"/>
  <sheetViews>
    <sheetView workbookViewId="0"/>
  </sheetViews>
  <sheetFormatPr defaultColWidth="9.08984375" defaultRowHeight="12.5" x14ac:dyDescent="0.25"/>
  <cols>
    <col min="1" max="1" width="23.90625" style="788" customWidth="1"/>
    <col min="2" max="10" width="7.6328125" style="788" customWidth="1"/>
    <col min="11" max="11" width="9.08984375" style="788" customWidth="1"/>
    <col min="12" max="16384" width="9.08984375" style="788"/>
  </cols>
  <sheetData>
    <row r="1" spans="1:10" x14ac:dyDescent="0.25">
      <c r="A1" s="436" t="s">
        <v>189</v>
      </c>
    </row>
    <row r="2" spans="1:10" x14ac:dyDescent="0.25">
      <c r="A2" s="955" t="s">
        <v>565</v>
      </c>
      <c r="B2" s="972"/>
      <c r="C2" s="810"/>
      <c r="D2" s="810"/>
    </row>
    <row r="3" spans="1:10" ht="25.5" customHeight="1" x14ac:dyDescent="0.25">
      <c r="A3" s="1272" t="s">
        <v>566</v>
      </c>
      <c r="B3" s="1272"/>
      <c r="C3" s="1272"/>
      <c r="D3" s="1272"/>
      <c r="E3" s="1272"/>
      <c r="F3" s="1272"/>
      <c r="G3" s="1272"/>
      <c r="H3" s="1272"/>
      <c r="I3" s="1272"/>
      <c r="J3" s="1272"/>
    </row>
    <row r="4" spans="1:10" x14ac:dyDescent="0.25">
      <c r="A4" s="1058"/>
      <c r="B4" s="939"/>
      <c r="C4" s="983"/>
      <c r="D4" s="1017"/>
      <c r="I4" s="1102"/>
      <c r="J4" s="936" t="s">
        <v>192</v>
      </c>
    </row>
    <row r="5" spans="1:10" x14ac:dyDescent="0.25">
      <c r="A5" s="1284" t="s">
        <v>457</v>
      </c>
      <c r="B5" s="1275" t="s">
        <v>0</v>
      </c>
      <c r="C5" s="1256" t="s">
        <v>220</v>
      </c>
      <c r="D5" s="1256"/>
      <c r="E5" s="1291" t="s">
        <v>85</v>
      </c>
      <c r="F5" s="1315"/>
      <c r="G5" s="1315"/>
      <c r="H5" s="1315"/>
      <c r="I5" s="1315"/>
      <c r="J5" s="1315"/>
    </row>
    <row r="6" spans="1:10" ht="21" x14ac:dyDescent="0.25">
      <c r="A6" s="1298"/>
      <c r="B6" s="1276"/>
      <c r="C6" s="1056" t="s">
        <v>135</v>
      </c>
      <c r="D6" s="1056" t="s">
        <v>136</v>
      </c>
      <c r="E6" s="1063" t="s">
        <v>544</v>
      </c>
      <c r="F6" s="1056" t="s">
        <v>545</v>
      </c>
      <c r="G6" s="1056" t="s">
        <v>546</v>
      </c>
      <c r="H6" s="1056" t="s">
        <v>547</v>
      </c>
      <c r="I6" s="1056" t="s">
        <v>548</v>
      </c>
      <c r="J6" s="1103" t="s">
        <v>557</v>
      </c>
    </row>
    <row r="7" spans="1:10" ht="12.75" customHeight="1" x14ac:dyDescent="0.25">
      <c r="A7" s="987">
        <v>2015</v>
      </c>
      <c r="B7" s="1104">
        <v>908</v>
      </c>
      <c r="C7" s="960">
        <v>586</v>
      </c>
      <c r="D7" s="960">
        <v>322</v>
      </c>
      <c r="E7" s="1096">
        <v>0</v>
      </c>
      <c r="F7" s="796">
        <v>692</v>
      </c>
      <c r="G7" s="796">
        <v>187</v>
      </c>
      <c r="H7" s="796">
        <v>26</v>
      </c>
      <c r="I7" s="796">
        <v>3</v>
      </c>
      <c r="J7" s="796">
        <v>0</v>
      </c>
    </row>
    <row r="8" spans="1:10" ht="12.75" customHeight="1" x14ac:dyDescent="0.25">
      <c r="A8" s="987">
        <v>2016</v>
      </c>
      <c r="B8" s="958">
        <v>1138</v>
      </c>
      <c r="C8" s="960">
        <v>773</v>
      </c>
      <c r="D8" s="960">
        <v>365</v>
      </c>
      <c r="E8" s="1085">
        <v>3</v>
      </c>
      <c r="F8" s="796">
        <v>862</v>
      </c>
      <c r="G8" s="796">
        <v>223</v>
      </c>
      <c r="H8" s="796">
        <v>40</v>
      </c>
      <c r="I8" s="796">
        <v>10</v>
      </c>
      <c r="J8" s="796">
        <v>0</v>
      </c>
    </row>
    <row r="9" spans="1:10" ht="12.75" customHeight="1" x14ac:dyDescent="0.25">
      <c r="A9" s="987">
        <v>2017</v>
      </c>
      <c r="B9" s="958">
        <v>1397</v>
      </c>
      <c r="C9" s="960">
        <v>916</v>
      </c>
      <c r="D9" s="960">
        <v>481</v>
      </c>
      <c r="E9" s="1085">
        <v>8</v>
      </c>
      <c r="F9" s="960">
        <v>1030</v>
      </c>
      <c r="G9" s="796">
        <v>280</v>
      </c>
      <c r="H9" s="796">
        <v>63</v>
      </c>
      <c r="I9" s="796">
        <v>16</v>
      </c>
      <c r="J9" s="796">
        <v>0</v>
      </c>
    </row>
    <row r="10" spans="1:10" ht="12.75" customHeight="1" x14ac:dyDescent="0.25">
      <c r="A10" s="987">
        <v>2018</v>
      </c>
      <c r="B10" s="958">
        <v>1589</v>
      </c>
      <c r="C10" s="960">
        <v>1066</v>
      </c>
      <c r="D10" s="960">
        <v>523</v>
      </c>
      <c r="E10" s="1085">
        <v>16</v>
      </c>
      <c r="F10" s="960">
        <v>1134</v>
      </c>
      <c r="G10" s="796">
        <v>327</v>
      </c>
      <c r="H10" s="796">
        <v>102</v>
      </c>
      <c r="I10" s="796">
        <v>9</v>
      </c>
      <c r="J10" s="796">
        <v>1</v>
      </c>
    </row>
    <row r="11" spans="1:10" ht="12.75" customHeight="1" x14ac:dyDescent="0.25">
      <c r="A11" s="987">
        <v>2019</v>
      </c>
      <c r="B11" s="958">
        <v>1592</v>
      </c>
      <c r="C11" s="960">
        <v>1069</v>
      </c>
      <c r="D11" s="960">
        <v>523</v>
      </c>
      <c r="E11" s="1085">
        <v>13</v>
      </c>
      <c r="F11" s="960">
        <v>1090</v>
      </c>
      <c r="G11" s="796">
        <v>353</v>
      </c>
      <c r="H11" s="796">
        <v>123</v>
      </c>
      <c r="I11" s="796">
        <v>13</v>
      </c>
      <c r="J11" s="796">
        <v>0</v>
      </c>
    </row>
    <row r="12" spans="1:10" ht="6.75" customHeight="1" x14ac:dyDescent="0.25">
      <c r="A12" s="987"/>
      <c r="B12" s="958"/>
      <c r="C12" s="960"/>
      <c r="D12" s="960"/>
      <c r="E12" s="1086"/>
      <c r="F12" s="960"/>
      <c r="G12" s="796"/>
      <c r="H12" s="796"/>
      <c r="I12" s="796"/>
      <c r="J12" s="796"/>
    </row>
    <row r="13" spans="1:10" s="1109" customFormat="1" ht="15" customHeight="1" x14ac:dyDescent="0.25">
      <c r="A13" s="1105">
        <v>2020</v>
      </c>
      <c r="B13" s="1077"/>
      <c r="C13" s="1077"/>
      <c r="D13" s="1077"/>
      <c r="E13" s="1106"/>
      <c r="F13" s="1107"/>
      <c r="G13" s="1077"/>
      <c r="H13" s="1077"/>
      <c r="I13" s="1077"/>
      <c r="J13" s="1108"/>
    </row>
    <row r="14" spans="1:10" s="1109" customFormat="1" ht="7.5" customHeight="1" x14ac:dyDescent="0.25">
      <c r="A14" s="1110"/>
      <c r="B14" s="984"/>
      <c r="C14" s="984"/>
      <c r="D14" s="984"/>
      <c r="E14" s="1111"/>
      <c r="F14" s="1112"/>
      <c r="G14" s="984"/>
      <c r="H14" s="984"/>
      <c r="I14" s="984"/>
    </row>
    <row r="15" spans="1:10" s="1109" customFormat="1" ht="15" customHeight="1" x14ac:dyDescent="0.25">
      <c r="A15" s="1112" t="s">
        <v>0</v>
      </c>
      <c r="B15" s="882">
        <f>B17+B43</f>
        <v>1604</v>
      </c>
      <c r="C15" s="882">
        <f t="shared" ref="C15:J15" si="0">C17+C43</f>
        <v>1131</v>
      </c>
      <c r="D15" s="882">
        <f t="shared" si="0"/>
        <v>473</v>
      </c>
      <c r="E15" s="1113">
        <f t="shared" si="0"/>
        <v>15</v>
      </c>
      <c r="F15" s="882">
        <f t="shared" si="0"/>
        <v>1183</v>
      </c>
      <c r="G15" s="882">
        <f t="shared" si="0"/>
        <v>298</v>
      </c>
      <c r="H15" s="882">
        <f t="shared" si="0"/>
        <v>94</v>
      </c>
      <c r="I15" s="882">
        <f t="shared" si="0"/>
        <v>14</v>
      </c>
      <c r="J15" s="882">
        <f t="shared" si="0"/>
        <v>0</v>
      </c>
    </row>
    <row r="16" spans="1:10" s="1109" customFormat="1" ht="7.5" customHeight="1" x14ac:dyDescent="0.25">
      <c r="A16" s="1110"/>
      <c r="B16" s="984"/>
      <c r="C16" s="984"/>
      <c r="D16" s="984"/>
      <c r="E16" s="1114"/>
      <c r="F16" s="1115"/>
      <c r="G16" s="984"/>
      <c r="H16" s="984"/>
      <c r="I16" s="984"/>
    </row>
    <row r="17" spans="1:18" ht="12.75" customHeight="1" x14ac:dyDescent="0.25">
      <c r="A17" s="986" t="s">
        <v>250</v>
      </c>
      <c r="B17" s="958">
        <v>1604</v>
      </c>
      <c r="C17" s="958">
        <v>1131</v>
      </c>
      <c r="D17" s="958">
        <v>473</v>
      </c>
      <c r="E17" s="1089">
        <v>15</v>
      </c>
      <c r="F17" s="958">
        <v>1183</v>
      </c>
      <c r="G17" s="958">
        <v>298</v>
      </c>
      <c r="H17" s="958">
        <v>94</v>
      </c>
      <c r="I17" s="958">
        <v>14</v>
      </c>
      <c r="J17" s="793">
        <v>0</v>
      </c>
      <c r="L17" s="1081"/>
      <c r="M17" s="1081"/>
      <c r="N17" s="1081"/>
      <c r="O17" s="1081"/>
      <c r="P17" s="1081"/>
      <c r="Q17" s="1081"/>
      <c r="R17" s="1081"/>
    </row>
    <row r="18" spans="1:18" ht="6.75" customHeight="1" x14ac:dyDescent="0.25">
      <c r="A18" s="987"/>
      <c r="B18" s="958"/>
      <c r="C18" s="958"/>
      <c r="D18" s="988"/>
      <c r="E18" s="1091"/>
      <c r="F18" s="988"/>
      <c r="G18" s="988"/>
      <c r="H18" s="988"/>
      <c r="I18" s="988"/>
      <c r="J18" s="778"/>
    </row>
    <row r="19" spans="1:18" ht="12.75" customHeight="1" x14ac:dyDescent="0.25">
      <c r="A19" s="989" t="s">
        <v>251</v>
      </c>
      <c r="B19" s="958">
        <v>1545</v>
      </c>
      <c r="C19" s="958">
        <v>1090</v>
      </c>
      <c r="D19" s="958">
        <v>455</v>
      </c>
      <c r="E19" s="1089">
        <v>15</v>
      </c>
      <c r="F19" s="958">
        <v>1133</v>
      </c>
      <c r="G19" s="958">
        <v>293</v>
      </c>
      <c r="H19" s="958">
        <v>90</v>
      </c>
      <c r="I19" s="958">
        <v>14</v>
      </c>
      <c r="J19" s="792">
        <v>0</v>
      </c>
    </row>
    <row r="20" spans="1:18" ht="6.75" customHeight="1" x14ac:dyDescent="0.25">
      <c r="A20" s="990"/>
      <c r="B20" s="991"/>
      <c r="C20" s="992"/>
      <c r="D20" s="960"/>
      <c r="E20" s="1116"/>
      <c r="F20" s="1117"/>
      <c r="G20" s="1117"/>
      <c r="H20" s="1117"/>
      <c r="I20" s="1117"/>
      <c r="J20" s="956"/>
    </row>
    <row r="21" spans="1:18" ht="12.75" customHeight="1" x14ac:dyDescent="0.25">
      <c r="A21" s="993" t="s">
        <v>459</v>
      </c>
      <c r="B21" s="940">
        <v>108</v>
      </c>
      <c r="C21" s="992">
        <v>76</v>
      </c>
      <c r="D21" s="960">
        <v>32</v>
      </c>
      <c r="E21" s="1093">
        <v>2</v>
      </c>
      <c r="F21" s="960">
        <v>76</v>
      </c>
      <c r="G21" s="960">
        <v>22</v>
      </c>
      <c r="H21" s="960">
        <v>7</v>
      </c>
      <c r="I21" s="960">
        <v>1</v>
      </c>
      <c r="J21" s="956">
        <v>0</v>
      </c>
    </row>
    <row r="22" spans="1:18" ht="12.75" customHeight="1" x14ac:dyDescent="0.25">
      <c r="A22" s="993" t="s">
        <v>460</v>
      </c>
      <c r="B22" s="940">
        <v>26</v>
      </c>
      <c r="C22" s="992">
        <v>17</v>
      </c>
      <c r="D22" s="960">
        <v>9</v>
      </c>
      <c r="E22" s="1093">
        <v>1</v>
      </c>
      <c r="F22" s="960">
        <v>22</v>
      </c>
      <c r="G22" s="960">
        <v>3</v>
      </c>
      <c r="H22" s="960">
        <v>0</v>
      </c>
      <c r="I22" s="960">
        <v>0</v>
      </c>
      <c r="J22" s="956">
        <v>0</v>
      </c>
    </row>
    <row r="23" spans="1:18" ht="12.75" customHeight="1" x14ac:dyDescent="0.25">
      <c r="A23" s="993" t="s">
        <v>461</v>
      </c>
      <c r="B23" s="940">
        <v>183</v>
      </c>
      <c r="C23" s="992">
        <v>142</v>
      </c>
      <c r="D23" s="960">
        <v>41</v>
      </c>
      <c r="E23" s="1093">
        <v>2</v>
      </c>
      <c r="F23" s="960">
        <v>140</v>
      </c>
      <c r="G23" s="960">
        <v>33</v>
      </c>
      <c r="H23" s="960">
        <v>7</v>
      </c>
      <c r="I23" s="960">
        <v>1</v>
      </c>
      <c r="J23" s="956">
        <v>0</v>
      </c>
    </row>
    <row r="24" spans="1:18" ht="12.75" customHeight="1" x14ac:dyDescent="0.25">
      <c r="A24" s="993" t="s">
        <v>462</v>
      </c>
      <c r="B24" s="940">
        <v>14</v>
      </c>
      <c r="C24" s="960">
        <v>10</v>
      </c>
      <c r="D24" s="960">
        <v>4</v>
      </c>
      <c r="E24" s="1093">
        <v>0</v>
      </c>
      <c r="F24" s="960">
        <v>13</v>
      </c>
      <c r="G24" s="960">
        <v>1</v>
      </c>
      <c r="H24" s="960">
        <v>0</v>
      </c>
      <c r="I24" s="960">
        <v>0</v>
      </c>
      <c r="J24" s="956">
        <v>0</v>
      </c>
    </row>
    <row r="25" spans="1:18" ht="12.75" customHeight="1" x14ac:dyDescent="0.25">
      <c r="A25" s="993" t="s">
        <v>463</v>
      </c>
      <c r="B25" s="940">
        <v>24</v>
      </c>
      <c r="C25" s="992">
        <v>14</v>
      </c>
      <c r="D25" s="960">
        <v>10</v>
      </c>
      <c r="E25" s="1093">
        <v>0</v>
      </c>
      <c r="F25" s="960">
        <v>18</v>
      </c>
      <c r="G25" s="960">
        <v>4</v>
      </c>
      <c r="H25" s="960">
        <v>2</v>
      </c>
      <c r="I25" s="960">
        <v>0</v>
      </c>
      <c r="J25" s="956">
        <v>0</v>
      </c>
      <c r="K25" s="938"/>
    </row>
    <row r="26" spans="1:18" ht="12.75" customHeight="1" x14ac:dyDescent="0.25">
      <c r="A26" s="993" t="s">
        <v>464</v>
      </c>
      <c r="B26" s="940">
        <v>52</v>
      </c>
      <c r="C26" s="992">
        <v>37</v>
      </c>
      <c r="D26" s="960">
        <v>15</v>
      </c>
      <c r="E26" s="1093">
        <v>0</v>
      </c>
      <c r="F26" s="960">
        <v>36</v>
      </c>
      <c r="G26" s="960">
        <v>13</v>
      </c>
      <c r="H26" s="960">
        <v>2</v>
      </c>
      <c r="I26" s="960">
        <v>1</v>
      </c>
      <c r="J26" s="956">
        <v>0</v>
      </c>
      <c r="K26" s="938"/>
    </row>
    <row r="27" spans="1:18" ht="12.75" customHeight="1" x14ac:dyDescent="0.25">
      <c r="A27" s="993" t="s">
        <v>465</v>
      </c>
      <c r="B27" s="940">
        <v>30</v>
      </c>
      <c r="C27" s="992">
        <v>24</v>
      </c>
      <c r="D27" s="960">
        <v>6</v>
      </c>
      <c r="E27" s="1093">
        <v>0</v>
      </c>
      <c r="F27" s="960">
        <v>25</v>
      </c>
      <c r="G27" s="960">
        <v>5</v>
      </c>
      <c r="H27" s="960">
        <v>0</v>
      </c>
      <c r="I27" s="960">
        <v>0</v>
      </c>
      <c r="J27" s="956">
        <v>0</v>
      </c>
    </row>
    <row r="28" spans="1:18" ht="12.75" customHeight="1" x14ac:dyDescent="0.25">
      <c r="A28" s="993" t="s">
        <v>466</v>
      </c>
      <c r="B28" s="940">
        <v>65</v>
      </c>
      <c r="C28" s="992">
        <v>39</v>
      </c>
      <c r="D28" s="960">
        <v>26</v>
      </c>
      <c r="E28" s="1093">
        <v>0</v>
      </c>
      <c r="F28" s="960">
        <v>46</v>
      </c>
      <c r="G28" s="960">
        <v>13</v>
      </c>
      <c r="H28" s="960">
        <v>5</v>
      </c>
      <c r="I28" s="960">
        <v>1</v>
      </c>
      <c r="J28" s="956">
        <v>0</v>
      </c>
    </row>
    <row r="29" spans="1:18" ht="12.75" customHeight="1" x14ac:dyDescent="0.25">
      <c r="A29" s="993" t="s">
        <v>467</v>
      </c>
      <c r="B29" s="940">
        <v>22</v>
      </c>
      <c r="C29" s="992">
        <v>15</v>
      </c>
      <c r="D29" s="960">
        <v>7</v>
      </c>
      <c r="E29" s="1093">
        <v>0</v>
      </c>
      <c r="F29" s="960">
        <v>18</v>
      </c>
      <c r="G29" s="960">
        <v>3</v>
      </c>
      <c r="H29" s="960">
        <v>1</v>
      </c>
      <c r="I29" s="960">
        <v>0</v>
      </c>
      <c r="J29" s="956">
        <v>0</v>
      </c>
    </row>
    <row r="30" spans="1:18" ht="12.75" customHeight="1" x14ac:dyDescent="0.25">
      <c r="A30" s="993" t="s">
        <v>468</v>
      </c>
      <c r="B30" s="940">
        <v>62</v>
      </c>
      <c r="C30" s="992">
        <v>44</v>
      </c>
      <c r="D30" s="960">
        <v>18</v>
      </c>
      <c r="E30" s="1093">
        <v>0</v>
      </c>
      <c r="F30" s="960">
        <v>47</v>
      </c>
      <c r="G30" s="960">
        <v>10</v>
      </c>
      <c r="H30" s="960">
        <v>3</v>
      </c>
      <c r="I30" s="960">
        <v>2</v>
      </c>
      <c r="J30" s="956">
        <v>0</v>
      </c>
    </row>
    <row r="31" spans="1:18" ht="12.75" customHeight="1" x14ac:dyDescent="0.25">
      <c r="A31" s="993" t="s">
        <v>469</v>
      </c>
      <c r="B31" s="940">
        <v>384</v>
      </c>
      <c r="C31" s="992">
        <v>272</v>
      </c>
      <c r="D31" s="960">
        <v>112</v>
      </c>
      <c r="E31" s="1093">
        <v>6</v>
      </c>
      <c r="F31" s="960">
        <v>248</v>
      </c>
      <c r="G31" s="960">
        <v>93</v>
      </c>
      <c r="H31" s="960">
        <v>31</v>
      </c>
      <c r="I31" s="960">
        <v>6</v>
      </c>
      <c r="J31" s="956">
        <v>0</v>
      </c>
    </row>
    <row r="32" spans="1:18" ht="12.75" customHeight="1" x14ac:dyDescent="0.25">
      <c r="A32" s="993" t="s">
        <v>470</v>
      </c>
      <c r="B32" s="940">
        <v>8</v>
      </c>
      <c r="C32" s="960">
        <v>6</v>
      </c>
      <c r="D32" s="960">
        <v>2</v>
      </c>
      <c r="E32" s="1093">
        <v>0</v>
      </c>
      <c r="F32" s="960">
        <v>6</v>
      </c>
      <c r="G32" s="960">
        <v>2</v>
      </c>
      <c r="H32" s="960">
        <v>0</v>
      </c>
      <c r="I32" s="960">
        <v>0</v>
      </c>
      <c r="J32" s="956">
        <v>0</v>
      </c>
    </row>
    <row r="33" spans="1:10" ht="12.75" customHeight="1" x14ac:dyDescent="0.25">
      <c r="A33" s="993" t="s">
        <v>471</v>
      </c>
      <c r="B33" s="940">
        <v>300</v>
      </c>
      <c r="C33" s="992">
        <v>223</v>
      </c>
      <c r="D33" s="960">
        <v>77</v>
      </c>
      <c r="E33" s="1093">
        <v>2</v>
      </c>
      <c r="F33" s="960">
        <v>246</v>
      </c>
      <c r="G33" s="960">
        <v>41</v>
      </c>
      <c r="H33" s="960">
        <v>9</v>
      </c>
      <c r="I33" s="960">
        <v>2</v>
      </c>
      <c r="J33" s="956">
        <v>0</v>
      </c>
    </row>
    <row r="34" spans="1:10" ht="12.75" customHeight="1" x14ac:dyDescent="0.25">
      <c r="A34" s="993" t="s">
        <v>472</v>
      </c>
      <c r="B34" s="940">
        <v>51</v>
      </c>
      <c r="C34" s="992">
        <v>30</v>
      </c>
      <c r="D34" s="960">
        <v>21</v>
      </c>
      <c r="E34" s="1093">
        <v>2</v>
      </c>
      <c r="F34" s="960">
        <v>36</v>
      </c>
      <c r="G34" s="960">
        <v>10</v>
      </c>
      <c r="H34" s="960">
        <v>3</v>
      </c>
      <c r="I34" s="960">
        <v>0</v>
      </c>
      <c r="J34" s="956">
        <v>0</v>
      </c>
    </row>
    <row r="35" spans="1:10" ht="12.75" customHeight="1" x14ac:dyDescent="0.25">
      <c r="A35" s="993" t="s">
        <v>473</v>
      </c>
      <c r="B35" s="940">
        <v>115</v>
      </c>
      <c r="C35" s="992">
        <v>71</v>
      </c>
      <c r="D35" s="960">
        <v>44</v>
      </c>
      <c r="E35" s="1093">
        <v>0</v>
      </c>
      <c r="F35" s="960">
        <v>77</v>
      </c>
      <c r="G35" s="960">
        <v>26</v>
      </c>
      <c r="H35" s="960">
        <v>12</v>
      </c>
      <c r="I35" s="960">
        <v>0</v>
      </c>
      <c r="J35" s="956">
        <v>0</v>
      </c>
    </row>
    <row r="36" spans="1:10" ht="12.75" customHeight="1" x14ac:dyDescent="0.25">
      <c r="A36" s="993" t="s">
        <v>474</v>
      </c>
      <c r="B36" s="940">
        <v>33</v>
      </c>
      <c r="C36" s="992">
        <v>22</v>
      </c>
      <c r="D36" s="960">
        <v>11</v>
      </c>
      <c r="E36" s="1093">
        <v>0</v>
      </c>
      <c r="F36" s="960">
        <v>29</v>
      </c>
      <c r="G36" s="960">
        <v>1</v>
      </c>
      <c r="H36" s="960">
        <v>3</v>
      </c>
      <c r="I36" s="960">
        <v>0</v>
      </c>
      <c r="J36" s="956">
        <v>0</v>
      </c>
    </row>
    <row r="37" spans="1:10" ht="12.75" customHeight="1" x14ac:dyDescent="0.25">
      <c r="A37" s="993" t="s">
        <v>475</v>
      </c>
      <c r="B37" s="940">
        <v>21</v>
      </c>
      <c r="C37" s="992">
        <v>15</v>
      </c>
      <c r="D37" s="960">
        <v>6</v>
      </c>
      <c r="E37" s="1093">
        <v>0</v>
      </c>
      <c r="F37" s="960">
        <v>15</v>
      </c>
      <c r="G37" s="960">
        <v>4</v>
      </c>
      <c r="H37" s="960">
        <v>2</v>
      </c>
      <c r="I37" s="960">
        <v>0</v>
      </c>
      <c r="J37" s="956">
        <v>0</v>
      </c>
    </row>
    <row r="38" spans="1:10" ht="12.75" customHeight="1" x14ac:dyDescent="0.25">
      <c r="A38" s="993" t="s">
        <v>476</v>
      </c>
      <c r="B38" s="940">
        <v>47</v>
      </c>
      <c r="C38" s="992">
        <v>33</v>
      </c>
      <c r="D38" s="960">
        <v>14</v>
      </c>
      <c r="E38" s="1093">
        <v>0</v>
      </c>
      <c r="F38" s="960">
        <v>35</v>
      </c>
      <c r="G38" s="960">
        <v>9</v>
      </c>
      <c r="H38" s="960">
        <v>3</v>
      </c>
      <c r="I38" s="960">
        <v>0</v>
      </c>
      <c r="J38" s="956">
        <v>0</v>
      </c>
    </row>
    <row r="39" spans="1:10" ht="6.75" customHeight="1" x14ac:dyDescent="0.25">
      <c r="A39" s="990"/>
      <c r="B39" s="940"/>
      <c r="C39" s="992"/>
      <c r="D39" s="960"/>
      <c r="E39" s="1093"/>
      <c r="F39" s="960"/>
      <c r="G39" s="960"/>
      <c r="H39" s="960"/>
      <c r="I39" s="960"/>
      <c r="J39" s="956"/>
    </row>
    <row r="40" spans="1:10" ht="12.75" customHeight="1" x14ac:dyDescent="0.25">
      <c r="A40" s="995" t="s">
        <v>381</v>
      </c>
      <c r="B40" s="940">
        <v>27</v>
      </c>
      <c r="C40" s="992">
        <v>19</v>
      </c>
      <c r="D40" s="960">
        <v>8</v>
      </c>
      <c r="E40" s="1093">
        <v>0</v>
      </c>
      <c r="F40" s="960">
        <v>25</v>
      </c>
      <c r="G40" s="960">
        <v>1</v>
      </c>
      <c r="H40" s="960">
        <v>1</v>
      </c>
      <c r="I40" s="960">
        <v>0</v>
      </c>
      <c r="J40" s="956">
        <v>0</v>
      </c>
    </row>
    <row r="41" spans="1:10" ht="12.75" customHeight="1" x14ac:dyDescent="0.25">
      <c r="A41" s="995" t="s">
        <v>382</v>
      </c>
      <c r="B41" s="940">
        <v>32</v>
      </c>
      <c r="C41" s="992">
        <v>22</v>
      </c>
      <c r="D41" s="960">
        <v>10</v>
      </c>
      <c r="E41" s="1093">
        <v>0</v>
      </c>
      <c r="F41" s="960">
        <v>25</v>
      </c>
      <c r="G41" s="960">
        <v>4</v>
      </c>
      <c r="H41" s="960">
        <v>3</v>
      </c>
      <c r="I41" s="960">
        <v>0</v>
      </c>
      <c r="J41" s="956">
        <v>0</v>
      </c>
    </row>
    <row r="42" spans="1:10" ht="6.75" customHeight="1" x14ac:dyDescent="0.25">
      <c r="A42" s="944"/>
      <c r="B42" s="940"/>
      <c r="C42" s="992"/>
      <c r="D42" s="960"/>
      <c r="E42" s="1093"/>
      <c r="F42" s="960"/>
      <c r="G42" s="960"/>
      <c r="H42" s="960"/>
      <c r="I42" s="960"/>
      <c r="J42" s="956"/>
    </row>
    <row r="43" spans="1:10" ht="12.75" customHeight="1" x14ac:dyDescent="0.25">
      <c r="A43" s="1038" t="s">
        <v>501</v>
      </c>
      <c r="B43" s="940">
        <v>0</v>
      </c>
      <c r="C43" s="992">
        <v>0</v>
      </c>
      <c r="D43" s="960">
        <v>0</v>
      </c>
      <c r="E43" s="1093">
        <v>0</v>
      </c>
      <c r="F43" s="960">
        <v>0</v>
      </c>
      <c r="G43" s="960">
        <v>0</v>
      </c>
      <c r="H43" s="960">
        <v>0</v>
      </c>
      <c r="I43" s="960">
        <v>0</v>
      </c>
      <c r="J43" s="956">
        <v>0</v>
      </c>
    </row>
    <row r="44" spans="1:10" ht="6.75" customHeight="1" thickBot="1" x14ac:dyDescent="0.3">
      <c r="A44" s="1094"/>
      <c r="B44" s="998"/>
      <c r="C44" s="998"/>
      <c r="D44" s="998"/>
      <c r="E44" s="1095"/>
      <c r="F44" s="998"/>
      <c r="G44" s="998"/>
      <c r="H44" s="998"/>
      <c r="I44" s="998"/>
      <c r="J44" s="998"/>
    </row>
    <row r="45" spans="1:10" ht="13" thickTop="1" x14ac:dyDescent="0.25">
      <c r="A45" s="1296" t="s">
        <v>128</v>
      </c>
      <c r="B45" s="1296"/>
      <c r="C45" s="1297"/>
      <c r="D45" s="1297"/>
    </row>
  </sheetData>
  <mergeCells count="6">
    <mergeCell ref="A45:D45"/>
    <mergeCell ref="A3:J3"/>
    <mergeCell ref="A5:A6"/>
    <mergeCell ref="B5:B6"/>
    <mergeCell ref="C5:D5"/>
    <mergeCell ref="E5:J5"/>
  </mergeCells>
  <hyperlinks>
    <hyperlink ref="A1" location="Índice!A1" display="Voltar ao índice" xr:uid="{B0A7B445-B029-4A2E-AFF0-78B82858488B}"/>
  </hyperlinks>
  <pageMargins left="0.7" right="0.3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E59AC-BEB4-4839-B99B-AED9D59105B6}">
  <dimension ref="A1:R45"/>
  <sheetViews>
    <sheetView workbookViewId="0"/>
  </sheetViews>
  <sheetFormatPr defaultColWidth="9.08984375" defaultRowHeight="12.5" x14ac:dyDescent="0.25"/>
  <cols>
    <col min="1" max="1" width="24" style="788" customWidth="1"/>
    <col min="2" max="10" width="7.6328125" style="788" customWidth="1"/>
    <col min="11" max="11" width="9.08984375" style="788" customWidth="1"/>
    <col min="12" max="16384" width="9.08984375" style="788"/>
  </cols>
  <sheetData>
    <row r="1" spans="1:10" x14ac:dyDescent="0.25">
      <c r="A1" s="436" t="s">
        <v>189</v>
      </c>
    </row>
    <row r="2" spans="1:10" x14ac:dyDescent="0.25">
      <c r="A2" s="955" t="s">
        <v>567</v>
      </c>
      <c r="B2" s="972"/>
      <c r="C2" s="810"/>
      <c r="D2" s="810"/>
    </row>
    <row r="3" spans="1:10" ht="15" customHeight="1" x14ac:dyDescent="0.25">
      <c r="A3" s="1272" t="s">
        <v>568</v>
      </c>
      <c r="B3" s="1272"/>
      <c r="C3" s="1272"/>
      <c r="D3" s="1272"/>
      <c r="E3" s="1272"/>
      <c r="F3" s="1272"/>
      <c r="G3" s="1272"/>
      <c r="H3" s="1272"/>
      <c r="I3" s="1272"/>
      <c r="J3" s="1272"/>
    </row>
    <row r="4" spans="1:10" ht="13.5" customHeight="1" x14ac:dyDescent="0.25">
      <c r="A4" s="1061"/>
      <c r="B4" s="778"/>
      <c r="C4" s="1017"/>
      <c r="D4" s="1017"/>
      <c r="I4" s="1084"/>
      <c r="J4" s="956" t="s">
        <v>192</v>
      </c>
    </row>
    <row r="5" spans="1:10" x14ac:dyDescent="0.25">
      <c r="A5" s="1316" t="s">
        <v>457</v>
      </c>
      <c r="B5" s="1313" t="s">
        <v>0</v>
      </c>
      <c r="C5" s="1314" t="s">
        <v>220</v>
      </c>
      <c r="D5" s="1314"/>
      <c r="E5" s="1310" t="s">
        <v>85</v>
      </c>
      <c r="F5" s="1311"/>
      <c r="G5" s="1311"/>
      <c r="H5" s="1311"/>
      <c r="I5" s="1311"/>
      <c r="J5" s="1311"/>
    </row>
    <row r="6" spans="1:10" ht="31.5" customHeight="1" x14ac:dyDescent="0.25">
      <c r="A6" s="1317"/>
      <c r="B6" s="1294"/>
      <c r="C6" s="1060" t="s">
        <v>135</v>
      </c>
      <c r="D6" s="1060" t="s">
        <v>136</v>
      </c>
      <c r="E6" s="1059" t="s">
        <v>544</v>
      </c>
      <c r="F6" s="1056" t="s">
        <v>545</v>
      </c>
      <c r="G6" s="1056" t="s">
        <v>546</v>
      </c>
      <c r="H6" s="1056" t="s">
        <v>547</v>
      </c>
      <c r="I6" s="1056" t="s">
        <v>548</v>
      </c>
      <c r="J6" s="1056" t="s">
        <v>557</v>
      </c>
    </row>
    <row r="7" spans="1:10" x14ac:dyDescent="0.25">
      <c r="A7" s="987">
        <v>2015</v>
      </c>
      <c r="B7" s="958">
        <v>499</v>
      </c>
      <c r="C7" s="960">
        <v>355</v>
      </c>
      <c r="D7" s="960">
        <v>144</v>
      </c>
      <c r="E7" s="1118" t="s">
        <v>71</v>
      </c>
      <c r="F7" s="796">
        <v>214</v>
      </c>
      <c r="G7" s="796">
        <v>217</v>
      </c>
      <c r="H7" s="796">
        <v>53</v>
      </c>
      <c r="I7" s="796">
        <v>14</v>
      </c>
      <c r="J7" s="796">
        <v>1</v>
      </c>
    </row>
    <row r="8" spans="1:10" x14ac:dyDescent="0.25">
      <c r="A8" s="987">
        <v>2016</v>
      </c>
      <c r="B8" s="958">
        <v>588</v>
      </c>
      <c r="C8" s="960">
        <v>413</v>
      </c>
      <c r="D8" s="960">
        <v>175</v>
      </c>
      <c r="E8" s="1118" t="s">
        <v>71</v>
      </c>
      <c r="F8" s="796">
        <v>281</v>
      </c>
      <c r="G8" s="796">
        <v>224</v>
      </c>
      <c r="H8" s="796">
        <v>64</v>
      </c>
      <c r="I8" s="796">
        <v>19</v>
      </c>
      <c r="J8" s="796">
        <v>0</v>
      </c>
    </row>
    <row r="9" spans="1:10" x14ac:dyDescent="0.25">
      <c r="A9" s="987">
        <v>2017</v>
      </c>
      <c r="B9" s="958">
        <v>630</v>
      </c>
      <c r="C9" s="960">
        <v>435</v>
      </c>
      <c r="D9" s="960">
        <v>195</v>
      </c>
      <c r="E9" s="1118" t="s">
        <v>71</v>
      </c>
      <c r="F9" s="796">
        <v>320</v>
      </c>
      <c r="G9" s="796">
        <v>227</v>
      </c>
      <c r="H9" s="796">
        <v>71</v>
      </c>
      <c r="I9" s="796">
        <v>12</v>
      </c>
      <c r="J9" s="796">
        <v>0</v>
      </c>
    </row>
    <row r="10" spans="1:10" x14ac:dyDescent="0.25">
      <c r="A10" s="987">
        <v>2018</v>
      </c>
      <c r="B10" s="958">
        <v>699</v>
      </c>
      <c r="C10" s="960">
        <v>485</v>
      </c>
      <c r="D10" s="960">
        <v>214</v>
      </c>
      <c r="E10" s="1118" t="s">
        <v>71</v>
      </c>
      <c r="F10" s="796">
        <v>319</v>
      </c>
      <c r="G10" s="796">
        <v>265</v>
      </c>
      <c r="H10" s="796">
        <v>100</v>
      </c>
      <c r="I10" s="796">
        <v>13</v>
      </c>
      <c r="J10" s="796">
        <v>2</v>
      </c>
    </row>
    <row r="11" spans="1:10" x14ac:dyDescent="0.25">
      <c r="A11" s="987">
        <v>2019</v>
      </c>
      <c r="B11" s="958">
        <v>602</v>
      </c>
      <c r="C11" s="960">
        <v>411</v>
      </c>
      <c r="D11" s="960">
        <v>191</v>
      </c>
      <c r="E11" s="1118" t="s">
        <v>71</v>
      </c>
      <c r="F11" s="796">
        <v>319</v>
      </c>
      <c r="G11" s="796">
        <v>201</v>
      </c>
      <c r="H11" s="796">
        <v>63</v>
      </c>
      <c r="I11" s="796">
        <v>18</v>
      </c>
      <c r="J11" s="796">
        <v>1</v>
      </c>
    </row>
    <row r="12" spans="1:10" ht="6.75" customHeight="1" x14ac:dyDescent="0.25">
      <c r="A12" s="987"/>
      <c r="B12" s="958"/>
      <c r="C12" s="960"/>
      <c r="D12" s="960"/>
      <c r="E12" s="1119"/>
      <c r="F12" s="796"/>
      <c r="G12" s="796"/>
      <c r="H12" s="796"/>
      <c r="I12" s="796"/>
      <c r="J12" s="796"/>
    </row>
    <row r="13" spans="1:10" x14ac:dyDescent="0.25">
      <c r="A13" s="1076">
        <v>2020</v>
      </c>
      <c r="B13" s="1077"/>
      <c r="C13" s="1077"/>
      <c r="D13" s="1077"/>
      <c r="E13" s="1078"/>
      <c r="F13" s="1120"/>
      <c r="G13" s="1077"/>
      <c r="H13" s="1077"/>
      <c r="I13" s="1077"/>
      <c r="J13" s="1078"/>
    </row>
    <row r="14" spans="1:10" ht="7.5" customHeight="1" x14ac:dyDescent="0.25">
      <c r="A14" s="996"/>
      <c r="B14" s="984"/>
      <c r="C14" s="984"/>
      <c r="D14" s="984"/>
      <c r="E14" s="1088"/>
      <c r="F14" s="934"/>
      <c r="G14" s="984"/>
      <c r="H14" s="984"/>
      <c r="I14" s="984"/>
    </row>
    <row r="15" spans="1:10" x14ac:dyDescent="0.25">
      <c r="A15" s="957" t="s">
        <v>0</v>
      </c>
      <c r="B15" s="1104">
        <f>B17+B43</f>
        <v>743</v>
      </c>
      <c r="C15" s="1104">
        <f t="shared" ref="C15:J15" si="0">C17+C43</f>
        <v>512</v>
      </c>
      <c r="D15" s="1104">
        <f t="shared" si="0"/>
        <v>231</v>
      </c>
      <c r="E15" s="1121" t="s">
        <v>71</v>
      </c>
      <c r="F15" s="1104">
        <f t="shared" si="0"/>
        <v>345</v>
      </c>
      <c r="G15" s="1104">
        <f t="shared" si="0"/>
        <v>259</v>
      </c>
      <c r="H15" s="1104">
        <f t="shared" si="0"/>
        <v>120</v>
      </c>
      <c r="I15" s="1104">
        <f t="shared" si="0"/>
        <v>19</v>
      </c>
      <c r="J15" s="1104">
        <f t="shared" si="0"/>
        <v>0</v>
      </c>
    </row>
    <row r="16" spans="1:10" ht="7.5" customHeight="1" x14ac:dyDescent="0.25">
      <c r="A16" s="791"/>
      <c r="B16" s="984"/>
      <c r="C16" s="984"/>
      <c r="D16" s="984"/>
      <c r="E16" s="1090"/>
      <c r="F16" s="957"/>
      <c r="G16" s="984"/>
      <c r="H16" s="984"/>
      <c r="I16" s="984"/>
    </row>
    <row r="17" spans="1:18" x14ac:dyDescent="0.25">
      <c r="A17" s="942" t="s">
        <v>250</v>
      </c>
      <c r="B17" s="958">
        <v>742</v>
      </c>
      <c r="C17" s="958">
        <v>511</v>
      </c>
      <c r="D17" s="958">
        <v>231</v>
      </c>
      <c r="E17" s="1097" t="s">
        <v>71</v>
      </c>
      <c r="F17" s="958">
        <v>345</v>
      </c>
      <c r="G17" s="958">
        <v>258</v>
      </c>
      <c r="H17" s="958">
        <v>120</v>
      </c>
      <c r="I17" s="958">
        <v>19</v>
      </c>
      <c r="J17" s="958">
        <v>0</v>
      </c>
      <c r="L17" s="1081"/>
      <c r="M17" s="1081"/>
      <c r="N17" s="1081"/>
      <c r="O17" s="1081"/>
      <c r="P17" s="1081"/>
      <c r="Q17" s="1081"/>
      <c r="R17" s="1081"/>
    </row>
    <row r="18" spans="1:18" ht="6.75" customHeight="1" x14ac:dyDescent="0.25">
      <c r="A18" s="876"/>
      <c r="B18" s="958"/>
      <c r="C18" s="958"/>
      <c r="D18" s="988"/>
      <c r="E18" s="1091"/>
      <c r="F18" s="988"/>
      <c r="G18" s="988"/>
      <c r="H18" s="988"/>
      <c r="I18" s="988"/>
    </row>
    <row r="19" spans="1:18" x14ac:dyDescent="0.25">
      <c r="A19" s="944" t="s">
        <v>251</v>
      </c>
      <c r="B19" s="958">
        <v>721</v>
      </c>
      <c r="C19" s="958">
        <v>500</v>
      </c>
      <c r="D19" s="958">
        <v>221</v>
      </c>
      <c r="E19" s="1089" t="s">
        <v>71</v>
      </c>
      <c r="F19" s="958">
        <v>332</v>
      </c>
      <c r="G19" s="958">
        <v>253</v>
      </c>
      <c r="H19" s="958">
        <v>117</v>
      </c>
      <c r="I19" s="958">
        <v>19</v>
      </c>
      <c r="J19" s="958">
        <v>0</v>
      </c>
    </row>
    <row r="20" spans="1:18" ht="6.75" customHeight="1" x14ac:dyDescent="0.25">
      <c r="A20" s="883"/>
      <c r="B20" s="958"/>
      <c r="C20" s="960"/>
      <c r="D20" s="960"/>
      <c r="E20" s="1116"/>
      <c r="F20" s="1117"/>
      <c r="G20" s="1117"/>
      <c r="H20" s="1117"/>
      <c r="I20" s="1117"/>
    </row>
    <row r="21" spans="1:18" x14ac:dyDescent="0.25">
      <c r="A21" s="945" t="s">
        <v>459</v>
      </c>
      <c r="B21" s="793">
        <v>34</v>
      </c>
      <c r="C21" s="960">
        <v>22</v>
      </c>
      <c r="D21" s="960">
        <v>12</v>
      </c>
      <c r="E21" s="1093" t="s">
        <v>71</v>
      </c>
      <c r="F21" s="960">
        <v>14</v>
      </c>
      <c r="G21" s="960">
        <v>15</v>
      </c>
      <c r="H21" s="960">
        <v>5</v>
      </c>
      <c r="I21" s="960">
        <v>0</v>
      </c>
      <c r="J21" s="946">
        <v>0</v>
      </c>
    </row>
    <row r="22" spans="1:18" x14ac:dyDescent="0.25">
      <c r="A22" s="945" t="s">
        <v>460</v>
      </c>
      <c r="B22" s="793">
        <v>15</v>
      </c>
      <c r="C22" s="960">
        <v>12</v>
      </c>
      <c r="D22" s="960">
        <v>3</v>
      </c>
      <c r="E22" s="1093" t="s">
        <v>71</v>
      </c>
      <c r="F22" s="960">
        <v>7</v>
      </c>
      <c r="G22" s="960">
        <v>4</v>
      </c>
      <c r="H22" s="960">
        <v>3</v>
      </c>
      <c r="I22" s="960">
        <v>1</v>
      </c>
      <c r="J22" s="946">
        <v>0</v>
      </c>
    </row>
    <row r="23" spans="1:18" x14ac:dyDescent="0.25">
      <c r="A23" s="945" t="s">
        <v>461</v>
      </c>
      <c r="B23" s="793">
        <v>71</v>
      </c>
      <c r="C23" s="960">
        <v>56</v>
      </c>
      <c r="D23" s="960">
        <v>15</v>
      </c>
      <c r="E23" s="1093" t="s">
        <v>71</v>
      </c>
      <c r="F23" s="960">
        <v>30</v>
      </c>
      <c r="G23" s="960">
        <v>27</v>
      </c>
      <c r="H23" s="960">
        <v>12</v>
      </c>
      <c r="I23" s="960">
        <v>2</v>
      </c>
      <c r="J23" s="946">
        <v>0</v>
      </c>
    </row>
    <row r="24" spans="1:18" x14ac:dyDescent="0.25">
      <c r="A24" s="945" t="s">
        <v>462</v>
      </c>
      <c r="B24" s="793">
        <v>7</v>
      </c>
      <c r="C24" s="960">
        <v>5</v>
      </c>
      <c r="D24" s="960">
        <v>2</v>
      </c>
      <c r="E24" s="1093" t="s">
        <v>71</v>
      </c>
      <c r="F24" s="960">
        <v>5</v>
      </c>
      <c r="G24" s="960">
        <v>1</v>
      </c>
      <c r="H24" s="960">
        <v>1</v>
      </c>
      <c r="I24" s="960">
        <v>0</v>
      </c>
      <c r="J24" s="946">
        <v>0</v>
      </c>
    </row>
    <row r="25" spans="1:18" x14ac:dyDescent="0.25">
      <c r="A25" s="945" t="s">
        <v>463</v>
      </c>
      <c r="B25" s="793">
        <v>13</v>
      </c>
      <c r="C25" s="960">
        <v>7</v>
      </c>
      <c r="D25" s="960">
        <v>6</v>
      </c>
      <c r="E25" s="1093" t="s">
        <v>71</v>
      </c>
      <c r="F25" s="960">
        <v>5</v>
      </c>
      <c r="G25" s="960">
        <v>5</v>
      </c>
      <c r="H25" s="960">
        <v>2</v>
      </c>
      <c r="I25" s="960">
        <v>1</v>
      </c>
      <c r="J25" s="946">
        <v>0</v>
      </c>
    </row>
    <row r="26" spans="1:18" x14ac:dyDescent="0.25">
      <c r="A26" s="945" t="s">
        <v>464</v>
      </c>
      <c r="B26" s="793">
        <v>24</v>
      </c>
      <c r="C26" s="960">
        <v>17</v>
      </c>
      <c r="D26" s="960">
        <v>7</v>
      </c>
      <c r="E26" s="1093" t="s">
        <v>71</v>
      </c>
      <c r="F26" s="960">
        <v>8</v>
      </c>
      <c r="G26" s="960">
        <v>12</v>
      </c>
      <c r="H26" s="960">
        <v>3</v>
      </c>
      <c r="I26" s="960">
        <v>1</v>
      </c>
      <c r="J26" s="946">
        <v>0</v>
      </c>
    </row>
    <row r="27" spans="1:18" x14ac:dyDescent="0.25">
      <c r="A27" s="945" t="s">
        <v>465</v>
      </c>
      <c r="B27" s="793">
        <v>8</v>
      </c>
      <c r="C27" s="960">
        <v>5</v>
      </c>
      <c r="D27" s="960">
        <v>3</v>
      </c>
      <c r="E27" s="1093" t="s">
        <v>71</v>
      </c>
      <c r="F27" s="960">
        <v>4</v>
      </c>
      <c r="G27" s="960">
        <v>3</v>
      </c>
      <c r="H27" s="960">
        <v>1</v>
      </c>
      <c r="I27" s="960">
        <v>0</v>
      </c>
      <c r="J27" s="946">
        <v>0</v>
      </c>
    </row>
    <row r="28" spans="1:18" x14ac:dyDescent="0.25">
      <c r="A28" s="945" t="s">
        <v>466</v>
      </c>
      <c r="B28" s="793">
        <v>54</v>
      </c>
      <c r="C28" s="960">
        <v>42</v>
      </c>
      <c r="D28" s="960">
        <v>12</v>
      </c>
      <c r="E28" s="1093" t="s">
        <v>71</v>
      </c>
      <c r="F28" s="960">
        <v>20</v>
      </c>
      <c r="G28" s="960">
        <v>18</v>
      </c>
      <c r="H28" s="960">
        <v>14</v>
      </c>
      <c r="I28" s="960">
        <v>2</v>
      </c>
      <c r="J28" s="946">
        <v>0</v>
      </c>
    </row>
    <row r="29" spans="1:18" x14ac:dyDescent="0.25">
      <c r="A29" s="945" t="s">
        <v>467</v>
      </c>
      <c r="B29" s="793">
        <v>9</v>
      </c>
      <c r="C29" s="960">
        <v>7</v>
      </c>
      <c r="D29" s="960">
        <v>2</v>
      </c>
      <c r="E29" s="1093" t="s">
        <v>71</v>
      </c>
      <c r="F29" s="960">
        <v>5</v>
      </c>
      <c r="G29" s="960">
        <v>3</v>
      </c>
      <c r="H29" s="960">
        <v>1</v>
      </c>
      <c r="I29" s="960">
        <v>0</v>
      </c>
      <c r="J29" s="946">
        <v>0</v>
      </c>
    </row>
    <row r="30" spans="1:18" x14ac:dyDescent="0.25">
      <c r="A30" s="945" t="s">
        <v>468</v>
      </c>
      <c r="B30" s="793">
        <v>39</v>
      </c>
      <c r="C30" s="960">
        <v>24</v>
      </c>
      <c r="D30" s="960">
        <v>15</v>
      </c>
      <c r="E30" s="1093" t="s">
        <v>71</v>
      </c>
      <c r="F30" s="960">
        <v>19</v>
      </c>
      <c r="G30" s="960">
        <v>14</v>
      </c>
      <c r="H30" s="960">
        <v>3</v>
      </c>
      <c r="I30" s="960">
        <v>3</v>
      </c>
      <c r="J30" s="946">
        <v>0</v>
      </c>
    </row>
    <row r="31" spans="1:18" x14ac:dyDescent="0.25">
      <c r="A31" s="945" t="s">
        <v>469</v>
      </c>
      <c r="B31" s="793">
        <v>166</v>
      </c>
      <c r="C31" s="960">
        <v>110</v>
      </c>
      <c r="D31" s="960">
        <v>56</v>
      </c>
      <c r="E31" s="1093" t="s">
        <v>71</v>
      </c>
      <c r="F31" s="960">
        <v>89</v>
      </c>
      <c r="G31" s="960">
        <v>53</v>
      </c>
      <c r="H31" s="960">
        <v>22</v>
      </c>
      <c r="I31" s="960">
        <v>2</v>
      </c>
      <c r="J31" s="946">
        <v>0</v>
      </c>
    </row>
    <row r="32" spans="1:18" x14ac:dyDescent="0.25">
      <c r="A32" s="945" t="s">
        <v>470</v>
      </c>
      <c r="B32" s="793">
        <v>8</v>
      </c>
      <c r="C32" s="960">
        <v>5</v>
      </c>
      <c r="D32" s="960">
        <v>3</v>
      </c>
      <c r="E32" s="1093" t="s">
        <v>71</v>
      </c>
      <c r="F32" s="960">
        <v>4</v>
      </c>
      <c r="G32" s="960">
        <v>3</v>
      </c>
      <c r="H32" s="960">
        <v>0</v>
      </c>
      <c r="I32" s="960">
        <v>1</v>
      </c>
      <c r="J32" s="946">
        <v>0</v>
      </c>
    </row>
    <row r="33" spans="1:10" x14ac:dyDescent="0.25">
      <c r="A33" s="945" t="s">
        <v>471</v>
      </c>
      <c r="B33" s="793">
        <v>135</v>
      </c>
      <c r="C33" s="960">
        <v>93</v>
      </c>
      <c r="D33" s="960">
        <v>42</v>
      </c>
      <c r="E33" s="1093" t="s">
        <v>71</v>
      </c>
      <c r="F33" s="960">
        <v>56</v>
      </c>
      <c r="G33" s="960">
        <v>58</v>
      </c>
      <c r="H33" s="960">
        <v>19</v>
      </c>
      <c r="I33" s="960">
        <v>2</v>
      </c>
      <c r="J33" s="946">
        <v>0</v>
      </c>
    </row>
    <row r="34" spans="1:10" x14ac:dyDescent="0.25">
      <c r="A34" s="945" t="s">
        <v>472</v>
      </c>
      <c r="B34" s="793">
        <v>48</v>
      </c>
      <c r="C34" s="960">
        <v>32</v>
      </c>
      <c r="D34" s="960">
        <v>16</v>
      </c>
      <c r="E34" s="1093" t="s">
        <v>71</v>
      </c>
      <c r="F34" s="960">
        <v>26</v>
      </c>
      <c r="G34" s="960">
        <v>13</v>
      </c>
      <c r="H34" s="960">
        <v>7</v>
      </c>
      <c r="I34" s="960">
        <v>2</v>
      </c>
      <c r="J34" s="946">
        <v>0</v>
      </c>
    </row>
    <row r="35" spans="1:10" x14ac:dyDescent="0.25">
      <c r="A35" s="945" t="s">
        <v>473</v>
      </c>
      <c r="B35" s="793">
        <v>55</v>
      </c>
      <c r="C35" s="960">
        <v>40</v>
      </c>
      <c r="D35" s="960">
        <v>15</v>
      </c>
      <c r="E35" s="1093" t="s">
        <v>71</v>
      </c>
      <c r="F35" s="960">
        <v>22</v>
      </c>
      <c r="G35" s="960">
        <v>19</v>
      </c>
      <c r="H35" s="960">
        <v>13</v>
      </c>
      <c r="I35" s="960">
        <v>1</v>
      </c>
      <c r="J35" s="946">
        <v>0</v>
      </c>
    </row>
    <row r="36" spans="1:10" x14ac:dyDescent="0.25">
      <c r="A36" s="945" t="s">
        <v>474</v>
      </c>
      <c r="B36" s="793">
        <v>9</v>
      </c>
      <c r="C36" s="960">
        <v>9</v>
      </c>
      <c r="D36" s="960">
        <v>0</v>
      </c>
      <c r="E36" s="1093" t="s">
        <v>71</v>
      </c>
      <c r="F36" s="960">
        <v>4</v>
      </c>
      <c r="G36" s="960">
        <v>1</v>
      </c>
      <c r="H36" s="960">
        <v>3</v>
      </c>
      <c r="I36" s="960">
        <v>1</v>
      </c>
      <c r="J36" s="946">
        <v>0</v>
      </c>
    </row>
    <row r="37" spans="1:10" x14ac:dyDescent="0.25">
      <c r="A37" s="945" t="s">
        <v>475</v>
      </c>
      <c r="B37" s="793">
        <v>12</v>
      </c>
      <c r="C37" s="960">
        <v>6</v>
      </c>
      <c r="D37" s="960">
        <v>6</v>
      </c>
      <c r="E37" s="1093" t="s">
        <v>71</v>
      </c>
      <c r="F37" s="960">
        <v>7</v>
      </c>
      <c r="G37" s="960">
        <v>1</v>
      </c>
      <c r="H37" s="960">
        <v>4</v>
      </c>
      <c r="I37" s="960">
        <v>0</v>
      </c>
      <c r="J37" s="946">
        <v>0</v>
      </c>
    </row>
    <row r="38" spans="1:10" x14ac:dyDescent="0.25">
      <c r="A38" s="945" t="s">
        <v>476</v>
      </c>
      <c r="B38" s="793">
        <v>14</v>
      </c>
      <c r="C38" s="960">
        <v>8</v>
      </c>
      <c r="D38" s="960">
        <v>6</v>
      </c>
      <c r="E38" s="1093" t="s">
        <v>71</v>
      </c>
      <c r="F38" s="960">
        <v>7</v>
      </c>
      <c r="G38" s="960">
        <v>3</v>
      </c>
      <c r="H38" s="960">
        <v>4</v>
      </c>
      <c r="I38" s="960">
        <v>0</v>
      </c>
      <c r="J38" s="946">
        <v>0</v>
      </c>
    </row>
    <row r="39" spans="1:10" ht="6.75" customHeight="1" x14ac:dyDescent="0.25">
      <c r="A39" s="883"/>
      <c r="B39" s="793"/>
      <c r="C39" s="960"/>
      <c r="D39" s="960"/>
      <c r="E39" s="1093"/>
      <c r="F39" s="960"/>
      <c r="G39" s="960"/>
      <c r="H39" s="960"/>
      <c r="I39" s="960"/>
      <c r="J39" s="946"/>
    </row>
    <row r="40" spans="1:10" x14ac:dyDescent="0.25">
      <c r="A40" s="1038" t="s">
        <v>381</v>
      </c>
      <c r="B40" s="793">
        <v>12</v>
      </c>
      <c r="C40" s="960">
        <v>6</v>
      </c>
      <c r="D40" s="960">
        <v>6</v>
      </c>
      <c r="E40" s="1093" t="s">
        <v>71</v>
      </c>
      <c r="F40" s="960">
        <v>9</v>
      </c>
      <c r="G40" s="960">
        <v>0</v>
      </c>
      <c r="H40" s="960">
        <v>3</v>
      </c>
      <c r="I40" s="960">
        <v>0</v>
      </c>
      <c r="J40" s="946">
        <v>0</v>
      </c>
    </row>
    <row r="41" spans="1:10" x14ac:dyDescent="0.25">
      <c r="A41" s="1038" t="s">
        <v>382</v>
      </c>
      <c r="B41" s="793">
        <v>9</v>
      </c>
      <c r="C41" s="960">
        <v>5</v>
      </c>
      <c r="D41" s="960">
        <v>4</v>
      </c>
      <c r="E41" s="1093" t="s">
        <v>71</v>
      </c>
      <c r="F41" s="960">
        <v>4</v>
      </c>
      <c r="G41" s="960">
        <v>5</v>
      </c>
      <c r="H41" s="960">
        <v>0</v>
      </c>
      <c r="I41" s="960">
        <v>0</v>
      </c>
      <c r="J41" s="946">
        <v>0</v>
      </c>
    </row>
    <row r="42" spans="1:10" ht="6.75" customHeight="1" x14ac:dyDescent="0.25">
      <c r="A42" s="944"/>
      <c r="B42" s="793"/>
      <c r="C42" s="960"/>
      <c r="D42" s="960"/>
      <c r="E42" s="1093"/>
      <c r="F42" s="960"/>
      <c r="G42" s="960"/>
      <c r="H42" s="960"/>
      <c r="I42" s="960"/>
      <c r="J42" s="946"/>
    </row>
    <row r="43" spans="1:10" x14ac:dyDescent="0.25">
      <c r="A43" s="791" t="s">
        <v>501</v>
      </c>
      <c r="B43" s="793">
        <v>1</v>
      </c>
      <c r="C43" s="960">
        <v>1</v>
      </c>
      <c r="D43" s="960">
        <v>0</v>
      </c>
      <c r="E43" s="1093" t="s">
        <v>71</v>
      </c>
      <c r="F43" s="960">
        <v>0</v>
      </c>
      <c r="G43" s="960">
        <v>1</v>
      </c>
      <c r="H43" s="960">
        <v>0</v>
      </c>
      <c r="I43" s="960">
        <v>0</v>
      </c>
      <c r="J43" s="946">
        <v>0</v>
      </c>
    </row>
    <row r="44" spans="1:10" ht="6.75" customHeight="1" thickBot="1" x14ac:dyDescent="0.3">
      <c r="A44" s="1094"/>
      <c r="B44" s="998"/>
      <c r="C44" s="998"/>
      <c r="D44" s="998"/>
      <c r="E44" s="1095"/>
      <c r="F44" s="998"/>
      <c r="G44" s="998"/>
      <c r="H44" s="998"/>
      <c r="I44" s="998"/>
      <c r="J44" s="998"/>
    </row>
    <row r="45" spans="1:10" ht="13" thickTop="1" x14ac:dyDescent="0.25">
      <c r="A45" s="796" t="s">
        <v>128</v>
      </c>
      <c r="B45" s="796"/>
      <c r="C45" s="1122"/>
      <c r="D45" s="1122"/>
    </row>
  </sheetData>
  <mergeCells count="5">
    <mergeCell ref="A3:J3"/>
    <mergeCell ref="A5:A6"/>
    <mergeCell ref="B5:B6"/>
    <mergeCell ref="C5:D5"/>
    <mergeCell ref="E5:J5"/>
  </mergeCells>
  <hyperlinks>
    <hyperlink ref="A1" location="Índice!A1" display="Voltar ao índice" xr:uid="{63984927-B84D-453B-A393-FE3655D39288}"/>
  </hyperlinks>
  <pageMargins left="0.7" right="0.24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43"/>
  <sheetViews>
    <sheetView zoomScaleNormal="100" workbookViewId="0"/>
  </sheetViews>
  <sheetFormatPr defaultColWidth="9.08984375" defaultRowHeight="12.5" x14ac:dyDescent="0.25"/>
  <cols>
    <col min="1" max="1" width="46.54296875" style="78" customWidth="1"/>
    <col min="2" max="8" width="8.6328125" style="78" customWidth="1"/>
    <col min="9" max="16384" width="9.08984375" style="78"/>
  </cols>
  <sheetData>
    <row r="1" spans="1:8" x14ac:dyDescent="0.25">
      <c r="A1" s="436" t="s">
        <v>189</v>
      </c>
    </row>
    <row r="2" spans="1:8" ht="15" customHeight="1" x14ac:dyDescent="0.3">
      <c r="A2" s="41" t="s">
        <v>59</v>
      </c>
      <c r="B2" s="38"/>
      <c r="C2" s="38"/>
      <c r="D2" s="38"/>
      <c r="E2" s="38"/>
      <c r="F2" s="38"/>
      <c r="G2" s="39"/>
      <c r="H2" s="40"/>
    </row>
    <row r="3" spans="1:8" ht="6.75" customHeight="1" x14ac:dyDescent="0.25">
      <c r="A3" s="5"/>
      <c r="B3" s="3"/>
      <c r="C3" s="3"/>
      <c r="D3" s="3"/>
      <c r="E3" s="3"/>
      <c r="F3" s="3"/>
      <c r="G3" s="3"/>
      <c r="H3" s="84"/>
    </row>
    <row r="4" spans="1:8" ht="13.5" thickBot="1" x14ac:dyDescent="0.35">
      <c r="A4" s="50"/>
      <c r="B4" s="51" t="s">
        <v>1</v>
      </c>
      <c r="C4" s="51">
        <v>2021</v>
      </c>
      <c r="D4" s="51">
        <v>2020</v>
      </c>
      <c r="E4" s="51">
        <v>2019</v>
      </c>
      <c r="F4" s="51">
        <v>2018</v>
      </c>
      <c r="G4" s="51">
        <v>2017</v>
      </c>
      <c r="H4" s="51">
        <v>2016</v>
      </c>
    </row>
    <row r="5" spans="1:8" ht="18" customHeight="1" thickBot="1" x14ac:dyDescent="0.3">
      <c r="A5" s="191" t="s">
        <v>106</v>
      </c>
      <c r="B5" s="191"/>
      <c r="C5" s="277"/>
      <c r="D5" s="191"/>
      <c r="E5" s="191"/>
      <c r="F5" s="191"/>
      <c r="G5" s="191"/>
      <c r="H5" s="191"/>
    </row>
    <row r="6" spans="1:8" ht="15" customHeight="1" x14ac:dyDescent="0.25">
      <c r="A6" s="193" t="s">
        <v>145</v>
      </c>
      <c r="B6" s="215"/>
      <c r="C6" s="278"/>
      <c r="D6" s="215"/>
      <c r="E6" s="215"/>
      <c r="F6" s="215"/>
      <c r="G6" s="215"/>
      <c r="H6" s="215"/>
    </row>
    <row r="7" spans="1:8" ht="18" customHeight="1" x14ac:dyDescent="0.25">
      <c r="A7" s="1151" t="s">
        <v>144</v>
      </c>
      <c r="B7" s="1152"/>
      <c r="C7" s="1152"/>
      <c r="D7" s="1152"/>
      <c r="E7" s="1152"/>
      <c r="F7" s="1152"/>
      <c r="G7" s="1152"/>
      <c r="H7" s="1152"/>
    </row>
    <row r="8" spans="1:8" ht="14.25" customHeight="1" x14ac:dyDescent="0.25">
      <c r="A8" s="335" t="s">
        <v>0</v>
      </c>
      <c r="B8" s="171"/>
      <c r="C8" s="171"/>
      <c r="D8" s="151"/>
      <c r="E8" s="178"/>
      <c r="F8" s="151"/>
      <c r="G8" s="151"/>
      <c r="H8" s="151"/>
    </row>
    <row r="9" spans="1:8" ht="14.25" customHeight="1" x14ac:dyDescent="0.25">
      <c r="A9" s="172" t="s">
        <v>130</v>
      </c>
      <c r="B9" s="173" t="s">
        <v>2</v>
      </c>
      <c r="C9" s="163" t="s">
        <v>14</v>
      </c>
      <c r="D9" s="287" t="s">
        <v>14</v>
      </c>
      <c r="E9" s="164">
        <v>65.599999999999994</v>
      </c>
      <c r="F9" s="163" t="s">
        <v>14</v>
      </c>
      <c r="G9" s="164" t="s">
        <v>14</v>
      </c>
      <c r="H9" s="164" t="s">
        <v>14</v>
      </c>
    </row>
    <row r="10" spans="1:8" ht="14.25" customHeight="1" x14ac:dyDescent="0.25">
      <c r="A10" s="172" t="s">
        <v>131</v>
      </c>
      <c r="B10" s="173" t="s">
        <v>2</v>
      </c>
      <c r="C10" s="163" t="s">
        <v>14</v>
      </c>
      <c r="D10" s="287" t="s">
        <v>14</v>
      </c>
      <c r="E10" s="164">
        <v>13.6</v>
      </c>
      <c r="F10" s="163" t="s">
        <v>14</v>
      </c>
      <c r="G10" s="164" t="s">
        <v>14</v>
      </c>
      <c r="H10" s="164" t="s">
        <v>14</v>
      </c>
    </row>
    <row r="11" spans="1:8" ht="14.25" customHeight="1" x14ac:dyDescent="0.25">
      <c r="A11" s="172" t="s">
        <v>132</v>
      </c>
      <c r="B11" s="173" t="s">
        <v>2</v>
      </c>
      <c r="C11" s="163" t="s">
        <v>14</v>
      </c>
      <c r="D11" s="287" t="s">
        <v>14</v>
      </c>
      <c r="E11" s="164">
        <v>9.9</v>
      </c>
      <c r="F11" s="163" t="s">
        <v>14</v>
      </c>
      <c r="G11" s="164" t="s">
        <v>14</v>
      </c>
      <c r="H11" s="164" t="s">
        <v>14</v>
      </c>
    </row>
    <row r="12" spans="1:8" ht="14.25" customHeight="1" x14ac:dyDescent="0.25">
      <c r="A12" s="172" t="s">
        <v>133</v>
      </c>
      <c r="B12" s="173" t="s">
        <v>2</v>
      </c>
      <c r="C12" s="163" t="s">
        <v>14</v>
      </c>
      <c r="D12" s="287" t="s">
        <v>14</v>
      </c>
      <c r="E12" s="165">
        <v>5.4</v>
      </c>
      <c r="F12" s="163" t="s">
        <v>14</v>
      </c>
      <c r="G12" s="165" t="s">
        <v>14</v>
      </c>
      <c r="H12" s="165" t="s">
        <v>14</v>
      </c>
    </row>
    <row r="13" spans="1:8" ht="14.25" customHeight="1" x14ac:dyDescent="0.25">
      <c r="A13" s="172" t="s">
        <v>134</v>
      </c>
      <c r="B13" s="173" t="s">
        <v>2</v>
      </c>
      <c r="C13" s="163" t="s">
        <v>14</v>
      </c>
      <c r="D13" s="287" t="s">
        <v>14</v>
      </c>
      <c r="E13" s="165">
        <v>3.7</v>
      </c>
      <c r="F13" s="163" t="s">
        <v>14</v>
      </c>
      <c r="G13" s="165" t="s">
        <v>14</v>
      </c>
      <c r="H13" s="165" t="s">
        <v>14</v>
      </c>
    </row>
    <row r="14" spans="1:8" ht="14.25" customHeight="1" x14ac:dyDescent="0.25">
      <c r="A14" s="336" t="s">
        <v>135</v>
      </c>
      <c r="B14" s="173" t="s">
        <v>2</v>
      </c>
      <c r="C14" s="151"/>
      <c r="D14" s="288"/>
      <c r="E14" s="166"/>
      <c r="F14" s="151"/>
      <c r="G14" s="166"/>
      <c r="H14" s="166"/>
    </row>
    <row r="15" spans="1:8" ht="14.25" customHeight="1" x14ac:dyDescent="0.25">
      <c r="A15" s="172" t="s">
        <v>130</v>
      </c>
      <c r="B15" s="173" t="s">
        <v>2</v>
      </c>
      <c r="C15" s="163" t="s">
        <v>14</v>
      </c>
      <c r="D15" s="287" t="s">
        <v>14</v>
      </c>
      <c r="E15" s="164">
        <v>61.7</v>
      </c>
      <c r="F15" s="163" t="s">
        <v>14</v>
      </c>
      <c r="G15" s="164" t="s">
        <v>14</v>
      </c>
      <c r="H15" s="164" t="s">
        <v>14</v>
      </c>
    </row>
    <row r="16" spans="1:8" ht="14.25" customHeight="1" x14ac:dyDescent="0.25">
      <c r="A16" s="172" t="s">
        <v>131</v>
      </c>
      <c r="B16" s="173" t="s">
        <v>2</v>
      </c>
      <c r="C16" s="163" t="s">
        <v>14</v>
      </c>
      <c r="D16" s="287" t="s">
        <v>14</v>
      </c>
      <c r="E16" s="164">
        <v>13.4</v>
      </c>
      <c r="F16" s="163" t="s">
        <v>14</v>
      </c>
      <c r="G16" s="164" t="s">
        <v>14</v>
      </c>
      <c r="H16" s="164" t="s">
        <v>14</v>
      </c>
    </row>
    <row r="17" spans="1:8" ht="14.25" customHeight="1" x14ac:dyDescent="0.25">
      <c r="A17" s="172" t="s">
        <v>132</v>
      </c>
      <c r="B17" s="173" t="s">
        <v>2</v>
      </c>
      <c r="C17" s="163" t="s">
        <v>14</v>
      </c>
      <c r="D17" s="287" t="s">
        <v>14</v>
      </c>
      <c r="E17" s="164">
        <v>11.4</v>
      </c>
      <c r="F17" s="163" t="s">
        <v>14</v>
      </c>
      <c r="G17" s="164" t="s">
        <v>14</v>
      </c>
      <c r="H17" s="164" t="s">
        <v>14</v>
      </c>
    </row>
    <row r="18" spans="1:8" ht="14.25" customHeight="1" x14ac:dyDescent="0.25">
      <c r="A18" s="172" t="s">
        <v>133</v>
      </c>
      <c r="B18" s="173" t="s">
        <v>2</v>
      </c>
      <c r="C18" s="163" t="s">
        <v>14</v>
      </c>
      <c r="D18" s="287" t="s">
        <v>14</v>
      </c>
      <c r="E18" s="165">
        <v>6.8</v>
      </c>
      <c r="F18" s="163" t="s">
        <v>14</v>
      </c>
      <c r="G18" s="165" t="s">
        <v>14</v>
      </c>
      <c r="H18" s="165" t="s">
        <v>14</v>
      </c>
    </row>
    <row r="19" spans="1:8" ht="14.25" customHeight="1" x14ac:dyDescent="0.25">
      <c r="A19" s="172" t="s">
        <v>134</v>
      </c>
      <c r="B19" s="173" t="s">
        <v>2</v>
      </c>
      <c r="C19" s="163" t="s">
        <v>14</v>
      </c>
      <c r="D19" s="287" t="s">
        <v>14</v>
      </c>
      <c r="E19" s="165">
        <v>4.5999999999999996</v>
      </c>
      <c r="F19" s="163" t="s">
        <v>14</v>
      </c>
      <c r="G19" s="165" t="s">
        <v>14</v>
      </c>
      <c r="H19" s="165" t="s">
        <v>14</v>
      </c>
    </row>
    <row r="20" spans="1:8" ht="14.25" customHeight="1" x14ac:dyDescent="0.25">
      <c r="A20" s="336" t="s">
        <v>136</v>
      </c>
      <c r="B20" s="173" t="s">
        <v>2</v>
      </c>
      <c r="C20" s="151"/>
      <c r="D20" s="288"/>
      <c r="E20" s="166"/>
      <c r="F20" s="151"/>
      <c r="G20" s="166"/>
      <c r="H20" s="166"/>
    </row>
    <row r="21" spans="1:8" ht="14.25" customHeight="1" x14ac:dyDescent="0.25">
      <c r="A21" s="172" t="s">
        <v>130</v>
      </c>
      <c r="B21" s="173" t="s">
        <v>2</v>
      </c>
      <c r="C21" s="163" t="s">
        <v>14</v>
      </c>
      <c r="D21" s="287" t="s">
        <v>14</v>
      </c>
      <c r="E21" s="164">
        <v>69</v>
      </c>
      <c r="F21" s="163" t="s">
        <v>14</v>
      </c>
      <c r="G21" s="164" t="s">
        <v>14</v>
      </c>
      <c r="H21" s="164" t="s">
        <v>14</v>
      </c>
    </row>
    <row r="22" spans="1:8" ht="14.25" customHeight="1" x14ac:dyDescent="0.25">
      <c r="A22" s="172" t="s">
        <v>131</v>
      </c>
      <c r="B22" s="173" t="s">
        <v>2</v>
      </c>
      <c r="C22" s="163" t="s">
        <v>14</v>
      </c>
      <c r="D22" s="287" t="s">
        <v>14</v>
      </c>
      <c r="E22" s="164">
        <v>13.8</v>
      </c>
      <c r="F22" s="163" t="s">
        <v>14</v>
      </c>
      <c r="G22" s="164" t="s">
        <v>14</v>
      </c>
      <c r="H22" s="164" t="s">
        <v>14</v>
      </c>
    </row>
    <row r="23" spans="1:8" ht="14.25" customHeight="1" x14ac:dyDescent="0.25">
      <c r="A23" s="172" t="s">
        <v>132</v>
      </c>
      <c r="B23" s="173" t="s">
        <v>2</v>
      </c>
      <c r="C23" s="163" t="s">
        <v>14</v>
      </c>
      <c r="D23" s="287" t="s">
        <v>14</v>
      </c>
      <c r="E23" s="164">
        <v>8.6999999999999993</v>
      </c>
      <c r="F23" s="163" t="s">
        <v>14</v>
      </c>
      <c r="G23" s="164" t="s">
        <v>14</v>
      </c>
      <c r="H23" s="164" t="s">
        <v>14</v>
      </c>
    </row>
    <row r="24" spans="1:8" ht="14.25" customHeight="1" x14ac:dyDescent="0.25">
      <c r="A24" s="172" t="s">
        <v>133</v>
      </c>
      <c r="B24" s="173" t="s">
        <v>2</v>
      </c>
      <c r="C24" s="163" t="s">
        <v>14</v>
      </c>
      <c r="D24" s="287" t="s">
        <v>14</v>
      </c>
      <c r="E24" s="165">
        <v>4.0999999999999996</v>
      </c>
      <c r="F24" s="163" t="s">
        <v>14</v>
      </c>
      <c r="G24" s="165" t="s">
        <v>14</v>
      </c>
      <c r="H24" s="165" t="s">
        <v>14</v>
      </c>
    </row>
    <row r="25" spans="1:8" ht="20.25" customHeight="1" x14ac:dyDescent="0.25">
      <c r="A25" s="179" t="s">
        <v>134</v>
      </c>
      <c r="B25" s="174" t="s">
        <v>2</v>
      </c>
      <c r="C25" s="167" t="s">
        <v>14</v>
      </c>
      <c r="D25" s="289" t="s">
        <v>14</v>
      </c>
      <c r="E25" s="168">
        <v>2.9</v>
      </c>
      <c r="F25" s="167" t="s">
        <v>14</v>
      </c>
      <c r="G25" s="168" t="s">
        <v>14</v>
      </c>
      <c r="H25" s="168" t="s">
        <v>14</v>
      </c>
    </row>
    <row r="26" spans="1:8" ht="18" customHeight="1" x14ac:dyDescent="0.25">
      <c r="A26" s="1153" t="s">
        <v>137</v>
      </c>
      <c r="B26" s="1154"/>
      <c r="C26" s="1154"/>
      <c r="D26" s="1154"/>
      <c r="E26" s="1154"/>
      <c r="F26" s="1154"/>
      <c r="G26" s="1154"/>
      <c r="H26" s="1154"/>
    </row>
    <row r="27" spans="1:8" ht="14.25" customHeight="1" x14ac:dyDescent="0.3">
      <c r="A27" s="335" t="s">
        <v>0</v>
      </c>
      <c r="B27" s="180"/>
      <c r="C27" s="279"/>
      <c r="D27" s="79"/>
      <c r="E27" s="79"/>
      <c r="F27" s="79"/>
      <c r="G27" s="79"/>
      <c r="H27" s="79"/>
    </row>
    <row r="28" spans="1:8" ht="14.25" customHeight="1" x14ac:dyDescent="0.3">
      <c r="A28" s="172" t="s">
        <v>138</v>
      </c>
      <c r="B28" s="175" t="s">
        <v>2</v>
      </c>
      <c r="C28" s="290" t="s">
        <v>14</v>
      </c>
      <c r="D28" s="110" t="s">
        <v>14</v>
      </c>
      <c r="E28" s="169">
        <v>34</v>
      </c>
      <c r="F28" s="110" t="s">
        <v>14</v>
      </c>
      <c r="G28" s="169" t="s">
        <v>14</v>
      </c>
      <c r="H28" s="169" t="s">
        <v>14</v>
      </c>
    </row>
    <row r="29" spans="1:8" ht="14.25" customHeight="1" x14ac:dyDescent="0.3">
      <c r="A29" s="172" t="s">
        <v>139</v>
      </c>
      <c r="B29" s="173" t="s">
        <v>2</v>
      </c>
      <c r="C29" s="290" t="s">
        <v>14</v>
      </c>
      <c r="D29" s="110" t="s">
        <v>14</v>
      </c>
      <c r="E29" s="169">
        <v>19.399999999999999</v>
      </c>
      <c r="F29" s="110" t="s">
        <v>14</v>
      </c>
      <c r="G29" s="169" t="s">
        <v>14</v>
      </c>
      <c r="H29" s="169" t="s">
        <v>14</v>
      </c>
    </row>
    <row r="30" spans="1:8" ht="14.25" customHeight="1" x14ac:dyDescent="0.3">
      <c r="A30" s="172" t="s">
        <v>140</v>
      </c>
      <c r="B30" s="173" t="s">
        <v>2</v>
      </c>
      <c r="C30" s="290" t="s">
        <v>14</v>
      </c>
      <c r="D30" s="110" t="s">
        <v>14</v>
      </c>
      <c r="E30" s="169">
        <v>22.3</v>
      </c>
      <c r="F30" s="110" t="s">
        <v>14</v>
      </c>
      <c r="G30" s="169" t="s">
        <v>14</v>
      </c>
      <c r="H30" s="169" t="s">
        <v>14</v>
      </c>
    </row>
    <row r="31" spans="1:8" ht="14.25" customHeight="1" x14ac:dyDescent="0.3">
      <c r="A31" s="172" t="s">
        <v>141</v>
      </c>
      <c r="B31" s="173" t="s">
        <v>2</v>
      </c>
      <c r="C31" s="290" t="s">
        <v>14</v>
      </c>
      <c r="D31" s="110" t="s">
        <v>14</v>
      </c>
      <c r="E31" s="169">
        <v>20.100000000000001</v>
      </c>
      <c r="F31" s="110" t="s">
        <v>14</v>
      </c>
      <c r="G31" s="169" t="s">
        <v>14</v>
      </c>
      <c r="H31" s="169" t="s">
        <v>14</v>
      </c>
    </row>
    <row r="32" spans="1:8" ht="14.25" customHeight="1" x14ac:dyDescent="0.3">
      <c r="A32" s="337" t="s">
        <v>135</v>
      </c>
      <c r="B32" s="181"/>
      <c r="C32" s="291"/>
      <c r="D32" s="79"/>
      <c r="E32" s="162"/>
      <c r="F32" s="79"/>
      <c r="G32" s="162"/>
      <c r="H32" s="162"/>
    </row>
    <row r="33" spans="1:10" ht="14.25" customHeight="1" x14ac:dyDescent="0.3">
      <c r="A33" s="172" t="s">
        <v>138</v>
      </c>
      <c r="B33" s="173" t="s">
        <v>2</v>
      </c>
      <c r="C33" s="290" t="s">
        <v>14</v>
      </c>
      <c r="D33" s="110" t="s">
        <v>14</v>
      </c>
      <c r="E33" s="169">
        <v>32.5</v>
      </c>
      <c r="F33" s="110" t="s">
        <v>14</v>
      </c>
      <c r="G33" s="169" t="s">
        <v>14</v>
      </c>
      <c r="H33" s="169" t="s">
        <v>14</v>
      </c>
    </row>
    <row r="34" spans="1:10" ht="14.25" customHeight="1" x14ac:dyDescent="0.3">
      <c r="A34" s="172" t="s">
        <v>139</v>
      </c>
      <c r="B34" s="173" t="s">
        <v>2</v>
      </c>
      <c r="C34" s="290" t="s">
        <v>14</v>
      </c>
      <c r="D34" s="110" t="s">
        <v>14</v>
      </c>
      <c r="E34" s="169">
        <v>15.9</v>
      </c>
      <c r="F34" s="110" t="s">
        <v>14</v>
      </c>
      <c r="G34" s="169" t="s">
        <v>14</v>
      </c>
      <c r="H34" s="169" t="s">
        <v>14</v>
      </c>
    </row>
    <row r="35" spans="1:10" ht="14.25" customHeight="1" x14ac:dyDescent="0.3">
      <c r="A35" s="172" t="s">
        <v>140</v>
      </c>
      <c r="B35" s="173" t="s">
        <v>2</v>
      </c>
      <c r="C35" s="290" t="s">
        <v>14</v>
      </c>
      <c r="D35" s="110" t="s">
        <v>14</v>
      </c>
      <c r="E35" s="169">
        <v>22.3</v>
      </c>
      <c r="F35" s="110" t="s">
        <v>14</v>
      </c>
      <c r="G35" s="169" t="s">
        <v>14</v>
      </c>
      <c r="H35" s="169" t="s">
        <v>14</v>
      </c>
    </row>
    <row r="36" spans="1:10" ht="14.25" customHeight="1" x14ac:dyDescent="0.3">
      <c r="A36" s="172" t="s">
        <v>141</v>
      </c>
      <c r="B36" s="173" t="s">
        <v>2</v>
      </c>
      <c r="C36" s="290" t="s">
        <v>14</v>
      </c>
      <c r="D36" s="110" t="s">
        <v>14</v>
      </c>
      <c r="E36" s="169">
        <v>24.6</v>
      </c>
      <c r="F36" s="110" t="s">
        <v>14</v>
      </c>
      <c r="G36" s="169" t="s">
        <v>14</v>
      </c>
      <c r="H36" s="169" t="s">
        <v>14</v>
      </c>
    </row>
    <row r="37" spans="1:10" ht="14.25" customHeight="1" x14ac:dyDescent="0.3">
      <c r="A37" s="337" t="s">
        <v>136</v>
      </c>
      <c r="B37" s="181"/>
      <c r="C37" s="291"/>
      <c r="D37" s="79"/>
      <c r="E37" s="162"/>
      <c r="F37" s="79"/>
      <c r="G37" s="162"/>
      <c r="H37" s="162"/>
    </row>
    <row r="38" spans="1:10" ht="14.25" customHeight="1" x14ac:dyDescent="0.3">
      <c r="A38" s="172" t="s">
        <v>138</v>
      </c>
      <c r="B38" s="173" t="s">
        <v>2</v>
      </c>
      <c r="C38" s="290" t="s">
        <v>14</v>
      </c>
      <c r="D38" s="110" t="s">
        <v>14</v>
      </c>
      <c r="E38" s="169">
        <v>35.6</v>
      </c>
      <c r="F38" s="110" t="s">
        <v>14</v>
      </c>
      <c r="G38" s="169" t="s">
        <v>14</v>
      </c>
      <c r="H38" s="169" t="s">
        <v>14</v>
      </c>
    </row>
    <row r="39" spans="1:10" ht="14.25" customHeight="1" x14ac:dyDescent="0.3">
      <c r="A39" s="172" t="s">
        <v>139</v>
      </c>
      <c r="B39" s="173" t="s">
        <v>2</v>
      </c>
      <c r="C39" s="290" t="s">
        <v>14</v>
      </c>
      <c r="D39" s="110" t="s">
        <v>14</v>
      </c>
      <c r="E39" s="169">
        <v>23</v>
      </c>
      <c r="F39" s="110" t="s">
        <v>14</v>
      </c>
      <c r="G39" s="169" t="s">
        <v>14</v>
      </c>
      <c r="H39" s="169" t="s">
        <v>14</v>
      </c>
    </row>
    <row r="40" spans="1:10" ht="14.25" customHeight="1" x14ac:dyDescent="0.3">
      <c r="A40" s="172" t="s">
        <v>140</v>
      </c>
      <c r="B40" s="173" t="s">
        <v>2</v>
      </c>
      <c r="C40" s="290" t="s">
        <v>14</v>
      </c>
      <c r="D40" s="110" t="s">
        <v>14</v>
      </c>
      <c r="E40" s="169">
        <v>22.2</v>
      </c>
      <c r="F40" s="110" t="s">
        <v>14</v>
      </c>
      <c r="G40" s="169" t="s">
        <v>14</v>
      </c>
      <c r="H40" s="169" t="s">
        <v>14</v>
      </c>
    </row>
    <row r="41" spans="1:10" ht="14.25" customHeight="1" x14ac:dyDescent="0.3">
      <c r="A41" s="172" t="s">
        <v>141</v>
      </c>
      <c r="B41" s="173" t="s">
        <v>2</v>
      </c>
      <c r="C41" s="290" t="s">
        <v>14</v>
      </c>
      <c r="D41" s="110" t="s">
        <v>14</v>
      </c>
      <c r="E41" s="169">
        <v>15.4</v>
      </c>
      <c r="F41" s="110" t="s">
        <v>14</v>
      </c>
      <c r="G41" s="169" t="s">
        <v>14</v>
      </c>
      <c r="H41" s="169" t="s">
        <v>14</v>
      </c>
    </row>
    <row r="42" spans="1:10" ht="7.5" customHeight="1" thickBot="1" x14ac:dyDescent="0.35">
      <c r="A42" s="158"/>
      <c r="B42" s="160"/>
      <c r="C42" s="280"/>
      <c r="D42" s="159"/>
      <c r="E42" s="161"/>
      <c r="F42" s="159"/>
      <c r="G42" s="161"/>
      <c r="H42" s="161"/>
    </row>
    <row r="43" spans="1:10" ht="18" customHeight="1" thickBot="1" x14ac:dyDescent="0.35">
      <c r="A43" s="70" t="s">
        <v>142</v>
      </c>
      <c r="B43" s="81"/>
      <c r="C43" s="81"/>
      <c r="D43" s="81"/>
      <c r="E43" s="81"/>
      <c r="F43" s="81"/>
      <c r="G43" s="82"/>
      <c r="H43" s="83"/>
    </row>
    <row r="44" spans="1:10" ht="18" customHeight="1" x14ac:dyDescent="0.3">
      <c r="A44" s="170" t="s">
        <v>143</v>
      </c>
      <c r="B44" s="18"/>
      <c r="C44" s="281"/>
      <c r="D44" s="135"/>
      <c r="E44" s="43"/>
      <c r="F44" s="43"/>
      <c r="G44" s="18"/>
      <c r="H44" s="19"/>
    </row>
    <row r="45" spans="1:10" ht="15" customHeight="1" x14ac:dyDescent="0.25">
      <c r="A45" s="1156" t="s">
        <v>120</v>
      </c>
      <c r="B45" s="1157"/>
      <c r="C45" s="1158"/>
      <c r="D45" s="1157"/>
      <c r="E45" s="153"/>
      <c r="F45" s="153"/>
      <c r="G45" s="153"/>
      <c r="H45" s="153"/>
      <c r="I45" s="1155"/>
      <c r="J45" s="1155"/>
    </row>
    <row r="46" spans="1:10" ht="13" x14ac:dyDescent="0.3">
      <c r="A46" s="7" t="s">
        <v>13</v>
      </c>
      <c r="B46" s="48" t="s">
        <v>2</v>
      </c>
      <c r="C46" s="28" t="s">
        <v>14</v>
      </c>
      <c r="D46" s="28" t="s">
        <v>14</v>
      </c>
      <c r="E46" s="28" t="s">
        <v>14</v>
      </c>
      <c r="F46" s="28" t="s">
        <v>14</v>
      </c>
      <c r="G46" s="28" t="s">
        <v>14</v>
      </c>
      <c r="H46" s="28">
        <v>57.505126882775684</v>
      </c>
    </row>
    <row r="47" spans="1:10" ht="13" x14ac:dyDescent="0.3">
      <c r="A47" s="27" t="s">
        <v>12</v>
      </c>
      <c r="B47" s="47" t="s">
        <v>2</v>
      </c>
      <c r="C47" s="28" t="s">
        <v>14</v>
      </c>
      <c r="D47" s="28" t="s">
        <v>14</v>
      </c>
      <c r="E47" s="28" t="s">
        <v>14</v>
      </c>
      <c r="F47" s="28" t="s">
        <v>14</v>
      </c>
      <c r="G47" s="28" t="s">
        <v>14</v>
      </c>
      <c r="H47" s="28">
        <v>42.489696602186839</v>
      </c>
    </row>
    <row r="48" spans="1:10" ht="6.75" customHeight="1" x14ac:dyDescent="0.3">
      <c r="A48" s="63"/>
      <c r="B48" s="64"/>
      <c r="C48" s="282"/>
      <c r="D48" s="65"/>
      <c r="E48" s="65"/>
      <c r="F48" s="65"/>
      <c r="G48" s="65"/>
      <c r="H48" s="66"/>
    </row>
    <row r="49" spans="1:8" ht="15" customHeight="1" x14ac:dyDescent="0.25">
      <c r="A49" s="1159" t="s">
        <v>121</v>
      </c>
      <c r="B49" s="1159"/>
      <c r="C49" s="1159"/>
      <c r="D49" s="1159"/>
      <c r="E49" s="154"/>
      <c r="F49" s="154"/>
      <c r="G49" s="154"/>
      <c r="H49" s="154"/>
    </row>
    <row r="50" spans="1:8" ht="13" x14ac:dyDescent="0.3">
      <c r="A50" s="31" t="s">
        <v>8</v>
      </c>
      <c r="B50" s="47" t="s">
        <v>2</v>
      </c>
      <c r="C50" s="384" t="s">
        <v>14</v>
      </c>
      <c r="D50" s="370" t="s">
        <v>14</v>
      </c>
      <c r="E50" s="28" t="s">
        <v>14</v>
      </c>
      <c r="F50" s="28" t="s">
        <v>14</v>
      </c>
      <c r="G50" s="28" t="s">
        <v>14</v>
      </c>
      <c r="H50" s="28">
        <v>59.048107103850242</v>
      </c>
    </row>
    <row r="51" spans="1:8" ht="13" x14ac:dyDescent="0.3">
      <c r="A51" s="31" t="s">
        <v>9</v>
      </c>
      <c r="B51" s="47" t="s">
        <v>2</v>
      </c>
      <c r="C51" s="384" t="s">
        <v>14</v>
      </c>
      <c r="D51" s="370" t="s">
        <v>14</v>
      </c>
      <c r="E51" s="28" t="s">
        <v>14</v>
      </c>
      <c r="F51" s="28" t="s">
        <v>14</v>
      </c>
      <c r="G51" s="28" t="s">
        <v>14</v>
      </c>
      <c r="H51" s="28">
        <v>40.951892896149751</v>
      </c>
    </row>
    <row r="52" spans="1:8" ht="6.75" customHeight="1" x14ac:dyDescent="0.3">
      <c r="A52" s="101"/>
      <c r="B52" s="49"/>
      <c r="C52" s="177"/>
      <c r="D52" s="177"/>
      <c r="E52" s="29"/>
      <c r="F52" s="29"/>
      <c r="G52" s="29"/>
      <c r="H52" s="30"/>
    </row>
    <row r="53" spans="1:8" x14ac:dyDescent="0.25">
      <c r="A53" s="71" t="s">
        <v>127</v>
      </c>
      <c r="B53" s="4"/>
      <c r="C53" s="4"/>
      <c r="D53" s="4"/>
      <c r="E53" s="4"/>
      <c r="F53" s="4"/>
      <c r="G53" s="2"/>
      <c r="H53" s="2"/>
    </row>
    <row r="54" spans="1:8" ht="6.75" customHeight="1" thickBot="1" x14ac:dyDescent="0.3">
      <c r="A54" s="71"/>
      <c r="B54" s="4"/>
      <c r="C54" s="4"/>
      <c r="D54" s="4"/>
      <c r="E54" s="4"/>
      <c r="F54" s="4"/>
      <c r="G54" s="2"/>
      <c r="H54" s="2"/>
    </row>
    <row r="55" spans="1:8" ht="18" customHeight="1" thickBot="1" x14ac:dyDescent="0.35">
      <c r="A55" s="191" t="s">
        <v>107</v>
      </c>
      <c r="B55" s="192"/>
      <c r="C55" s="283"/>
      <c r="D55" s="192"/>
      <c r="E55" s="192"/>
      <c r="F55" s="192"/>
      <c r="G55" s="192"/>
      <c r="H55" s="192"/>
    </row>
    <row r="56" spans="1:8" ht="24.75" customHeight="1" x14ac:dyDescent="0.3">
      <c r="A56" s="193" t="s">
        <v>108</v>
      </c>
      <c r="B56" s="194"/>
      <c r="C56" s="284"/>
      <c r="D56" s="194"/>
      <c r="E56" s="194"/>
      <c r="F56" s="194"/>
      <c r="G56" s="194"/>
      <c r="H56" s="195"/>
    </row>
    <row r="57" spans="1:8" ht="13.5" thickBot="1" x14ac:dyDescent="0.35">
      <c r="A57" s="56" t="s">
        <v>33</v>
      </c>
      <c r="B57" s="32" t="s">
        <v>62</v>
      </c>
      <c r="C57" s="385" t="s">
        <v>14</v>
      </c>
      <c r="D57" s="355">
        <v>11066</v>
      </c>
      <c r="E57" s="57">
        <v>11429</v>
      </c>
      <c r="F57" s="57">
        <v>10939</v>
      </c>
      <c r="G57" s="57">
        <v>10748</v>
      </c>
      <c r="H57" s="57">
        <v>10765</v>
      </c>
    </row>
    <row r="58" spans="1:8" ht="13" x14ac:dyDescent="0.3">
      <c r="A58" s="102" t="s">
        <v>26</v>
      </c>
      <c r="B58" s="103"/>
      <c r="C58" s="103"/>
      <c r="D58" s="103"/>
      <c r="E58" s="34"/>
      <c r="F58" s="34"/>
      <c r="G58" s="34"/>
      <c r="H58" s="34"/>
    </row>
    <row r="59" spans="1:8" ht="6.75" customHeight="1" thickBot="1" x14ac:dyDescent="0.35">
      <c r="A59" s="196"/>
      <c r="B59" s="103"/>
      <c r="C59" s="103"/>
      <c r="D59" s="103"/>
      <c r="E59" s="103"/>
      <c r="F59" s="103"/>
      <c r="G59" s="103"/>
      <c r="H59" s="108"/>
    </row>
    <row r="60" spans="1:8" ht="24.75" customHeight="1" x14ac:dyDescent="0.3">
      <c r="A60" s="193" t="s">
        <v>109</v>
      </c>
      <c r="B60" s="194"/>
      <c r="C60" s="194"/>
      <c r="D60" s="194"/>
      <c r="E60" s="195"/>
      <c r="F60" s="195"/>
      <c r="G60" s="195"/>
      <c r="H60" s="195"/>
    </row>
    <row r="61" spans="1:8" ht="15" customHeight="1" x14ac:dyDescent="0.3">
      <c r="A61" s="333" t="s">
        <v>72</v>
      </c>
      <c r="B61" s="33" t="s">
        <v>62</v>
      </c>
      <c r="C61" s="386" t="s">
        <v>14</v>
      </c>
      <c r="D61" s="344">
        <v>587812</v>
      </c>
      <c r="E61" s="35">
        <v>688894</v>
      </c>
      <c r="F61" s="35">
        <v>667715</v>
      </c>
      <c r="G61" s="35">
        <v>624001</v>
      </c>
      <c r="H61" s="35">
        <v>594795</v>
      </c>
    </row>
    <row r="62" spans="1:8" ht="13" x14ac:dyDescent="0.3">
      <c r="A62" s="79" t="s">
        <v>7</v>
      </c>
      <c r="B62" s="33"/>
      <c r="C62" s="387"/>
      <c r="D62" s="345"/>
      <c r="E62" s="36" t="s">
        <v>164</v>
      </c>
      <c r="F62" s="36"/>
      <c r="G62" s="36"/>
      <c r="H62" s="36"/>
    </row>
    <row r="63" spans="1:8" ht="13" x14ac:dyDescent="0.3">
      <c r="A63" s="79" t="s">
        <v>27</v>
      </c>
      <c r="B63" s="33" t="s">
        <v>62</v>
      </c>
      <c r="C63" s="388" t="s">
        <v>14</v>
      </c>
      <c r="D63" s="345">
        <v>45394</v>
      </c>
      <c r="E63" s="23">
        <v>49192</v>
      </c>
      <c r="F63" s="23">
        <v>49661</v>
      </c>
      <c r="G63" s="23">
        <v>49812</v>
      </c>
      <c r="H63" s="23">
        <v>49981</v>
      </c>
    </row>
    <row r="64" spans="1:8" ht="13" x14ac:dyDescent="0.3">
      <c r="A64" s="79" t="s">
        <v>28</v>
      </c>
      <c r="B64" s="33" t="s">
        <v>62</v>
      </c>
      <c r="C64" s="388" t="s">
        <v>14</v>
      </c>
      <c r="D64" s="345">
        <v>26608</v>
      </c>
      <c r="E64" s="23">
        <v>31546</v>
      </c>
      <c r="F64" s="23">
        <v>39247</v>
      </c>
      <c r="G64" s="23">
        <v>41807</v>
      </c>
      <c r="H64" s="23">
        <v>40135</v>
      </c>
    </row>
    <row r="65" spans="1:10" ht="13" x14ac:dyDescent="0.3">
      <c r="A65" s="79" t="s">
        <v>29</v>
      </c>
      <c r="B65" s="33" t="s">
        <v>62</v>
      </c>
      <c r="C65" s="388" t="s">
        <v>14</v>
      </c>
      <c r="D65" s="345">
        <v>190865</v>
      </c>
      <c r="E65" s="23">
        <v>184391</v>
      </c>
      <c r="F65" s="23">
        <v>189417</v>
      </c>
      <c r="G65" s="23">
        <v>176349</v>
      </c>
      <c r="H65" s="23">
        <v>168097</v>
      </c>
    </row>
    <row r="66" spans="1:10" ht="13" x14ac:dyDescent="0.3">
      <c r="A66" s="79" t="s">
        <v>30</v>
      </c>
      <c r="B66" s="33" t="s">
        <v>62</v>
      </c>
      <c r="C66" s="388" t="s">
        <v>14</v>
      </c>
      <c r="D66" s="345">
        <v>21479</v>
      </c>
      <c r="E66" s="23">
        <v>106127</v>
      </c>
      <c r="F66" s="23">
        <v>89755</v>
      </c>
      <c r="G66" s="23">
        <v>65499</v>
      </c>
      <c r="H66" s="23">
        <v>52355</v>
      </c>
    </row>
    <row r="67" spans="1:10" ht="13" x14ac:dyDescent="0.3">
      <c r="A67" s="79" t="s">
        <v>31</v>
      </c>
      <c r="B67" s="33" t="s">
        <v>62</v>
      </c>
      <c r="C67" s="388" t="s">
        <v>14</v>
      </c>
      <c r="D67" s="345">
        <v>53316</v>
      </c>
      <c r="E67" s="23">
        <v>48791</v>
      </c>
      <c r="F67" s="23">
        <v>44739</v>
      </c>
      <c r="G67" s="23">
        <v>44208</v>
      </c>
      <c r="H67" s="23">
        <v>43625</v>
      </c>
    </row>
    <row r="68" spans="1:10" ht="13" x14ac:dyDescent="0.3">
      <c r="A68" s="107" t="s">
        <v>32</v>
      </c>
      <c r="B68" s="33" t="s">
        <v>62</v>
      </c>
      <c r="C68" s="388" t="s">
        <v>14</v>
      </c>
      <c r="D68" s="345">
        <v>250150</v>
      </c>
      <c r="E68" s="23">
        <v>268847</v>
      </c>
      <c r="F68" s="23">
        <v>254896</v>
      </c>
      <c r="G68" s="23">
        <v>246326</v>
      </c>
      <c r="H68" s="23">
        <v>240602</v>
      </c>
    </row>
    <row r="69" spans="1:10" ht="15" customHeight="1" x14ac:dyDescent="0.3">
      <c r="A69" s="333" t="s">
        <v>75</v>
      </c>
      <c r="B69" s="33"/>
      <c r="C69" s="357"/>
      <c r="D69" s="103"/>
      <c r="E69" s="23"/>
      <c r="F69" s="23"/>
      <c r="G69" s="23"/>
      <c r="H69" s="23"/>
    </row>
    <row r="70" spans="1:10" ht="13" x14ac:dyDescent="0.3">
      <c r="A70" s="108" t="s">
        <v>53</v>
      </c>
      <c r="B70" s="33"/>
      <c r="C70" s="357"/>
      <c r="D70" s="346"/>
      <c r="E70" s="35"/>
      <c r="F70" s="35"/>
      <c r="G70" s="35"/>
      <c r="H70" s="35"/>
    </row>
    <row r="71" spans="1:10" ht="13" x14ac:dyDescent="0.3">
      <c r="A71" s="79" t="s">
        <v>54</v>
      </c>
      <c r="B71" s="33" t="s">
        <v>62</v>
      </c>
      <c r="C71" s="388" t="s">
        <v>14</v>
      </c>
      <c r="D71" s="345">
        <v>423737</v>
      </c>
      <c r="E71" s="23">
        <v>471404</v>
      </c>
      <c r="F71" s="23">
        <v>464526</v>
      </c>
      <c r="G71" s="23">
        <v>438721</v>
      </c>
      <c r="H71" s="23">
        <v>425066</v>
      </c>
      <c r="I71" s="137"/>
      <c r="J71" s="137"/>
    </row>
    <row r="72" spans="1:10" ht="13" x14ac:dyDescent="0.3">
      <c r="A72" s="79" t="s">
        <v>55</v>
      </c>
      <c r="B72" s="33" t="s">
        <v>62</v>
      </c>
      <c r="C72" s="388" t="s">
        <v>14</v>
      </c>
      <c r="D72" s="345">
        <v>164075</v>
      </c>
      <c r="E72" s="23">
        <v>217490</v>
      </c>
      <c r="F72" s="23">
        <v>203189</v>
      </c>
      <c r="G72" s="23">
        <v>185280</v>
      </c>
      <c r="H72" s="23">
        <v>169729</v>
      </c>
    </row>
    <row r="73" spans="1:10" ht="13" x14ac:dyDescent="0.3">
      <c r="A73" s="108" t="s">
        <v>76</v>
      </c>
      <c r="B73" s="33"/>
      <c r="C73" s="357"/>
      <c r="D73" s="138"/>
      <c r="E73" s="23"/>
      <c r="F73" s="23"/>
      <c r="G73" s="23"/>
      <c r="H73" s="23"/>
    </row>
    <row r="74" spans="1:10" ht="13" x14ac:dyDescent="0.3">
      <c r="A74" s="79" t="s">
        <v>80</v>
      </c>
      <c r="B74" s="33" t="s">
        <v>62</v>
      </c>
      <c r="C74" s="23" t="s">
        <v>14</v>
      </c>
      <c r="D74" s="23">
        <v>393673</v>
      </c>
      <c r="E74" s="23">
        <v>442104</v>
      </c>
      <c r="F74" s="23">
        <v>439809</v>
      </c>
      <c r="G74" s="23">
        <v>412752</v>
      </c>
      <c r="H74" s="23">
        <v>394038</v>
      </c>
      <c r="J74" s="347"/>
    </row>
    <row r="75" spans="1:10" ht="13" x14ac:dyDescent="0.3">
      <c r="A75" s="79" t="s">
        <v>57</v>
      </c>
      <c r="B75" s="33" t="s">
        <v>62</v>
      </c>
      <c r="C75" s="23" t="s">
        <v>14</v>
      </c>
      <c r="D75" s="23">
        <v>124456</v>
      </c>
      <c r="E75" s="23">
        <v>178708</v>
      </c>
      <c r="F75" s="23">
        <v>140739</v>
      </c>
      <c r="G75" s="23">
        <v>128041</v>
      </c>
      <c r="H75" s="23">
        <v>131124</v>
      </c>
    </row>
    <row r="76" spans="1:10" s="120" customFormat="1" ht="18" customHeight="1" thickBot="1" x14ac:dyDescent="0.3">
      <c r="A76" s="117" t="s">
        <v>58</v>
      </c>
      <c r="B76" s="118" t="s">
        <v>62</v>
      </c>
      <c r="C76" s="121" t="s">
        <v>14</v>
      </c>
      <c r="D76" s="121">
        <v>69683</v>
      </c>
      <c r="E76" s="121">
        <v>68082</v>
      </c>
      <c r="F76" s="121">
        <v>87167</v>
      </c>
      <c r="G76" s="121">
        <v>83208</v>
      </c>
      <c r="H76" s="121">
        <v>69633</v>
      </c>
    </row>
    <row r="77" spans="1:10" s="120" customFormat="1" ht="18" customHeight="1" thickBot="1" x14ac:dyDescent="0.3">
      <c r="A77" s="102" t="s">
        <v>26</v>
      </c>
      <c r="B77" s="126"/>
      <c r="C77" s="126"/>
      <c r="D77" s="197"/>
      <c r="E77" s="197"/>
      <c r="F77" s="197"/>
      <c r="G77" s="197"/>
      <c r="H77" s="197"/>
    </row>
    <row r="78" spans="1:10" s="120" customFormat="1" ht="24.75" customHeight="1" x14ac:dyDescent="0.25">
      <c r="A78" s="193" t="s">
        <v>119</v>
      </c>
      <c r="B78" s="209"/>
      <c r="C78" s="285"/>
      <c r="D78" s="209"/>
      <c r="E78" s="210"/>
      <c r="F78" s="210"/>
      <c r="G78" s="210"/>
      <c r="H78" s="210"/>
    </row>
    <row r="79" spans="1:10" s="120" customFormat="1" ht="19.5" customHeight="1" x14ac:dyDescent="0.25">
      <c r="A79" s="206" t="s">
        <v>118</v>
      </c>
      <c r="B79" s="207" t="s">
        <v>62</v>
      </c>
      <c r="C79" s="208">
        <v>584</v>
      </c>
      <c r="D79" s="404">
        <v>891</v>
      </c>
      <c r="E79" s="296">
        <f t="shared" ref="E79:H79" si="0">+E82+E94</f>
        <v>811</v>
      </c>
      <c r="F79" s="208">
        <f t="shared" si="0"/>
        <v>745</v>
      </c>
      <c r="G79" s="208">
        <f t="shared" si="0"/>
        <v>724</v>
      </c>
      <c r="H79" s="208">
        <f t="shared" si="0"/>
        <v>699</v>
      </c>
    </row>
    <row r="80" spans="1:10" s="120" customFormat="1" ht="6.75" customHeight="1" x14ac:dyDescent="0.25">
      <c r="A80" s="203"/>
      <c r="B80" s="204"/>
      <c r="C80" s="205"/>
      <c r="D80" s="304"/>
      <c r="E80" s="297"/>
      <c r="F80" s="205"/>
      <c r="G80" s="205"/>
      <c r="H80" s="205"/>
    </row>
    <row r="81" spans="1:10" ht="19.5" customHeight="1" x14ac:dyDescent="0.3">
      <c r="A81" s="184" t="s">
        <v>117</v>
      </c>
      <c r="B81" s="136"/>
      <c r="C81" s="136"/>
      <c r="D81" s="301"/>
      <c r="E81" s="190"/>
      <c r="F81" s="190"/>
      <c r="G81" s="190"/>
      <c r="H81" s="190"/>
    </row>
    <row r="82" spans="1:10" ht="13" x14ac:dyDescent="0.3">
      <c r="A82" s="334" t="s">
        <v>11</v>
      </c>
      <c r="B82" s="33" t="s">
        <v>62</v>
      </c>
      <c r="C82" s="386">
        <v>554</v>
      </c>
      <c r="D82" s="348">
        <v>791</v>
      </c>
      <c r="E82" s="58">
        <v>761</v>
      </c>
      <c r="F82" s="67">
        <v>662</v>
      </c>
      <c r="G82" s="67">
        <v>672</v>
      </c>
      <c r="H82" s="67">
        <v>659</v>
      </c>
    </row>
    <row r="83" spans="1:10" ht="13" x14ac:dyDescent="0.3">
      <c r="A83" s="108" t="s">
        <v>53</v>
      </c>
      <c r="B83" s="33"/>
      <c r="C83" s="295"/>
      <c r="D83" s="349"/>
      <c r="E83" s="59"/>
      <c r="F83" s="35"/>
      <c r="G83" s="35"/>
      <c r="H83" s="35"/>
    </row>
    <row r="84" spans="1:10" ht="13" x14ac:dyDescent="0.3">
      <c r="A84" s="79" t="s">
        <v>54</v>
      </c>
      <c r="B84" s="33" t="s">
        <v>62</v>
      </c>
      <c r="C84" s="290">
        <v>360</v>
      </c>
      <c r="D84" s="350">
        <v>491</v>
      </c>
      <c r="E84" s="60">
        <v>504</v>
      </c>
      <c r="F84" s="23">
        <v>447</v>
      </c>
      <c r="G84" s="23">
        <v>474</v>
      </c>
      <c r="H84" s="23">
        <v>447</v>
      </c>
      <c r="I84" s="141"/>
      <c r="J84" s="142"/>
    </row>
    <row r="85" spans="1:10" ht="13" x14ac:dyDescent="0.3">
      <c r="A85" s="79" t="s">
        <v>55</v>
      </c>
      <c r="B85" s="33" t="s">
        <v>62</v>
      </c>
      <c r="C85" s="290">
        <v>194</v>
      </c>
      <c r="D85" s="350">
        <v>300</v>
      </c>
      <c r="E85" s="60">
        <v>257</v>
      </c>
      <c r="F85" s="23">
        <v>215</v>
      </c>
      <c r="G85" s="23">
        <v>198</v>
      </c>
      <c r="H85" s="23">
        <v>212</v>
      </c>
      <c r="I85" s="143"/>
      <c r="J85" s="143"/>
    </row>
    <row r="86" spans="1:10" ht="13" x14ac:dyDescent="0.3">
      <c r="A86" s="108" t="s">
        <v>56</v>
      </c>
      <c r="B86" s="33"/>
      <c r="C86" s="295"/>
      <c r="D86" s="349"/>
      <c r="E86" s="60"/>
      <c r="F86" s="23"/>
      <c r="G86" s="23"/>
      <c r="H86" s="23"/>
      <c r="I86" s="144"/>
      <c r="J86" s="145"/>
    </row>
    <row r="87" spans="1:10" ht="13" x14ac:dyDescent="0.3">
      <c r="A87" s="79" t="s">
        <v>64</v>
      </c>
      <c r="B87" s="33" t="s">
        <v>62</v>
      </c>
      <c r="C87" s="290">
        <v>262</v>
      </c>
      <c r="D87" s="60">
        <v>437</v>
      </c>
      <c r="E87" s="60">
        <v>362</v>
      </c>
      <c r="F87" s="23">
        <v>367</v>
      </c>
      <c r="G87" s="23">
        <v>313</v>
      </c>
      <c r="H87" s="23">
        <v>318</v>
      </c>
      <c r="I87" s="351"/>
      <c r="J87" s="145"/>
    </row>
    <row r="88" spans="1:10" ht="13" x14ac:dyDescent="0.3">
      <c r="A88" s="79" t="s">
        <v>65</v>
      </c>
      <c r="B88" s="33" t="s">
        <v>62</v>
      </c>
      <c r="C88" s="290">
        <v>202</v>
      </c>
      <c r="D88" s="60">
        <v>226</v>
      </c>
      <c r="E88" s="60">
        <v>247</v>
      </c>
      <c r="F88" s="23">
        <v>181</v>
      </c>
      <c r="G88" s="23">
        <v>213</v>
      </c>
      <c r="H88" s="23">
        <v>221</v>
      </c>
      <c r="I88" s="144"/>
      <c r="J88" s="145"/>
    </row>
    <row r="89" spans="1:10" ht="13" x14ac:dyDescent="0.3">
      <c r="A89" s="79" t="s">
        <v>69</v>
      </c>
      <c r="B89" s="33" t="s">
        <v>62</v>
      </c>
      <c r="C89" s="290">
        <v>67</v>
      </c>
      <c r="D89" s="60">
        <v>92</v>
      </c>
      <c r="E89" s="60">
        <v>106</v>
      </c>
      <c r="F89" s="23">
        <v>78</v>
      </c>
      <c r="G89" s="23">
        <v>95</v>
      </c>
      <c r="H89" s="23">
        <v>84</v>
      </c>
      <c r="I89" s="144"/>
      <c r="J89" s="145"/>
    </row>
    <row r="90" spans="1:10" ht="13" x14ac:dyDescent="0.3">
      <c r="A90" s="79" t="s">
        <v>67</v>
      </c>
      <c r="B90" s="33" t="s">
        <v>62</v>
      </c>
      <c r="C90" s="290">
        <v>17</v>
      </c>
      <c r="D90" s="60">
        <v>29</v>
      </c>
      <c r="E90" s="60">
        <v>36</v>
      </c>
      <c r="F90" s="23">
        <v>24</v>
      </c>
      <c r="G90" s="23">
        <v>39</v>
      </c>
      <c r="H90" s="23">
        <v>25</v>
      </c>
      <c r="I90" s="144"/>
      <c r="J90" s="145"/>
    </row>
    <row r="91" spans="1:10" s="120" customFormat="1" ht="18" customHeight="1" x14ac:dyDescent="0.25">
      <c r="A91" s="198" t="s">
        <v>70</v>
      </c>
      <c r="B91" s="189" t="s">
        <v>62</v>
      </c>
      <c r="C91" s="389">
        <v>6</v>
      </c>
      <c r="D91" s="298">
        <v>7</v>
      </c>
      <c r="E91" s="298">
        <v>10</v>
      </c>
      <c r="F91" s="200">
        <v>12</v>
      </c>
      <c r="G91" s="200">
        <v>12</v>
      </c>
      <c r="H91" s="200">
        <v>11</v>
      </c>
    </row>
    <row r="92" spans="1:10" s="120" customFormat="1" ht="6" customHeight="1" x14ac:dyDescent="0.25">
      <c r="A92" s="198"/>
      <c r="B92" s="201"/>
      <c r="C92" s="199"/>
      <c r="D92" s="302"/>
      <c r="E92" s="299"/>
      <c r="F92" s="202"/>
      <c r="G92" s="202"/>
      <c r="H92" s="202"/>
    </row>
    <row r="93" spans="1:10" ht="19.5" customHeight="1" x14ac:dyDescent="0.3">
      <c r="A93" s="104" t="s">
        <v>116</v>
      </c>
      <c r="B93" s="105"/>
      <c r="C93" s="105"/>
      <c r="D93" s="301"/>
      <c r="E93" s="190"/>
      <c r="F93" s="106"/>
      <c r="G93" s="106"/>
      <c r="H93" s="106"/>
    </row>
    <row r="94" spans="1:10" ht="13" x14ac:dyDescent="0.3">
      <c r="A94" s="334" t="s">
        <v>11</v>
      </c>
      <c r="B94" s="33" t="s">
        <v>62</v>
      </c>
      <c r="C94" s="386">
        <v>30</v>
      </c>
      <c r="D94" s="348">
        <v>100</v>
      </c>
      <c r="E94" s="58">
        <v>50</v>
      </c>
      <c r="F94" s="67">
        <v>83</v>
      </c>
      <c r="G94" s="67">
        <v>52</v>
      </c>
      <c r="H94" s="67">
        <v>40</v>
      </c>
    </row>
    <row r="95" spans="1:10" ht="13" x14ac:dyDescent="0.3">
      <c r="A95" s="108" t="s">
        <v>53</v>
      </c>
      <c r="B95" s="33"/>
      <c r="C95" s="295"/>
      <c r="D95" s="349"/>
      <c r="E95" s="59"/>
      <c r="F95" s="35"/>
      <c r="G95" s="35"/>
      <c r="H95" s="35"/>
    </row>
    <row r="96" spans="1:10" ht="13" x14ac:dyDescent="0.3">
      <c r="A96" s="79" t="s">
        <v>54</v>
      </c>
      <c r="B96" s="33" t="s">
        <v>62</v>
      </c>
      <c r="C96" s="290">
        <v>22</v>
      </c>
      <c r="D96" s="350">
        <v>66</v>
      </c>
      <c r="E96" s="60">
        <v>34</v>
      </c>
      <c r="F96" s="23">
        <v>60</v>
      </c>
      <c r="G96" s="23">
        <v>42</v>
      </c>
      <c r="H96" s="23">
        <v>29</v>
      </c>
      <c r="I96" s="141"/>
      <c r="J96" s="142"/>
    </row>
    <row r="97" spans="1:10" ht="13" x14ac:dyDescent="0.3">
      <c r="A97" s="79" t="s">
        <v>55</v>
      </c>
      <c r="B97" s="33" t="s">
        <v>62</v>
      </c>
      <c r="C97" s="290">
        <v>8</v>
      </c>
      <c r="D97" s="350">
        <v>34</v>
      </c>
      <c r="E97" s="140">
        <f t="shared" ref="E97:H97" si="1">+E94-E96</f>
        <v>16</v>
      </c>
      <c r="F97" s="352">
        <f t="shared" si="1"/>
        <v>23</v>
      </c>
      <c r="G97" s="352">
        <f t="shared" si="1"/>
        <v>10</v>
      </c>
      <c r="H97" s="352">
        <f t="shared" si="1"/>
        <v>11</v>
      </c>
      <c r="I97" s="143"/>
      <c r="J97" s="143"/>
    </row>
    <row r="98" spans="1:10" s="120" customFormat="1" ht="6" customHeight="1" thickBot="1" x14ac:dyDescent="0.35">
      <c r="A98" s="117"/>
      <c r="B98" s="148"/>
      <c r="C98" s="305"/>
      <c r="D98" s="303"/>
      <c r="E98" s="353"/>
      <c r="F98" s="354"/>
      <c r="G98" s="354"/>
      <c r="H98" s="300"/>
    </row>
    <row r="99" spans="1:10" s="120" customFormat="1" ht="13" x14ac:dyDescent="0.3">
      <c r="A99" s="102" t="s">
        <v>183</v>
      </c>
      <c r="B99" s="103"/>
      <c r="C99" s="103"/>
      <c r="D99" s="140"/>
      <c r="E99" s="407"/>
      <c r="F99" s="407"/>
      <c r="G99" s="407"/>
      <c r="H99" s="407"/>
    </row>
    <row r="100" spans="1:10" s="120" customFormat="1" ht="18" customHeight="1" thickBot="1" x14ac:dyDescent="0.35">
      <c r="A100" s="408" t="s">
        <v>26</v>
      </c>
      <c r="B100" s="280"/>
      <c r="C100" s="280"/>
      <c r="D100" s="405"/>
      <c r="E100" s="406"/>
      <c r="F100" s="406"/>
      <c r="G100" s="406"/>
      <c r="H100" s="406"/>
    </row>
    <row r="101" spans="1:10" ht="24.75" customHeight="1" x14ac:dyDescent="0.25">
      <c r="A101" s="193" t="s">
        <v>111</v>
      </c>
      <c r="B101" s="213"/>
      <c r="C101" s="286"/>
      <c r="D101" s="213"/>
      <c r="E101" s="214"/>
      <c r="F101" s="214"/>
      <c r="G101" s="214"/>
      <c r="H101" s="214"/>
    </row>
    <row r="102" spans="1:10" ht="19.5" customHeight="1" x14ac:dyDescent="0.25">
      <c r="A102" s="211" t="s">
        <v>60</v>
      </c>
      <c r="B102" s="207" t="s">
        <v>62</v>
      </c>
      <c r="C102" s="390">
        <v>6342</v>
      </c>
      <c r="D102" s="208">
        <v>6792</v>
      </c>
      <c r="E102" s="212">
        <f>+E105+E118+E131</f>
        <v>7237</v>
      </c>
      <c r="F102" s="212">
        <f>+F105+F118+F131</f>
        <v>6350</v>
      </c>
      <c r="G102" s="212">
        <f>+G105+G118+G131</f>
        <v>5538</v>
      </c>
      <c r="H102" s="212">
        <f>+H105+H118+H131</f>
        <v>4646</v>
      </c>
    </row>
    <row r="103" spans="1:10" ht="6.75" customHeight="1" x14ac:dyDescent="0.25">
      <c r="A103" s="72"/>
      <c r="B103" s="127"/>
      <c r="C103" s="127"/>
      <c r="D103" s="127"/>
      <c r="E103" s="128"/>
      <c r="F103" s="128"/>
      <c r="G103" s="128"/>
      <c r="H103" s="128"/>
    </row>
    <row r="104" spans="1:10" ht="19.5" customHeight="1" x14ac:dyDescent="0.3">
      <c r="A104" s="185" t="s">
        <v>112</v>
      </c>
      <c r="B104" s="186"/>
      <c r="C104" s="186"/>
      <c r="D104" s="186"/>
      <c r="E104" s="187"/>
      <c r="F104" s="187"/>
      <c r="G104" s="187"/>
      <c r="H104" s="187"/>
    </row>
    <row r="105" spans="1:10" ht="13" x14ac:dyDescent="0.3">
      <c r="A105" s="334" t="s">
        <v>0</v>
      </c>
      <c r="B105" s="33" t="s">
        <v>62</v>
      </c>
      <c r="C105" s="386">
        <v>3982</v>
      </c>
      <c r="D105" s="409">
        <v>4445</v>
      </c>
      <c r="E105" s="409">
        <v>5043</v>
      </c>
      <c r="F105" s="410">
        <v>4062</v>
      </c>
      <c r="G105" s="410">
        <v>3511</v>
      </c>
      <c r="H105" s="411">
        <v>2920</v>
      </c>
    </row>
    <row r="106" spans="1:10" ht="13" x14ac:dyDescent="0.3">
      <c r="A106" s="108" t="s">
        <v>53</v>
      </c>
      <c r="B106" s="33"/>
      <c r="C106" s="412"/>
      <c r="D106" s="413"/>
      <c r="E106" s="413"/>
      <c r="F106" s="414"/>
      <c r="G106" s="414"/>
      <c r="H106" s="415"/>
    </row>
    <row r="107" spans="1:10" ht="13" x14ac:dyDescent="0.3">
      <c r="A107" s="79" t="s">
        <v>54</v>
      </c>
      <c r="B107" s="33" t="s">
        <v>62</v>
      </c>
      <c r="C107" s="416">
        <v>3324</v>
      </c>
      <c r="D107" s="415">
        <v>3692</v>
      </c>
      <c r="E107" s="415">
        <v>4294</v>
      </c>
      <c r="F107" s="414">
        <v>3418</v>
      </c>
      <c r="G107" s="414">
        <v>3014</v>
      </c>
      <c r="H107" s="415">
        <v>2511</v>
      </c>
      <c r="I107" s="347"/>
    </row>
    <row r="108" spans="1:10" ht="13" x14ac:dyDescent="0.3">
      <c r="A108" s="79" t="s">
        <v>55</v>
      </c>
      <c r="B108" s="33" t="s">
        <v>62</v>
      </c>
      <c r="C108" s="416">
        <v>658</v>
      </c>
      <c r="D108" s="415">
        <v>753</v>
      </c>
      <c r="E108" s="415">
        <v>749</v>
      </c>
      <c r="F108" s="414">
        <v>644</v>
      </c>
      <c r="G108" s="414">
        <v>497</v>
      </c>
      <c r="H108" s="415">
        <v>409</v>
      </c>
    </row>
    <row r="109" spans="1:10" ht="13" x14ac:dyDescent="0.3">
      <c r="A109" s="108" t="s">
        <v>56</v>
      </c>
      <c r="B109" s="33"/>
      <c r="C109" s="413"/>
      <c r="D109" s="346"/>
      <c r="E109" s="415"/>
      <c r="F109" s="415"/>
      <c r="G109" s="415"/>
      <c r="H109" s="415"/>
    </row>
    <row r="110" spans="1:10" ht="13" x14ac:dyDescent="0.3">
      <c r="A110" s="79" t="s">
        <v>64</v>
      </c>
      <c r="B110" s="33" t="s">
        <v>62</v>
      </c>
      <c r="C110" s="416">
        <v>96</v>
      </c>
      <c r="D110" s="415">
        <v>111</v>
      </c>
      <c r="E110" s="414">
        <v>107</v>
      </c>
      <c r="F110" s="414">
        <v>67</v>
      </c>
      <c r="G110" s="414">
        <v>46</v>
      </c>
      <c r="H110" s="415">
        <v>39</v>
      </c>
      <c r="I110" s="347"/>
    </row>
    <row r="111" spans="1:10" ht="13" x14ac:dyDescent="0.3">
      <c r="A111" s="79" t="s">
        <v>65</v>
      </c>
      <c r="B111" s="33" t="s">
        <v>62</v>
      </c>
      <c r="C111" s="416">
        <v>1648</v>
      </c>
      <c r="D111" s="415">
        <v>1768</v>
      </c>
      <c r="E111" s="414">
        <v>1839</v>
      </c>
      <c r="F111" s="414">
        <v>1565</v>
      </c>
      <c r="G111" s="414">
        <v>1315</v>
      </c>
      <c r="H111" s="415">
        <v>1143</v>
      </c>
    </row>
    <row r="112" spans="1:10" ht="13" x14ac:dyDescent="0.3">
      <c r="A112" s="79" t="s">
        <v>66</v>
      </c>
      <c r="B112" s="33" t="s">
        <v>62</v>
      </c>
      <c r="C112" s="416">
        <v>1041</v>
      </c>
      <c r="D112" s="415">
        <v>1218</v>
      </c>
      <c r="E112" s="414">
        <v>1447</v>
      </c>
      <c r="F112" s="414">
        <v>1314</v>
      </c>
      <c r="G112" s="414">
        <v>1159</v>
      </c>
      <c r="H112" s="415">
        <v>993</v>
      </c>
    </row>
    <row r="113" spans="1:9" ht="13" x14ac:dyDescent="0.3">
      <c r="A113" s="79" t="s">
        <v>67</v>
      </c>
      <c r="B113" s="33" t="s">
        <v>62</v>
      </c>
      <c r="C113" s="416">
        <v>900</v>
      </c>
      <c r="D113" s="415">
        <v>1008</v>
      </c>
      <c r="E113" s="414">
        <v>1299</v>
      </c>
      <c r="F113" s="414">
        <v>840</v>
      </c>
      <c r="G113" s="414">
        <v>754</v>
      </c>
      <c r="H113" s="415">
        <v>553</v>
      </c>
    </row>
    <row r="114" spans="1:9" ht="13" x14ac:dyDescent="0.3">
      <c r="A114" s="79" t="s">
        <v>68</v>
      </c>
      <c r="B114" s="33" t="s">
        <v>62</v>
      </c>
      <c r="C114" s="416">
        <v>295</v>
      </c>
      <c r="D114" s="415">
        <v>340</v>
      </c>
      <c r="E114" s="414">
        <v>350</v>
      </c>
      <c r="F114" s="414">
        <v>276</v>
      </c>
      <c r="G114" s="414">
        <v>237</v>
      </c>
      <c r="H114" s="415">
        <v>192</v>
      </c>
    </row>
    <row r="115" spans="1:9" s="120" customFormat="1" ht="18" customHeight="1" x14ac:dyDescent="0.25">
      <c r="A115" s="129" t="s">
        <v>79</v>
      </c>
      <c r="B115" s="130" t="s">
        <v>62</v>
      </c>
      <c r="C115" s="417">
        <v>2</v>
      </c>
      <c r="D115" s="417">
        <v>0</v>
      </c>
      <c r="E115" s="418">
        <v>1</v>
      </c>
      <c r="F115" s="418">
        <v>0</v>
      </c>
      <c r="G115" s="418">
        <v>0</v>
      </c>
      <c r="H115" s="418">
        <v>0</v>
      </c>
    </row>
    <row r="116" spans="1:9" s="120" customFormat="1" ht="6.75" customHeight="1" x14ac:dyDescent="0.25">
      <c r="A116" s="125"/>
      <c r="B116" s="126"/>
      <c r="C116" s="126"/>
      <c r="D116" s="126"/>
      <c r="E116" s="125"/>
      <c r="F116" s="125"/>
      <c r="G116" s="125"/>
      <c r="H116" s="125"/>
    </row>
    <row r="117" spans="1:9" ht="19.5" customHeight="1" x14ac:dyDescent="0.3">
      <c r="A117" s="185" t="s">
        <v>113</v>
      </c>
      <c r="B117" s="186"/>
      <c r="C117" s="186"/>
      <c r="D117" s="186"/>
      <c r="E117" s="187"/>
      <c r="F117" s="187"/>
      <c r="G117" s="187"/>
      <c r="H117" s="187"/>
    </row>
    <row r="118" spans="1:9" ht="13" x14ac:dyDescent="0.3">
      <c r="A118" s="334" t="s">
        <v>0</v>
      </c>
      <c r="B118" s="33" t="s">
        <v>62</v>
      </c>
      <c r="C118" s="386">
        <v>1634</v>
      </c>
      <c r="D118" s="411">
        <v>1604</v>
      </c>
      <c r="E118" s="410">
        <v>1592</v>
      </c>
      <c r="F118" s="410">
        <v>1589</v>
      </c>
      <c r="G118" s="410">
        <v>1397</v>
      </c>
      <c r="H118" s="411">
        <v>1138</v>
      </c>
    </row>
    <row r="119" spans="1:9" ht="13" x14ac:dyDescent="0.3">
      <c r="A119" s="108" t="s">
        <v>53</v>
      </c>
      <c r="B119" s="33"/>
      <c r="C119" s="412"/>
      <c r="D119" s="415"/>
      <c r="E119" s="419"/>
      <c r="F119" s="414"/>
      <c r="G119" s="414"/>
      <c r="H119" s="415"/>
    </row>
    <row r="120" spans="1:9" ht="13" x14ac:dyDescent="0.3">
      <c r="A120" s="79" t="s">
        <v>54</v>
      </c>
      <c r="B120" s="33" t="s">
        <v>62</v>
      </c>
      <c r="C120" s="416">
        <v>1126</v>
      </c>
      <c r="D120" s="415">
        <v>1131</v>
      </c>
      <c r="E120" s="414">
        <v>1069</v>
      </c>
      <c r="F120" s="414">
        <v>1066</v>
      </c>
      <c r="G120" s="414">
        <v>916</v>
      </c>
      <c r="H120" s="415">
        <v>773</v>
      </c>
      <c r="I120" s="347"/>
    </row>
    <row r="121" spans="1:9" ht="13" x14ac:dyDescent="0.3">
      <c r="A121" s="79" t="s">
        <v>55</v>
      </c>
      <c r="B121" s="33" t="s">
        <v>62</v>
      </c>
      <c r="C121" s="416">
        <v>508</v>
      </c>
      <c r="D121" s="415">
        <v>473</v>
      </c>
      <c r="E121" s="419">
        <v>523</v>
      </c>
      <c r="F121" s="414">
        <v>523</v>
      </c>
      <c r="G121" s="414">
        <v>481</v>
      </c>
      <c r="H121" s="415">
        <v>365</v>
      </c>
    </row>
    <row r="122" spans="1:9" ht="13" x14ac:dyDescent="0.3">
      <c r="A122" s="108" t="s">
        <v>56</v>
      </c>
      <c r="B122" s="33"/>
      <c r="C122" s="415"/>
      <c r="D122" s="415"/>
      <c r="E122" s="415"/>
      <c r="F122" s="415"/>
      <c r="G122" s="415"/>
      <c r="H122" s="415"/>
    </row>
    <row r="123" spans="1:9" ht="13" x14ac:dyDescent="0.3">
      <c r="A123" s="79" t="s">
        <v>64</v>
      </c>
      <c r="B123" s="33" t="s">
        <v>62</v>
      </c>
      <c r="C123" s="416">
        <v>7</v>
      </c>
      <c r="D123" s="415">
        <v>15</v>
      </c>
      <c r="E123" s="419">
        <v>13</v>
      </c>
      <c r="F123" s="414">
        <v>16</v>
      </c>
      <c r="G123" s="414">
        <v>8</v>
      </c>
      <c r="H123" s="415">
        <v>3</v>
      </c>
    </row>
    <row r="124" spans="1:9" ht="13" x14ac:dyDescent="0.3">
      <c r="A124" s="79" t="s">
        <v>65</v>
      </c>
      <c r="B124" s="33" t="s">
        <v>62</v>
      </c>
      <c r="C124" s="416">
        <v>1103</v>
      </c>
      <c r="D124" s="415">
        <v>1183</v>
      </c>
      <c r="E124" s="414">
        <v>1090</v>
      </c>
      <c r="F124" s="414">
        <v>1134</v>
      </c>
      <c r="G124" s="414">
        <v>1030</v>
      </c>
      <c r="H124" s="415">
        <v>862</v>
      </c>
    </row>
    <row r="125" spans="1:9" ht="13" x14ac:dyDescent="0.3">
      <c r="A125" s="79" t="s">
        <v>66</v>
      </c>
      <c r="B125" s="33" t="s">
        <v>62</v>
      </c>
      <c r="C125" s="416">
        <v>368</v>
      </c>
      <c r="D125" s="415">
        <v>298</v>
      </c>
      <c r="E125" s="419">
        <v>353</v>
      </c>
      <c r="F125" s="414">
        <v>327</v>
      </c>
      <c r="G125" s="414">
        <v>280</v>
      </c>
      <c r="H125" s="415">
        <v>223</v>
      </c>
    </row>
    <row r="126" spans="1:9" ht="13" x14ac:dyDescent="0.3">
      <c r="A126" s="79" t="s">
        <v>67</v>
      </c>
      <c r="B126" s="33" t="s">
        <v>62</v>
      </c>
      <c r="C126" s="416">
        <v>131</v>
      </c>
      <c r="D126" s="415">
        <v>94</v>
      </c>
      <c r="E126" s="419">
        <v>123</v>
      </c>
      <c r="F126" s="414">
        <v>102</v>
      </c>
      <c r="G126" s="414">
        <v>63</v>
      </c>
      <c r="H126" s="415">
        <v>40</v>
      </c>
    </row>
    <row r="127" spans="1:9" ht="13" x14ac:dyDescent="0.3">
      <c r="A127" s="79" t="s">
        <v>68</v>
      </c>
      <c r="B127" s="33" t="s">
        <v>62</v>
      </c>
      <c r="C127" s="416">
        <v>25</v>
      </c>
      <c r="D127" s="415">
        <v>14</v>
      </c>
      <c r="E127" s="419">
        <v>13</v>
      </c>
      <c r="F127" s="414">
        <v>9</v>
      </c>
      <c r="G127" s="414">
        <v>16</v>
      </c>
      <c r="H127" s="415">
        <v>10</v>
      </c>
    </row>
    <row r="128" spans="1:9" s="120" customFormat="1" ht="18" customHeight="1" x14ac:dyDescent="0.25">
      <c r="A128" s="188" t="s">
        <v>78</v>
      </c>
      <c r="B128" s="189" t="s">
        <v>62</v>
      </c>
      <c r="C128" s="420">
        <v>0</v>
      </c>
      <c r="D128" s="420">
        <v>0</v>
      </c>
      <c r="E128" s="421">
        <v>0</v>
      </c>
      <c r="F128" s="422">
        <v>1</v>
      </c>
      <c r="G128" s="422">
        <v>0</v>
      </c>
      <c r="H128" s="422">
        <v>0</v>
      </c>
    </row>
    <row r="129" spans="1:8" s="120" customFormat="1" ht="6.75" customHeight="1" x14ac:dyDescent="0.25">
      <c r="A129" s="125"/>
      <c r="B129" s="126"/>
      <c r="C129" s="126"/>
      <c r="D129" s="126"/>
      <c r="E129" s="125"/>
      <c r="F129" s="125"/>
      <c r="G129" s="125"/>
      <c r="H129" s="125"/>
    </row>
    <row r="130" spans="1:8" ht="19.5" customHeight="1" x14ac:dyDescent="0.3">
      <c r="A130" s="185" t="s">
        <v>114</v>
      </c>
      <c r="B130" s="186"/>
      <c r="C130" s="186"/>
      <c r="D130" s="186"/>
      <c r="E130" s="187"/>
      <c r="F130" s="187"/>
      <c r="G130" s="187"/>
      <c r="H130" s="187"/>
    </row>
    <row r="131" spans="1:8" ht="13" x14ac:dyDescent="0.3">
      <c r="A131" s="334" t="s">
        <v>0</v>
      </c>
      <c r="B131" s="33" t="s">
        <v>62</v>
      </c>
      <c r="C131" s="386">
        <v>726</v>
      </c>
      <c r="D131" s="69">
        <v>743</v>
      </c>
      <c r="E131" s="68">
        <f>E133+E134</f>
        <v>602</v>
      </c>
      <c r="F131" s="68">
        <f t="shared" ref="F131:H131" si="2">F133+F134</f>
        <v>699</v>
      </c>
      <c r="G131" s="68">
        <f t="shared" si="2"/>
        <v>630</v>
      </c>
      <c r="H131" s="69">
        <f t="shared" si="2"/>
        <v>588</v>
      </c>
    </row>
    <row r="132" spans="1:8" ht="13" x14ac:dyDescent="0.3">
      <c r="A132" s="108" t="s">
        <v>53</v>
      </c>
      <c r="B132" s="33"/>
      <c r="C132" s="295"/>
      <c r="D132" s="23"/>
      <c r="E132" s="79"/>
      <c r="F132" s="109"/>
      <c r="G132" s="109"/>
      <c r="H132" s="23"/>
    </row>
    <row r="133" spans="1:8" ht="13" x14ac:dyDescent="0.3">
      <c r="A133" s="79" t="s">
        <v>54</v>
      </c>
      <c r="B133" s="33" t="s">
        <v>62</v>
      </c>
      <c r="C133" s="393">
        <v>532</v>
      </c>
      <c r="D133" s="23">
        <v>512</v>
      </c>
      <c r="E133" s="79">
        <v>411</v>
      </c>
      <c r="F133" s="109">
        <v>485</v>
      </c>
      <c r="G133" s="109">
        <v>435</v>
      </c>
      <c r="H133" s="23">
        <v>413</v>
      </c>
    </row>
    <row r="134" spans="1:8" ht="13" x14ac:dyDescent="0.3">
      <c r="A134" s="79" t="s">
        <v>55</v>
      </c>
      <c r="B134" s="33" t="s">
        <v>62</v>
      </c>
      <c r="C134" s="392">
        <v>194</v>
      </c>
      <c r="D134" s="23">
        <v>231</v>
      </c>
      <c r="E134" s="79">
        <v>191</v>
      </c>
      <c r="F134" s="109">
        <v>214</v>
      </c>
      <c r="G134" s="109">
        <v>195</v>
      </c>
      <c r="H134" s="23">
        <v>175</v>
      </c>
    </row>
    <row r="135" spans="1:8" ht="13" x14ac:dyDescent="0.3">
      <c r="A135" s="108" t="s">
        <v>56</v>
      </c>
      <c r="B135" s="33"/>
      <c r="C135" s="391"/>
      <c r="D135" s="23"/>
      <c r="E135" s="23"/>
      <c r="F135" s="23"/>
      <c r="G135" s="23"/>
      <c r="H135" s="23"/>
    </row>
    <row r="136" spans="1:8" ht="13" x14ac:dyDescent="0.3">
      <c r="A136" s="79" t="s">
        <v>64</v>
      </c>
      <c r="B136" s="33" t="s">
        <v>62</v>
      </c>
      <c r="C136" s="392" t="s">
        <v>71</v>
      </c>
      <c r="D136" s="356" t="s">
        <v>71</v>
      </c>
      <c r="E136" s="110" t="s">
        <v>71</v>
      </c>
      <c r="F136" s="23" t="s">
        <v>71</v>
      </c>
      <c r="G136" s="23" t="s">
        <v>71</v>
      </c>
      <c r="H136" s="23" t="s">
        <v>71</v>
      </c>
    </row>
    <row r="137" spans="1:8" ht="13" x14ac:dyDescent="0.3">
      <c r="A137" s="79" t="s">
        <v>65</v>
      </c>
      <c r="B137" s="33" t="s">
        <v>62</v>
      </c>
      <c r="C137" s="392">
        <v>369</v>
      </c>
      <c r="D137" s="23">
        <v>345</v>
      </c>
      <c r="E137" s="110">
        <v>319</v>
      </c>
      <c r="F137" s="23">
        <v>319</v>
      </c>
      <c r="G137" s="23">
        <v>320</v>
      </c>
      <c r="H137" s="23">
        <v>281</v>
      </c>
    </row>
    <row r="138" spans="1:8" ht="13" x14ac:dyDescent="0.3">
      <c r="A138" s="79" t="s">
        <v>66</v>
      </c>
      <c r="B138" s="33" t="s">
        <v>62</v>
      </c>
      <c r="C138" s="392">
        <v>224</v>
      </c>
      <c r="D138" s="23">
        <v>259</v>
      </c>
      <c r="E138" s="110">
        <v>201</v>
      </c>
      <c r="F138" s="23">
        <v>265</v>
      </c>
      <c r="G138" s="23">
        <v>227</v>
      </c>
      <c r="H138" s="23">
        <v>224</v>
      </c>
    </row>
    <row r="139" spans="1:8" ht="13" x14ac:dyDescent="0.3">
      <c r="A139" s="79" t="s">
        <v>67</v>
      </c>
      <c r="B139" s="33" t="s">
        <v>62</v>
      </c>
      <c r="C139" s="392">
        <v>108</v>
      </c>
      <c r="D139" s="23">
        <v>120</v>
      </c>
      <c r="E139" s="110">
        <v>63</v>
      </c>
      <c r="F139" s="23">
        <v>100</v>
      </c>
      <c r="G139" s="23">
        <v>71</v>
      </c>
      <c r="H139" s="23">
        <v>64</v>
      </c>
    </row>
    <row r="140" spans="1:8" ht="13" x14ac:dyDescent="0.3">
      <c r="A140" s="79" t="s">
        <v>68</v>
      </c>
      <c r="B140" s="33" t="s">
        <v>62</v>
      </c>
      <c r="C140" s="392">
        <v>25</v>
      </c>
      <c r="D140" s="23">
        <v>19</v>
      </c>
      <c r="E140" s="110">
        <v>18</v>
      </c>
      <c r="F140" s="23">
        <v>13</v>
      </c>
      <c r="G140" s="23">
        <v>12</v>
      </c>
      <c r="H140" s="23">
        <v>19</v>
      </c>
    </row>
    <row r="141" spans="1:8" s="120" customFormat="1" ht="18" customHeight="1" thickBot="1" x14ac:dyDescent="0.3">
      <c r="A141" s="117" t="s">
        <v>74</v>
      </c>
      <c r="B141" s="118" t="s">
        <v>62</v>
      </c>
      <c r="C141" s="123">
        <v>0</v>
      </c>
      <c r="D141" s="123">
        <v>0</v>
      </c>
      <c r="E141" s="122">
        <v>1</v>
      </c>
      <c r="F141" s="123">
        <v>2</v>
      </c>
      <c r="G141" s="123">
        <v>0</v>
      </c>
      <c r="H141" s="123">
        <v>0</v>
      </c>
    </row>
    <row r="142" spans="1:8" x14ac:dyDescent="0.25">
      <c r="A142" s="70" t="s">
        <v>183</v>
      </c>
      <c r="B142" s="3"/>
      <c r="C142" s="3"/>
      <c r="D142" s="3"/>
      <c r="E142" s="3"/>
      <c r="F142" s="3"/>
      <c r="G142" s="3"/>
      <c r="H142" s="84"/>
    </row>
    <row r="143" spans="1:8" x14ac:dyDescent="0.25">
      <c r="A143" s="70" t="s">
        <v>128</v>
      </c>
    </row>
  </sheetData>
  <mergeCells count="5">
    <mergeCell ref="A7:H7"/>
    <mergeCell ref="A26:H26"/>
    <mergeCell ref="I45:J45"/>
    <mergeCell ref="A45:D45"/>
    <mergeCell ref="A49:D49"/>
  </mergeCells>
  <hyperlinks>
    <hyperlink ref="A1" location="Índice!A1" display="Voltar ao índice" xr:uid="{9ED282CE-56E7-479E-9E12-15CE46A97C44}"/>
  </hyperlinks>
  <pageMargins left="0.49" right="0.70866141732283472" top="0.74803149606299213" bottom="0.74803149606299213" header="0.31496062992125984" footer="0.31496062992125984"/>
  <pageSetup paperSize="9" scale="80" orientation="portrait" r:id="rId1"/>
  <rowBreaks count="2" manualBreakCount="2">
    <brk id="53" max="7" man="1"/>
    <brk id="11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7AFD4-E6A6-4630-BE62-D9A3A94905C0}">
  <sheetPr>
    <pageSetUpPr fitToPage="1"/>
  </sheetPr>
  <dimension ref="A1:X27"/>
  <sheetViews>
    <sheetView zoomScaleNormal="100" workbookViewId="0"/>
  </sheetViews>
  <sheetFormatPr defaultColWidth="9.08984375" defaultRowHeight="14.5" x14ac:dyDescent="0.35"/>
  <cols>
    <col min="1" max="1" width="28.36328125" style="442" customWidth="1"/>
    <col min="2" max="3" width="9.6328125" style="442" customWidth="1"/>
    <col min="4" max="4" width="2.90625" style="442" customWidth="1"/>
    <col min="5" max="8" width="9.6328125" style="442" customWidth="1"/>
    <col min="9" max="9" width="54" style="442" customWidth="1"/>
    <col min="10" max="16384" width="9.08984375" style="442"/>
  </cols>
  <sheetData>
    <row r="1" spans="1:24" s="438" customFormat="1" x14ac:dyDescent="0.35">
      <c r="A1" s="436" t="s">
        <v>189</v>
      </c>
    </row>
    <row r="2" spans="1:24" x14ac:dyDescent="0.35">
      <c r="A2" s="439" t="s">
        <v>191</v>
      </c>
      <c r="B2" s="439"/>
      <c r="C2" s="440"/>
      <c r="D2" s="440"/>
      <c r="E2" s="440"/>
      <c r="F2" s="438"/>
      <c r="G2" s="438"/>
      <c r="H2" s="438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38"/>
      <c r="X2" s="438"/>
    </row>
    <row r="3" spans="1:24" ht="15" customHeight="1" x14ac:dyDescent="0.35">
      <c r="A3" s="1160" t="s">
        <v>569</v>
      </c>
      <c r="B3" s="1160"/>
      <c r="C3" s="1160"/>
      <c r="D3" s="1160"/>
      <c r="E3" s="1160"/>
      <c r="F3" s="1160"/>
      <c r="G3" s="1160"/>
      <c r="H3" s="1160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38"/>
      <c r="X3" s="438"/>
    </row>
    <row r="4" spans="1:24" x14ac:dyDescent="0.35">
      <c r="A4" s="438"/>
      <c r="B4" s="438"/>
      <c r="C4" s="438"/>
      <c r="D4" s="438"/>
      <c r="E4" s="438"/>
      <c r="F4" s="438"/>
      <c r="G4" s="438"/>
      <c r="H4" s="443" t="s">
        <v>192</v>
      </c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38"/>
      <c r="X4" s="438"/>
    </row>
    <row r="5" spans="1:24" ht="15" customHeight="1" x14ac:dyDescent="0.35">
      <c r="A5" s="444" t="s">
        <v>193</v>
      </c>
      <c r="B5" s="1161" t="s">
        <v>194</v>
      </c>
      <c r="C5" s="1162" t="s">
        <v>195</v>
      </c>
      <c r="D5" s="1163"/>
      <c r="E5" s="1161" t="s">
        <v>196</v>
      </c>
      <c r="F5" s="1161" t="s">
        <v>197</v>
      </c>
      <c r="G5" s="1161" t="s">
        <v>198</v>
      </c>
      <c r="H5" s="1161" t="s">
        <v>199</v>
      </c>
      <c r="I5" s="441"/>
      <c r="J5" s="441"/>
      <c r="K5" s="441"/>
      <c r="L5" s="441"/>
      <c r="M5" s="441"/>
      <c r="N5" s="441"/>
      <c r="O5" s="441"/>
      <c r="P5" s="441"/>
      <c r="Q5" s="441"/>
      <c r="R5" s="441"/>
      <c r="S5" s="441"/>
      <c r="T5" s="441"/>
      <c r="U5" s="441"/>
      <c r="V5" s="441"/>
      <c r="W5" s="438"/>
      <c r="X5" s="438"/>
    </row>
    <row r="6" spans="1:24" ht="15" customHeight="1" x14ac:dyDescent="0.35">
      <c r="A6" s="445" t="s">
        <v>200</v>
      </c>
      <c r="B6" s="1161"/>
      <c r="C6" s="1162"/>
      <c r="D6" s="1163"/>
      <c r="E6" s="1161"/>
      <c r="F6" s="1161"/>
      <c r="G6" s="1161"/>
      <c r="H6" s="1161"/>
      <c r="I6" s="441"/>
      <c r="J6" s="441"/>
      <c r="K6" s="441"/>
      <c r="L6" s="441"/>
      <c r="M6" s="441"/>
      <c r="N6" s="441"/>
      <c r="O6" s="441"/>
      <c r="P6" s="441"/>
      <c r="Q6" s="441"/>
      <c r="R6" s="441"/>
      <c r="S6" s="441"/>
      <c r="T6" s="441"/>
      <c r="U6" s="441"/>
      <c r="V6" s="441"/>
      <c r="W6" s="438"/>
      <c r="X6" s="438"/>
    </row>
    <row r="7" spans="1:24" ht="12.75" customHeight="1" x14ac:dyDescent="0.35">
      <c r="A7" s="446" t="s">
        <v>0</v>
      </c>
      <c r="B7" s="447">
        <v>10336</v>
      </c>
      <c r="C7" s="447">
        <v>9800</v>
      </c>
      <c r="D7" s="447"/>
      <c r="E7" s="447">
        <v>9408</v>
      </c>
      <c r="F7" s="447">
        <v>9117</v>
      </c>
      <c r="G7" s="447">
        <v>8832</v>
      </c>
      <c r="H7" s="447">
        <v>8750</v>
      </c>
      <c r="I7" s="441"/>
      <c r="J7" s="441"/>
      <c r="K7" s="441"/>
      <c r="L7" s="441"/>
      <c r="M7" s="441"/>
      <c r="N7" s="441"/>
      <c r="O7" s="441"/>
      <c r="P7" s="441"/>
      <c r="Q7" s="441"/>
      <c r="R7" s="441"/>
      <c r="S7" s="441"/>
      <c r="T7" s="441"/>
      <c r="U7" s="441"/>
      <c r="V7" s="441"/>
      <c r="W7" s="438"/>
      <c r="X7" s="438"/>
    </row>
    <row r="8" spans="1:24" ht="15" customHeight="1" x14ac:dyDescent="0.35">
      <c r="A8" s="448" t="s">
        <v>201</v>
      </c>
      <c r="B8" s="449">
        <v>387</v>
      </c>
      <c r="C8" s="449">
        <v>379</v>
      </c>
      <c r="D8" s="449"/>
      <c r="E8" s="449">
        <v>349</v>
      </c>
      <c r="F8" s="449">
        <v>351</v>
      </c>
      <c r="G8" s="443">
        <v>340</v>
      </c>
      <c r="H8" s="443">
        <v>350</v>
      </c>
      <c r="I8" s="441"/>
      <c r="J8" s="441"/>
      <c r="K8" s="441"/>
      <c r="L8" s="441"/>
      <c r="M8" s="441"/>
      <c r="N8" s="441"/>
      <c r="O8" s="441"/>
      <c r="P8" s="441"/>
      <c r="Q8" s="441"/>
      <c r="R8" s="441"/>
      <c r="S8" s="441"/>
      <c r="T8" s="441"/>
      <c r="U8" s="441"/>
      <c r="V8" s="441"/>
      <c r="W8" s="438"/>
      <c r="X8" s="438"/>
    </row>
    <row r="9" spans="1:24" ht="15" customHeight="1" x14ac:dyDescent="0.35">
      <c r="A9" s="448" t="s">
        <v>202</v>
      </c>
      <c r="B9" s="449">
        <v>3051</v>
      </c>
      <c r="C9" s="449">
        <v>3067</v>
      </c>
      <c r="D9" s="449"/>
      <c r="E9" s="449">
        <v>3036</v>
      </c>
      <c r="F9" s="449">
        <v>3017</v>
      </c>
      <c r="G9" s="443">
        <v>2977</v>
      </c>
      <c r="H9" s="443">
        <v>3007</v>
      </c>
      <c r="I9" s="441"/>
      <c r="J9" s="441"/>
      <c r="K9" s="441"/>
      <c r="L9" s="441"/>
      <c r="M9" s="441"/>
      <c r="N9" s="441"/>
      <c r="O9" s="441"/>
      <c r="P9" s="441"/>
      <c r="Q9" s="441"/>
      <c r="R9" s="441"/>
      <c r="S9" s="441"/>
      <c r="T9" s="441"/>
      <c r="U9" s="441"/>
      <c r="V9" s="441"/>
      <c r="W9" s="438"/>
      <c r="X9" s="438"/>
    </row>
    <row r="10" spans="1:24" ht="15" customHeight="1" x14ac:dyDescent="0.35">
      <c r="A10" s="448" t="s">
        <v>203</v>
      </c>
      <c r="B10" s="449">
        <v>2336</v>
      </c>
      <c r="C10" s="449">
        <v>2132</v>
      </c>
      <c r="D10" s="449" t="s">
        <v>204</v>
      </c>
      <c r="E10" s="449">
        <v>2073</v>
      </c>
      <c r="F10" s="449">
        <v>2075</v>
      </c>
      <c r="G10" s="443">
        <v>2071</v>
      </c>
      <c r="H10" s="443">
        <v>2243</v>
      </c>
      <c r="I10" s="441"/>
      <c r="J10" s="441"/>
      <c r="K10" s="441"/>
      <c r="L10" s="441"/>
      <c r="M10" s="441"/>
      <c r="N10" s="441"/>
      <c r="O10" s="441"/>
      <c r="P10" s="441"/>
      <c r="Q10" s="441"/>
      <c r="R10" s="441"/>
      <c r="S10" s="441"/>
      <c r="T10" s="441"/>
      <c r="U10" s="441"/>
      <c r="V10" s="441"/>
      <c r="W10" s="438"/>
      <c r="X10" s="438"/>
    </row>
    <row r="11" spans="1:24" ht="15" customHeight="1" x14ac:dyDescent="0.35">
      <c r="A11" s="448" t="s">
        <v>205</v>
      </c>
      <c r="B11" s="449">
        <v>3085</v>
      </c>
      <c r="C11" s="449">
        <v>2912</v>
      </c>
      <c r="D11" s="449" t="s">
        <v>204</v>
      </c>
      <c r="E11" s="449">
        <v>2684</v>
      </c>
      <c r="F11" s="449">
        <v>2528</v>
      </c>
      <c r="G11" s="443">
        <v>2434</v>
      </c>
      <c r="H11" s="443">
        <v>2237</v>
      </c>
      <c r="I11" s="441"/>
      <c r="J11" s="441"/>
      <c r="K11" s="441"/>
      <c r="L11" s="441"/>
      <c r="M11" s="441"/>
      <c r="N11" s="441"/>
      <c r="O11" s="441"/>
      <c r="P11" s="441"/>
      <c r="Q11" s="441"/>
      <c r="R11" s="441"/>
      <c r="S11" s="441"/>
      <c r="T11" s="441"/>
      <c r="U11" s="441"/>
      <c r="V11" s="441"/>
      <c r="W11" s="438"/>
      <c r="X11" s="438"/>
    </row>
    <row r="12" spans="1:24" ht="15" customHeight="1" x14ac:dyDescent="0.35">
      <c r="A12" s="448" t="s">
        <v>206</v>
      </c>
      <c r="B12" s="449">
        <v>151</v>
      </c>
      <c r="C12" s="449">
        <v>140</v>
      </c>
      <c r="D12" s="449"/>
      <c r="E12" s="449">
        <v>130</v>
      </c>
      <c r="F12" s="449">
        <v>120</v>
      </c>
      <c r="G12" s="443">
        <v>121</v>
      </c>
      <c r="H12" s="443">
        <v>118</v>
      </c>
      <c r="I12" s="441"/>
      <c r="J12" s="441"/>
      <c r="K12" s="441"/>
      <c r="L12" s="441"/>
      <c r="M12" s="441"/>
      <c r="N12" s="441"/>
      <c r="O12" s="441"/>
      <c r="P12" s="441"/>
      <c r="Q12" s="441"/>
      <c r="R12" s="441"/>
      <c r="S12" s="441"/>
      <c r="T12" s="441"/>
      <c r="U12" s="441"/>
      <c r="V12" s="441"/>
      <c r="W12" s="438"/>
      <c r="X12" s="438"/>
    </row>
    <row r="13" spans="1:24" ht="15" customHeight="1" x14ac:dyDescent="0.35">
      <c r="A13" s="448" t="s">
        <v>207</v>
      </c>
      <c r="B13" s="449">
        <v>144</v>
      </c>
      <c r="C13" s="449">
        <v>120</v>
      </c>
      <c r="D13" s="449"/>
      <c r="E13" s="449">
        <v>137</v>
      </c>
      <c r="F13" s="449">
        <v>189</v>
      </c>
      <c r="G13" s="443">
        <v>194</v>
      </c>
      <c r="H13" s="443">
        <v>208</v>
      </c>
      <c r="I13" s="441"/>
      <c r="J13" s="441"/>
      <c r="K13" s="441"/>
      <c r="L13" s="441"/>
      <c r="M13" s="441"/>
      <c r="N13" s="441"/>
      <c r="O13" s="441"/>
      <c r="P13" s="441"/>
      <c r="Q13" s="441"/>
      <c r="R13" s="441"/>
      <c r="S13" s="441"/>
      <c r="T13" s="441"/>
      <c r="U13" s="441"/>
      <c r="V13" s="441"/>
      <c r="W13" s="438"/>
      <c r="X13" s="438"/>
    </row>
    <row r="14" spans="1:24" ht="15" customHeight="1" x14ac:dyDescent="0.35">
      <c r="A14" s="448" t="s">
        <v>208</v>
      </c>
      <c r="B14" s="449">
        <v>1182</v>
      </c>
      <c r="C14" s="449">
        <v>1050</v>
      </c>
      <c r="D14" s="449"/>
      <c r="E14" s="449">
        <v>999</v>
      </c>
      <c r="F14" s="449">
        <v>837</v>
      </c>
      <c r="G14" s="443">
        <v>695</v>
      </c>
      <c r="H14" s="443">
        <v>587</v>
      </c>
      <c r="I14" s="441"/>
      <c r="J14" s="441"/>
      <c r="K14" s="441"/>
      <c r="L14" s="441"/>
      <c r="M14" s="441"/>
      <c r="N14" s="441"/>
      <c r="O14" s="441"/>
      <c r="P14" s="441"/>
      <c r="Q14" s="441"/>
      <c r="R14" s="441"/>
      <c r="S14" s="441"/>
      <c r="T14" s="441"/>
      <c r="U14" s="441"/>
      <c r="V14" s="441"/>
      <c r="W14" s="438"/>
      <c r="X14" s="438"/>
    </row>
    <row r="15" spans="1:24" ht="5.25" customHeight="1" thickBot="1" x14ac:dyDescent="0.4">
      <c r="A15" s="450"/>
      <c r="B15" s="450"/>
      <c r="C15" s="451"/>
      <c r="D15" s="451"/>
      <c r="E15" s="451"/>
      <c r="F15" s="451"/>
      <c r="G15" s="451"/>
      <c r="H15" s="451"/>
      <c r="I15" s="441"/>
      <c r="J15" s="441"/>
      <c r="K15" s="441"/>
      <c r="L15" s="441"/>
      <c r="M15" s="441"/>
      <c r="N15" s="441"/>
      <c r="O15" s="441"/>
      <c r="P15" s="441"/>
      <c r="Q15" s="441"/>
      <c r="R15" s="441"/>
      <c r="S15" s="441"/>
      <c r="T15" s="441"/>
      <c r="U15" s="441"/>
      <c r="V15" s="441"/>
      <c r="W15" s="438"/>
      <c r="X15" s="438"/>
    </row>
    <row r="16" spans="1:24" ht="18" customHeight="1" thickTop="1" x14ac:dyDescent="0.35">
      <c r="A16" s="452" t="s">
        <v>209</v>
      </c>
      <c r="B16" s="452"/>
      <c r="C16" s="453"/>
      <c r="D16" s="453"/>
      <c r="E16" s="453"/>
      <c r="F16" s="454"/>
      <c r="G16" s="454"/>
      <c r="H16" s="454"/>
      <c r="I16" s="441"/>
      <c r="J16" s="441"/>
      <c r="K16" s="441"/>
      <c r="L16" s="441"/>
      <c r="M16" s="441"/>
      <c r="N16" s="441"/>
      <c r="O16" s="441"/>
      <c r="P16" s="441"/>
      <c r="Q16" s="441"/>
      <c r="R16" s="441"/>
      <c r="S16" s="441"/>
      <c r="T16" s="441"/>
      <c r="U16" s="441"/>
      <c r="V16" s="441"/>
      <c r="W16" s="438"/>
      <c r="X16" s="438"/>
    </row>
    <row r="17" spans="1:24" ht="12.75" customHeight="1" x14ac:dyDescent="0.35">
      <c r="A17" s="455"/>
      <c r="B17" s="455"/>
      <c r="C17" s="453"/>
      <c r="D17" s="453"/>
      <c r="E17" s="453"/>
      <c r="F17" s="454"/>
      <c r="G17" s="454"/>
      <c r="H17" s="454"/>
      <c r="I17" s="441"/>
      <c r="J17" s="441"/>
      <c r="K17" s="441"/>
      <c r="L17" s="441"/>
      <c r="M17" s="441"/>
      <c r="N17" s="441"/>
      <c r="O17" s="441"/>
      <c r="P17" s="441"/>
      <c r="Q17" s="441"/>
      <c r="R17" s="441"/>
      <c r="S17" s="441"/>
      <c r="T17" s="441"/>
      <c r="U17" s="441"/>
      <c r="V17" s="441"/>
      <c r="W17" s="438"/>
      <c r="X17" s="438"/>
    </row>
    <row r="18" spans="1:24" x14ac:dyDescent="0.35">
      <c r="A18" s="438"/>
      <c r="B18" s="456"/>
      <c r="C18" s="456"/>
      <c r="D18" s="438"/>
      <c r="E18" s="456"/>
      <c r="F18" s="456"/>
      <c r="G18" s="456"/>
      <c r="H18" s="456"/>
      <c r="I18" s="441"/>
      <c r="J18" s="441"/>
      <c r="K18" s="441"/>
      <c r="L18" s="441"/>
      <c r="M18" s="441"/>
      <c r="N18" s="441"/>
      <c r="O18" s="441"/>
      <c r="P18" s="441"/>
      <c r="Q18" s="441"/>
      <c r="R18" s="441"/>
      <c r="S18" s="441"/>
      <c r="T18" s="441"/>
      <c r="U18" s="441"/>
      <c r="V18" s="441"/>
      <c r="W18" s="438"/>
      <c r="X18" s="438"/>
    </row>
    <row r="19" spans="1:24" x14ac:dyDescent="0.35">
      <c r="A19" s="438"/>
      <c r="B19" s="438"/>
      <c r="C19" s="438"/>
      <c r="D19" s="438"/>
      <c r="E19" s="438"/>
      <c r="F19" s="438"/>
      <c r="G19" s="438"/>
      <c r="H19" s="438"/>
      <c r="I19" s="441"/>
      <c r="J19" s="441"/>
      <c r="K19" s="441"/>
      <c r="L19" s="441"/>
      <c r="M19" s="441"/>
      <c r="N19" s="441"/>
      <c r="O19" s="441"/>
      <c r="P19" s="441"/>
      <c r="Q19" s="441"/>
      <c r="R19" s="441"/>
      <c r="S19" s="441"/>
      <c r="T19" s="441"/>
      <c r="U19" s="441"/>
      <c r="V19" s="441"/>
      <c r="W19" s="438"/>
      <c r="X19" s="438"/>
    </row>
    <row r="20" spans="1:24" x14ac:dyDescent="0.35">
      <c r="A20" s="438"/>
      <c r="B20" s="438"/>
      <c r="C20" s="438"/>
      <c r="D20" s="438"/>
      <c r="E20" s="438"/>
      <c r="F20" s="438"/>
      <c r="G20" s="438"/>
      <c r="H20" s="438"/>
      <c r="I20" s="441"/>
      <c r="J20" s="441"/>
      <c r="K20" s="441"/>
      <c r="L20" s="441"/>
      <c r="M20" s="441"/>
      <c r="N20" s="441"/>
      <c r="O20" s="441"/>
      <c r="P20" s="441"/>
      <c r="Q20" s="441"/>
      <c r="R20" s="441"/>
      <c r="S20" s="441"/>
      <c r="T20" s="441"/>
      <c r="U20" s="441"/>
      <c r="V20" s="441"/>
      <c r="W20" s="438"/>
      <c r="X20" s="438"/>
    </row>
    <row r="21" spans="1:24" x14ac:dyDescent="0.35">
      <c r="A21" s="438"/>
      <c r="B21" s="438"/>
      <c r="C21" s="438"/>
      <c r="D21" s="438"/>
      <c r="E21" s="438"/>
      <c r="F21" s="438"/>
      <c r="G21" s="438"/>
      <c r="H21" s="438"/>
      <c r="I21" s="441"/>
      <c r="J21" s="441"/>
      <c r="K21" s="441"/>
      <c r="L21" s="441"/>
      <c r="M21" s="441"/>
      <c r="N21" s="441"/>
      <c r="O21" s="441"/>
      <c r="P21" s="441"/>
      <c r="Q21" s="441"/>
      <c r="R21" s="441"/>
      <c r="S21" s="441"/>
      <c r="T21" s="441"/>
      <c r="U21" s="441"/>
      <c r="V21" s="441"/>
      <c r="W21" s="438"/>
      <c r="X21" s="438"/>
    </row>
    <row r="22" spans="1:24" x14ac:dyDescent="0.35">
      <c r="A22" s="438"/>
      <c r="B22" s="438"/>
      <c r="C22" s="438"/>
      <c r="D22" s="438"/>
      <c r="E22" s="438"/>
      <c r="F22" s="438"/>
      <c r="G22" s="438"/>
      <c r="H22" s="438"/>
      <c r="I22" s="441"/>
      <c r="J22" s="441"/>
      <c r="K22" s="441"/>
      <c r="L22" s="441"/>
      <c r="M22" s="441"/>
      <c r="N22" s="441"/>
      <c r="O22" s="441"/>
      <c r="P22" s="441"/>
      <c r="Q22" s="441"/>
      <c r="R22" s="441"/>
      <c r="S22" s="441"/>
      <c r="T22" s="441"/>
      <c r="U22" s="441"/>
      <c r="V22" s="441"/>
      <c r="W22" s="438"/>
      <c r="X22" s="438"/>
    </row>
    <row r="23" spans="1:24" x14ac:dyDescent="0.35">
      <c r="A23" s="438"/>
      <c r="B23" s="438"/>
      <c r="C23" s="438"/>
      <c r="D23" s="438"/>
      <c r="E23" s="438"/>
      <c r="F23" s="438"/>
      <c r="G23" s="438"/>
      <c r="H23" s="438"/>
      <c r="I23" s="441"/>
      <c r="J23" s="441"/>
      <c r="K23" s="441"/>
      <c r="L23" s="441"/>
      <c r="M23" s="441"/>
      <c r="N23" s="441"/>
      <c r="O23" s="441"/>
      <c r="P23" s="441"/>
      <c r="Q23" s="441"/>
      <c r="R23" s="441"/>
      <c r="S23" s="441"/>
      <c r="T23" s="441"/>
      <c r="U23" s="441"/>
      <c r="V23" s="441"/>
      <c r="W23" s="438"/>
      <c r="X23" s="438"/>
    </row>
    <row r="24" spans="1:24" x14ac:dyDescent="0.35">
      <c r="A24" s="438"/>
      <c r="B24" s="438"/>
      <c r="C24" s="438"/>
      <c r="D24" s="438"/>
      <c r="E24" s="438"/>
      <c r="F24" s="438"/>
      <c r="G24" s="438"/>
      <c r="H24" s="438"/>
      <c r="I24" s="441"/>
      <c r="J24" s="441"/>
      <c r="K24" s="441"/>
      <c r="L24" s="441"/>
      <c r="M24" s="441"/>
      <c r="N24" s="441"/>
      <c r="O24" s="441"/>
      <c r="P24" s="441"/>
      <c r="Q24" s="441"/>
      <c r="R24" s="441"/>
      <c r="S24" s="441"/>
      <c r="T24" s="441"/>
      <c r="U24" s="441"/>
      <c r="V24" s="441"/>
      <c r="W24" s="438"/>
      <c r="X24" s="438"/>
    </row>
    <row r="25" spans="1:24" x14ac:dyDescent="0.35">
      <c r="A25" s="438"/>
      <c r="B25" s="438"/>
      <c r="C25" s="438"/>
      <c r="D25" s="438"/>
      <c r="E25" s="438"/>
      <c r="F25" s="438"/>
      <c r="G25" s="438"/>
      <c r="H25" s="438"/>
      <c r="I25" s="441"/>
      <c r="J25" s="441"/>
      <c r="K25" s="441"/>
      <c r="L25" s="441"/>
      <c r="M25" s="441"/>
      <c r="N25" s="441"/>
      <c r="O25" s="441"/>
      <c r="P25" s="441"/>
      <c r="Q25" s="441"/>
      <c r="R25" s="441"/>
      <c r="S25" s="441"/>
      <c r="T25" s="441"/>
      <c r="U25" s="441"/>
      <c r="V25" s="441"/>
      <c r="W25" s="438"/>
      <c r="X25" s="438"/>
    </row>
    <row r="26" spans="1:24" x14ac:dyDescent="0.35">
      <c r="A26" s="438"/>
      <c r="B26" s="438"/>
      <c r="C26" s="438"/>
      <c r="D26" s="438"/>
      <c r="E26" s="438"/>
      <c r="F26" s="438"/>
      <c r="G26" s="438"/>
      <c r="H26" s="438"/>
      <c r="I26" s="438"/>
      <c r="J26" s="438"/>
      <c r="K26" s="438"/>
      <c r="L26" s="438"/>
      <c r="M26" s="438"/>
      <c r="N26" s="438"/>
      <c r="O26" s="438"/>
      <c r="P26" s="438"/>
      <c r="Q26" s="438"/>
      <c r="R26" s="438"/>
      <c r="S26" s="438"/>
      <c r="T26" s="438"/>
      <c r="U26" s="438"/>
      <c r="V26" s="438"/>
      <c r="W26" s="438"/>
      <c r="X26" s="438"/>
    </row>
    <row r="27" spans="1:24" x14ac:dyDescent="0.35">
      <c r="A27" s="438"/>
      <c r="B27" s="438"/>
      <c r="C27" s="438"/>
      <c r="D27" s="438"/>
      <c r="E27" s="438"/>
      <c r="F27" s="438"/>
      <c r="G27" s="438"/>
      <c r="H27" s="438"/>
      <c r="I27" s="438"/>
      <c r="J27" s="438"/>
      <c r="K27" s="438"/>
      <c r="L27" s="438"/>
      <c r="M27" s="438"/>
      <c r="N27" s="438"/>
      <c r="O27" s="438"/>
      <c r="P27" s="438"/>
      <c r="Q27" s="438"/>
      <c r="R27" s="438"/>
      <c r="S27" s="438"/>
      <c r="T27" s="438"/>
      <c r="U27" s="438"/>
      <c r="V27" s="438"/>
      <c r="W27" s="438"/>
      <c r="X27" s="438"/>
    </row>
  </sheetData>
  <mergeCells count="7">
    <mergeCell ref="A3:H3"/>
    <mergeCell ref="B5:B6"/>
    <mergeCell ref="C5:D6"/>
    <mergeCell ref="E5:E6"/>
    <mergeCell ref="F5:F6"/>
    <mergeCell ref="G5:G6"/>
    <mergeCell ref="H5:H6"/>
  </mergeCells>
  <hyperlinks>
    <hyperlink ref="A1" location="Índice!A1" display="Voltar ao índice" xr:uid="{EDA63CCC-3BA6-4BD0-BDD3-0BFC79B82235}"/>
  </hyperlinks>
  <pageMargins left="0.46" right="0.2" top="1.1811023622047245" bottom="0.78740157480314965" header="0.19685039370078741" footer="0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CC074-B67F-41B7-9E4A-6A2F09750F8A}">
  <sheetPr>
    <pageSetUpPr fitToPage="1"/>
  </sheetPr>
  <dimension ref="A1:J21"/>
  <sheetViews>
    <sheetView workbookViewId="0"/>
  </sheetViews>
  <sheetFormatPr defaultColWidth="9.08984375" defaultRowHeight="14.5" x14ac:dyDescent="0.35"/>
  <cols>
    <col min="1" max="1" width="28.36328125" style="438" customWidth="1"/>
    <col min="2" max="4" width="9.08984375" style="438" customWidth="1"/>
    <col min="5" max="5" width="2.90625" style="438" customWidth="1"/>
    <col min="6" max="7" width="9.08984375" style="438" customWidth="1"/>
    <col min="8" max="8" width="2.90625" style="438" customWidth="1"/>
    <col min="9" max="9" width="11.90625" style="438" customWidth="1"/>
    <col min="10" max="10" width="2.90625" style="438" customWidth="1"/>
    <col min="11" max="16384" width="9.08984375" style="438"/>
  </cols>
  <sheetData>
    <row r="1" spans="1:10" x14ac:dyDescent="0.35">
      <c r="A1" s="436" t="s">
        <v>189</v>
      </c>
    </row>
    <row r="2" spans="1:10" x14ac:dyDescent="0.35">
      <c r="A2" s="439" t="s">
        <v>210</v>
      </c>
      <c r="B2" s="439"/>
      <c r="C2" s="440"/>
      <c r="D2" s="440"/>
      <c r="E2" s="440"/>
    </row>
    <row r="3" spans="1:10" x14ac:dyDescent="0.35">
      <c r="A3" s="1164" t="s">
        <v>570</v>
      </c>
      <c r="B3" s="1160"/>
      <c r="C3" s="1160"/>
      <c r="D3" s="1160"/>
      <c r="E3" s="1160"/>
      <c r="F3" s="1160"/>
      <c r="G3" s="1160"/>
      <c r="H3" s="1160"/>
      <c r="I3" s="1160"/>
      <c r="J3" s="1160"/>
    </row>
    <row r="4" spans="1:10" x14ac:dyDescent="0.35">
      <c r="I4" s="1165" t="s">
        <v>192</v>
      </c>
      <c r="J4" s="1165"/>
    </row>
    <row r="5" spans="1:10" x14ac:dyDescent="0.35">
      <c r="A5" s="457" t="s">
        <v>211</v>
      </c>
      <c r="B5" s="1161" t="s">
        <v>194</v>
      </c>
      <c r="C5" s="1161" t="s">
        <v>195</v>
      </c>
      <c r="D5" s="1162" t="s">
        <v>196</v>
      </c>
      <c r="E5" s="1163"/>
      <c r="F5" s="1161" t="s">
        <v>197</v>
      </c>
      <c r="G5" s="1162" t="s">
        <v>198</v>
      </c>
      <c r="H5" s="1163"/>
      <c r="I5" s="1162" t="s">
        <v>199</v>
      </c>
      <c r="J5" s="1166"/>
    </row>
    <row r="6" spans="1:10" x14ac:dyDescent="0.35">
      <c r="A6" s="458" t="s">
        <v>200</v>
      </c>
      <c r="B6" s="1161"/>
      <c r="C6" s="1161"/>
      <c r="D6" s="1162"/>
      <c r="E6" s="1163"/>
      <c r="F6" s="1161"/>
      <c r="G6" s="1162"/>
      <c r="H6" s="1163"/>
      <c r="I6" s="1162"/>
      <c r="J6" s="1166"/>
    </row>
    <row r="7" spans="1:10" x14ac:dyDescent="0.35">
      <c r="A7" s="446" t="s">
        <v>0</v>
      </c>
      <c r="B7" s="459" t="s">
        <v>14</v>
      </c>
      <c r="C7" s="459">
        <v>2316</v>
      </c>
      <c r="D7" s="447">
        <v>2072</v>
      </c>
      <c r="E7" s="447"/>
      <c r="F7" s="447">
        <v>2053</v>
      </c>
      <c r="G7" s="447">
        <v>2018</v>
      </c>
      <c r="H7" s="459" t="s">
        <v>204</v>
      </c>
      <c r="I7" s="447">
        <v>1844</v>
      </c>
      <c r="J7" s="459" t="s">
        <v>204</v>
      </c>
    </row>
    <row r="8" spans="1:10" x14ac:dyDescent="0.35">
      <c r="A8" s="448" t="s">
        <v>201</v>
      </c>
      <c r="B8" s="449" t="s">
        <v>14</v>
      </c>
      <c r="C8" s="449">
        <v>105</v>
      </c>
      <c r="D8" s="449">
        <v>93</v>
      </c>
      <c r="E8" s="449"/>
      <c r="F8" s="449">
        <v>100</v>
      </c>
      <c r="G8" s="443">
        <v>103</v>
      </c>
      <c r="H8" s="443" t="s">
        <v>204</v>
      </c>
      <c r="I8" s="443">
        <v>70</v>
      </c>
      <c r="J8" s="443" t="s">
        <v>204</v>
      </c>
    </row>
    <row r="9" spans="1:10" x14ac:dyDescent="0.35">
      <c r="A9" s="448" t="s">
        <v>202</v>
      </c>
      <c r="B9" s="449" t="s">
        <v>14</v>
      </c>
      <c r="C9" s="449">
        <v>696</v>
      </c>
      <c r="D9" s="449">
        <v>664</v>
      </c>
      <c r="E9" s="449"/>
      <c r="F9" s="449">
        <v>644</v>
      </c>
      <c r="G9" s="443">
        <v>652</v>
      </c>
      <c r="H9" s="443" t="s">
        <v>204</v>
      </c>
      <c r="I9" s="443">
        <v>653</v>
      </c>
      <c r="J9" s="443" t="s">
        <v>204</v>
      </c>
    </row>
    <row r="10" spans="1:10" x14ac:dyDescent="0.35">
      <c r="A10" s="448" t="s">
        <v>203</v>
      </c>
      <c r="B10" s="449" t="s">
        <v>14</v>
      </c>
      <c r="C10" s="449">
        <v>489</v>
      </c>
      <c r="D10" s="449">
        <v>464</v>
      </c>
      <c r="E10" s="460" t="s">
        <v>204</v>
      </c>
      <c r="F10" s="449">
        <v>537</v>
      </c>
      <c r="G10" s="443">
        <v>506</v>
      </c>
      <c r="H10" s="443" t="s">
        <v>204</v>
      </c>
      <c r="I10" s="443">
        <v>515</v>
      </c>
      <c r="J10" s="443" t="s">
        <v>204</v>
      </c>
    </row>
    <row r="11" spans="1:10" x14ac:dyDescent="0.35">
      <c r="A11" s="448" t="s">
        <v>205</v>
      </c>
      <c r="B11" s="449" t="s">
        <v>14</v>
      </c>
      <c r="C11" s="449">
        <v>641</v>
      </c>
      <c r="D11" s="449">
        <v>571</v>
      </c>
      <c r="E11" s="460" t="s">
        <v>204</v>
      </c>
      <c r="F11" s="449">
        <v>547</v>
      </c>
      <c r="G11" s="443">
        <v>569</v>
      </c>
      <c r="H11" s="443" t="s">
        <v>204</v>
      </c>
      <c r="I11" s="443">
        <v>417</v>
      </c>
      <c r="J11" s="443" t="s">
        <v>204</v>
      </c>
    </row>
    <row r="12" spans="1:10" x14ac:dyDescent="0.35">
      <c r="A12" s="448" t="s">
        <v>206</v>
      </c>
      <c r="B12" s="449" t="s">
        <v>14</v>
      </c>
      <c r="C12" s="449">
        <v>32</v>
      </c>
      <c r="D12" s="449">
        <v>22</v>
      </c>
      <c r="E12" s="460"/>
      <c r="F12" s="449">
        <v>18</v>
      </c>
      <c r="G12" s="443">
        <v>17</v>
      </c>
      <c r="H12" s="443"/>
      <c r="I12" s="443">
        <v>17</v>
      </c>
      <c r="J12" s="443"/>
    </row>
    <row r="13" spans="1:10" x14ac:dyDescent="0.35">
      <c r="A13" s="448" t="s">
        <v>207</v>
      </c>
      <c r="B13" s="449" t="s">
        <v>14</v>
      </c>
      <c r="C13" s="449">
        <v>28</v>
      </c>
      <c r="D13" s="449">
        <v>33</v>
      </c>
      <c r="E13" s="460"/>
      <c r="F13" s="449">
        <v>41</v>
      </c>
      <c r="G13" s="443">
        <v>38</v>
      </c>
      <c r="H13" s="443" t="s">
        <v>204</v>
      </c>
      <c r="I13" s="443">
        <v>51</v>
      </c>
      <c r="J13" s="443" t="s">
        <v>204</v>
      </c>
    </row>
    <row r="14" spans="1:10" x14ac:dyDescent="0.35">
      <c r="A14" s="448" t="s">
        <v>208</v>
      </c>
      <c r="B14" s="449" t="s">
        <v>14</v>
      </c>
      <c r="C14" s="449">
        <v>325</v>
      </c>
      <c r="D14" s="449">
        <v>225</v>
      </c>
      <c r="E14" s="460" t="s">
        <v>204</v>
      </c>
      <c r="F14" s="449">
        <v>166</v>
      </c>
      <c r="G14" s="443">
        <v>133</v>
      </c>
      <c r="H14" s="443" t="s">
        <v>204</v>
      </c>
      <c r="I14" s="443">
        <v>121</v>
      </c>
      <c r="J14" s="443" t="s">
        <v>204</v>
      </c>
    </row>
    <row r="15" spans="1:10" ht="6.75" customHeight="1" thickBot="1" x14ac:dyDescent="0.4">
      <c r="A15" s="451"/>
      <c r="B15" s="451"/>
      <c r="C15" s="451"/>
      <c r="D15" s="451"/>
      <c r="E15" s="451"/>
      <c r="F15" s="451"/>
      <c r="G15" s="451"/>
      <c r="H15" s="451"/>
      <c r="I15" s="451"/>
      <c r="J15" s="451"/>
    </row>
    <row r="16" spans="1:10" ht="15" thickTop="1" x14ac:dyDescent="0.35">
      <c r="A16" s="461" t="s">
        <v>209</v>
      </c>
      <c r="B16" s="461"/>
      <c r="C16" s="453"/>
      <c r="D16" s="453"/>
      <c r="E16" s="453"/>
      <c r="F16" s="454"/>
      <c r="G16" s="454"/>
      <c r="H16" s="454"/>
      <c r="I16" s="454"/>
    </row>
    <row r="18" spans="3:9" x14ac:dyDescent="0.35">
      <c r="C18" s="456"/>
      <c r="D18" s="456"/>
      <c r="E18" s="456"/>
      <c r="F18" s="456"/>
      <c r="G18" s="456"/>
      <c r="H18" s="456"/>
      <c r="I18" s="456"/>
    </row>
    <row r="21" spans="3:9" ht="17.25" customHeight="1" x14ac:dyDescent="0.35"/>
  </sheetData>
  <mergeCells count="8">
    <mergeCell ref="A3:J3"/>
    <mergeCell ref="I4:J4"/>
    <mergeCell ref="B5:B6"/>
    <mergeCell ref="C5:C6"/>
    <mergeCell ref="D5:E6"/>
    <mergeCell ref="F5:F6"/>
    <mergeCell ref="G5:H6"/>
    <mergeCell ref="I5:J6"/>
  </mergeCells>
  <hyperlinks>
    <hyperlink ref="A1" location="Índice!A1" display="Voltar ao índice" xr:uid="{A08E0F2E-50E4-45A2-90A2-6E8BD7A41F33}"/>
  </hyperlinks>
  <pageMargins left="0.37" right="0.2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862F7-DBEE-4CEE-892F-1DA7D539E6F8}">
  <sheetPr>
    <pageSetUpPr fitToPage="1"/>
  </sheetPr>
  <dimension ref="A1:U49"/>
  <sheetViews>
    <sheetView showGridLines="0" workbookViewId="0"/>
  </sheetViews>
  <sheetFormatPr defaultColWidth="9.6328125" defaultRowHeight="9" x14ac:dyDescent="0.2"/>
  <cols>
    <col min="1" max="1" width="21.54296875" style="463" customWidth="1"/>
    <col min="2" max="2" width="6.36328125" style="463" customWidth="1"/>
    <col min="3" max="3" width="8.54296875" style="463" customWidth="1"/>
    <col min="4" max="4" width="2.90625" style="463" customWidth="1"/>
    <col min="5" max="5" width="6.36328125" style="463" customWidth="1"/>
    <col min="6" max="6" width="8.54296875" style="463" customWidth="1"/>
    <col min="7" max="7" width="6.36328125" style="463" customWidth="1"/>
    <col min="8" max="8" width="8.54296875" style="463" customWidth="1"/>
    <col min="9" max="9" width="6.90625" style="463" customWidth="1"/>
    <col min="10" max="10" width="8.6328125" style="463" customWidth="1"/>
    <col min="11" max="11" width="6.90625" style="463" customWidth="1"/>
    <col min="12" max="12" width="8.08984375" style="463" customWidth="1"/>
    <col min="13" max="13" width="6.90625" style="463" customWidth="1"/>
    <col min="14" max="14" width="9" style="463" customWidth="1"/>
    <col min="15" max="16384" width="9.6328125" style="463"/>
  </cols>
  <sheetData>
    <row r="1" spans="1:17" ht="12.75" customHeight="1" x14ac:dyDescent="0.25">
      <c r="A1" s="436" t="s">
        <v>189</v>
      </c>
    </row>
    <row r="2" spans="1:17" ht="10.5" x14ac:dyDescent="0.25">
      <c r="A2" s="464" t="s">
        <v>213</v>
      </c>
      <c r="B2" s="464"/>
      <c r="C2" s="464"/>
      <c r="D2" s="464"/>
      <c r="E2" s="464"/>
      <c r="F2" s="464"/>
      <c r="G2" s="465"/>
      <c r="H2" s="465"/>
      <c r="I2" s="465"/>
      <c r="J2" s="465"/>
      <c r="K2" s="465"/>
      <c r="L2" s="465"/>
      <c r="M2" s="465"/>
      <c r="N2" s="465"/>
    </row>
    <row r="3" spans="1:17" ht="27" customHeight="1" x14ac:dyDescent="0.2">
      <c r="A3" s="1171" t="s">
        <v>231</v>
      </c>
      <c r="B3" s="1171"/>
      <c r="C3" s="1171"/>
      <c r="D3" s="1171"/>
      <c r="E3" s="1171"/>
      <c r="F3" s="1171"/>
      <c r="G3" s="1171"/>
      <c r="H3" s="1171"/>
      <c r="I3" s="1171"/>
      <c r="J3" s="1171"/>
      <c r="K3" s="1171"/>
      <c r="L3" s="1171"/>
      <c r="M3" s="1171"/>
      <c r="N3" s="1171"/>
    </row>
    <row r="4" spans="1:17" ht="12.75" customHeight="1" x14ac:dyDescent="0.25">
      <c r="A4" s="466"/>
      <c r="B4" s="466"/>
      <c r="C4" s="466"/>
      <c r="D4" s="466"/>
      <c r="E4" s="466"/>
      <c r="F4" s="466"/>
      <c r="G4" s="467"/>
      <c r="H4" s="467"/>
      <c r="I4" s="467"/>
      <c r="J4" s="467"/>
      <c r="K4" s="467"/>
      <c r="L4" s="1172" t="s">
        <v>214</v>
      </c>
      <c r="M4" s="1172"/>
      <c r="N4" s="1172"/>
    </row>
    <row r="5" spans="1:17" ht="24" customHeight="1" x14ac:dyDescent="0.2">
      <c r="A5" s="1173" t="s">
        <v>215</v>
      </c>
      <c r="B5" s="1177">
        <v>2021</v>
      </c>
      <c r="C5" s="1178"/>
      <c r="D5" s="1179"/>
      <c r="E5" s="1175">
        <v>2020</v>
      </c>
      <c r="F5" s="1175"/>
      <c r="G5" s="1175" t="s">
        <v>216</v>
      </c>
      <c r="H5" s="1175"/>
      <c r="I5" s="1175">
        <v>2018</v>
      </c>
      <c r="J5" s="1175"/>
      <c r="K5" s="1175" t="s">
        <v>217</v>
      </c>
      <c r="L5" s="1175"/>
      <c r="M5" s="1175" t="s">
        <v>218</v>
      </c>
      <c r="N5" s="1175"/>
    </row>
    <row r="6" spans="1:17" ht="51.75" customHeight="1" x14ac:dyDescent="0.2">
      <c r="A6" s="1174"/>
      <c r="B6" s="492" t="s">
        <v>0</v>
      </c>
      <c r="C6" s="1176" t="s">
        <v>219</v>
      </c>
      <c r="D6" s="1176"/>
      <c r="E6" s="492" t="s">
        <v>0</v>
      </c>
      <c r="F6" s="493" t="s">
        <v>219</v>
      </c>
      <c r="G6" s="493" t="s">
        <v>0</v>
      </c>
      <c r="H6" s="493" t="s">
        <v>219</v>
      </c>
      <c r="I6" s="493" t="s">
        <v>0</v>
      </c>
      <c r="J6" s="493" t="s">
        <v>219</v>
      </c>
      <c r="K6" s="493" t="s">
        <v>0</v>
      </c>
      <c r="L6" s="493" t="s">
        <v>219</v>
      </c>
      <c r="M6" s="493" t="s">
        <v>0</v>
      </c>
      <c r="N6" s="493" t="s">
        <v>219</v>
      </c>
    </row>
    <row r="7" spans="1:17" ht="9" customHeight="1" x14ac:dyDescent="0.25">
      <c r="A7" s="468"/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</row>
    <row r="8" spans="1:17" s="474" customFormat="1" ht="18" customHeight="1" x14ac:dyDescent="0.25">
      <c r="A8" s="494" t="s">
        <v>0</v>
      </c>
      <c r="B8" s="469">
        <v>4812.3</v>
      </c>
      <c r="C8" s="470">
        <v>37</v>
      </c>
      <c r="D8" s="470"/>
      <c r="E8" s="469">
        <v>4683.7</v>
      </c>
      <c r="F8" s="471">
        <v>38.5</v>
      </c>
      <c r="G8" s="469">
        <v>4776.2</v>
      </c>
      <c r="H8" s="471">
        <v>38.5</v>
      </c>
      <c r="I8" s="469">
        <v>4718.7</v>
      </c>
      <c r="J8" s="471">
        <v>38.1</v>
      </c>
      <c r="K8" s="469">
        <v>4590.8999999999996</v>
      </c>
      <c r="L8" s="471">
        <v>39.9</v>
      </c>
      <c r="M8" s="469">
        <v>4429.8999999999996</v>
      </c>
      <c r="N8" s="471">
        <v>39.5</v>
      </c>
      <c r="O8" s="472"/>
      <c r="P8" s="473"/>
      <c r="Q8" s="472"/>
    </row>
    <row r="9" spans="1:17" ht="18" customHeight="1" x14ac:dyDescent="0.25">
      <c r="A9" s="495" t="s">
        <v>220</v>
      </c>
      <c r="B9" s="475"/>
      <c r="C9" s="476"/>
      <c r="D9" s="476"/>
      <c r="E9" s="475"/>
      <c r="F9" s="471"/>
      <c r="G9" s="475"/>
      <c r="H9" s="471"/>
      <c r="I9" s="475"/>
      <c r="J9" s="471"/>
      <c r="K9" s="469"/>
      <c r="L9" s="471"/>
      <c r="M9" s="469"/>
      <c r="N9" s="471"/>
      <c r="O9" s="477"/>
      <c r="P9" s="477"/>
      <c r="Q9" s="477"/>
    </row>
    <row r="10" spans="1:17" ht="18" customHeight="1" x14ac:dyDescent="0.25">
      <c r="A10" s="496" t="s">
        <v>83</v>
      </c>
      <c r="B10" s="478">
        <v>2428.6</v>
      </c>
      <c r="C10" s="478">
        <v>24</v>
      </c>
      <c r="D10" s="478"/>
      <c r="E10" s="478">
        <v>2353.6</v>
      </c>
      <c r="F10" s="479">
        <v>22.4</v>
      </c>
      <c r="G10" s="478">
        <v>2417.6999999999998</v>
      </c>
      <c r="H10" s="479">
        <v>22.3</v>
      </c>
      <c r="I10" s="478">
        <v>2392.6999999999998</v>
      </c>
      <c r="J10" s="479">
        <v>21.8</v>
      </c>
      <c r="K10" s="478">
        <v>2336.9</v>
      </c>
      <c r="L10" s="479">
        <v>21.1</v>
      </c>
      <c r="M10" s="478">
        <v>2249.3000000000002</v>
      </c>
      <c r="N10" s="479">
        <v>23.3</v>
      </c>
      <c r="O10" s="477"/>
      <c r="P10" s="477"/>
      <c r="Q10" s="477"/>
    </row>
    <row r="11" spans="1:17" ht="18" customHeight="1" x14ac:dyDescent="0.25">
      <c r="A11" s="496" t="s">
        <v>84</v>
      </c>
      <c r="B11" s="478">
        <v>2383.6999999999998</v>
      </c>
      <c r="C11" s="478">
        <v>12.9</v>
      </c>
      <c r="D11" s="478"/>
      <c r="E11" s="478">
        <v>2330.1</v>
      </c>
      <c r="F11" s="479">
        <v>16.100000000000001</v>
      </c>
      <c r="G11" s="478">
        <v>2358.5</v>
      </c>
      <c r="H11" s="479">
        <v>16.2</v>
      </c>
      <c r="I11" s="478">
        <v>2326</v>
      </c>
      <c r="J11" s="479">
        <v>16.3</v>
      </c>
      <c r="K11" s="478">
        <v>2254</v>
      </c>
      <c r="L11" s="479">
        <v>18.8</v>
      </c>
      <c r="M11" s="478">
        <v>2180.6</v>
      </c>
      <c r="N11" s="479">
        <v>16.2</v>
      </c>
      <c r="O11" s="477"/>
      <c r="P11" s="477"/>
      <c r="Q11" s="477"/>
    </row>
    <row r="12" spans="1:17" ht="9" customHeight="1" x14ac:dyDescent="0.25">
      <c r="A12" s="496"/>
      <c r="B12" s="480"/>
      <c r="C12" s="480"/>
      <c r="D12" s="480"/>
      <c r="E12" s="480"/>
      <c r="F12" s="479"/>
      <c r="G12" s="480"/>
      <c r="H12" s="479"/>
      <c r="I12" s="480"/>
      <c r="J12" s="479"/>
      <c r="K12" s="478"/>
      <c r="L12" s="479"/>
      <c r="M12" s="478"/>
      <c r="N12" s="479"/>
      <c r="O12" s="477"/>
      <c r="P12" s="477"/>
      <c r="Q12" s="477"/>
    </row>
    <row r="13" spans="1:17" ht="18" customHeight="1" x14ac:dyDescent="0.25">
      <c r="A13" s="494" t="s">
        <v>85</v>
      </c>
      <c r="B13" s="475"/>
      <c r="C13" s="475"/>
      <c r="D13" s="475"/>
      <c r="E13" s="475"/>
      <c r="F13" s="471"/>
      <c r="G13" s="475"/>
      <c r="H13" s="471"/>
      <c r="I13" s="475"/>
      <c r="J13" s="471"/>
      <c r="K13" s="469"/>
      <c r="L13" s="471"/>
      <c r="M13" s="469"/>
      <c r="N13" s="471"/>
      <c r="O13" s="477"/>
      <c r="P13" s="477"/>
      <c r="Q13" s="477"/>
    </row>
    <row r="14" spans="1:17" ht="18" customHeight="1" x14ac:dyDescent="0.25">
      <c r="A14" s="496" t="s">
        <v>221</v>
      </c>
      <c r="B14" s="478">
        <v>249.8</v>
      </c>
      <c r="C14" s="481">
        <v>4.5</v>
      </c>
      <c r="D14" s="482" t="s">
        <v>222</v>
      </c>
      <c r="E14" s="478">
        <v>255.8</v>
      </c>
      <c r="F14" s="479">
        <v>5.0999999999999996</v>
      </c>
      <c r="G14" s="478">
        <v>304.39999999999998</v>
      </c>
      <c r="H14" s="479">
        <v>5.4</v>
      </c>
      <c r="I14" s="478">
        <v>296</v>
      </c>
      <c r="J14" s="479">
        <v>5</v>
      </c>
      <c r="K14" s="478">
        <v>281.60000000000002</v>
      </c>
      <c r="L14" s="479">
        <v>6.2</v>
      </c>
      <c r="M14" s="478">
        <v>261.39999999999998</v>
      </c>
      <c r="N14" s="479">
        <v>5.4</v>
      </c>
      <c r="O14" s="477"/>
      <c r="P14" s="477"/>
      <c r="Q14" s="477"/>
    </row>
    <row r="15" spans="1:17" ht="18" customHeight="1" x14ac:dyDescent="0.25">
      <c r="A15" s="496" t="s">
        <v>223</v>
      </c>
      <c r="B15" s="478">
        <v>888.5</v>
      </c>
      <c r="C15" s="478">
        <v>9.6</v>
      </c>
      <c r="D15" s="478"/>
      <c r="E15" s="478">
        <v>899.5</v>
      </c>
      <c r="F15" s="479">
        <v>13.6</v>
      </c>
      <c r="G15" s="478">
        <v>934.5</v>
      </c>
      <c r="H15" s="479">
        <v>12.7</v>
      </c>
      <c r="I15" s="478">
        <v>938.9</v>
      </c>
      <c r="J15" s="479">
        <v>13.5</v>
      </c>
      <c r="K15" s="478">
        <v>932</v>
      </c>
      <c r="L15" s="479">
        <v>12.8</v>
      </c>
      <c r="M15" s="478">
        <v>921.4</v>
      </c>
      <c r="N15" s="479">
        <v>13.3</v>
      </c>
      <c r="O15" s="477"/>
      <c r="P15" s="477"/>
      <c r="Q15" s="477"/>
    </row>
    <row r="16" spans="1:17" ht="18" customHeight="1" x14ac:dyDescent="0.25">
      <c r="A16" s="496" t="s">
        <v>224</v>
      </c>
      <c r="B16" s="478">
        <v>1236</v>
      </c>
      <c r="C16" s="478">
        <v>12.6</v>
      </c>
      <c r="D16" s="478"/>
      <c r="E16" s="478">
        <v>1238.5999999999999</v>
      </c>
      <c r="F16" s="479">
        <v>8.8000000000000007</v>
      </c>
      <c r="G16" s="478">
        <v>1290.8</v>
      </c>
      <c r="H16" s="479">
        <v>9.6</v>
      </c>
      <c r="I16" s="478">
        <v>1299.8</v>
      </c>
      <c r="J16" s="479">
        <v>9.6999999999999993</v>
      </c>
      <c r="K16" s="478">
        <v>1302.4000000000001</v>
      </c>
      <c r="L16" s="479">
        <v>12</v>
      </c>
      <c r="M16" s="478">
        <v>1303.2</v>
      </c>
      <c r="N16" s="479">
        <v>10.7</v>
      </c>
      <c r="O16" s="477"/>
      <c r="P16" s="477"/>
      <c r="Q16" s="477"/>
    </row>
    <row r="17" spans="1:21" ht="18" customHeight="1" x14ac:dyDescent="0.25">
      <c r="A17" s="496" t="s">
        <v>88</v>
      </c>
      <c r="B17" s="478">
        <v>2438.1</v>
      </c>
      <c r="C17" s="478">
        <v>10.3</v>
      </c>
      <c r="D17" s="478"/>
      <c r="E17" s="478">
        <v>2289.8999999999996</v>
      </c>
      <c r="F17" s="479">
        <v>11</v>
      </c>
      <c r="G17" s="478">
        <v>2246.4000000000005</v>
      </c>
      <c r="H17" s="479">
        <v>10.8</v>
      </c>
      <c r="I17" s="478">
        <v>2184.1</v>
      </c>
      <c r="J17" s="479">
        <v>9.9</v>
      </c>
      <c r="K17" s="478">
        <v>2074.8000000000002</v>
      </c>
      <c r="L17" s="479">
        <v>9</v>
      </c>
      <c r="M17" s="478">
        <v>1943.9</v>
      </c>
      <c r="N17" s="479">
        <v>10</v>
      </c>
      <c r="O17" s="477"/>
      <c r="P17" s="477"/>
      <c r="Q17" s="477"/>
    </row>
    <row r="18" spans="1:21" ht="9" customHeight="1" x14ac:dyDescent="0.25">
      <c r="A18" s="496"/>
      <c r="B18" s="480"/>
      <c r="C18" s="480"/>
      <c r="D18" s="480"/>
      <c r="E18" s="480"/>
      <c r="F18" s="479"/>
      <c r="G18" s="480"/>
      <c r="H18" s="479"/>
      <c r="I18" s="480"/>
      <c r="J18" s="479"/>
      <c r="K18" s="478"/>
      <c r="L18" s="479"/>
      <c r="M18" s="478"/>
      <c r="N18" s="479"/>
      <c r="O18" s="477"/>
      <c r="P18" s="477"/>
      <c r="Q18" s="477"/>
    </row>
    <row r="19" spans="1:21" ht="17.25" customHeight="1" x14ac:dyDescent="0.25">
      <c r="A19" s="497" t="s">
        <v>89</v>
      </c>
      <c r="B19" s="475"/>
      <c r="C19" s="483"/>
      <c r="D19" s="483"/>
      <c r="E19" s="475"/>
      <c r="F19" s="471"/>
      <c r="G19" s="475"/>
      <c r="H19" s="471"/>
      <c r="I19" s="475"/>
      <c r="J19" s="471"/>
      <c r="K19" s="469"/>
      <c r="L19" s="471"/>
      <c r="M19" s="469"/>
      <c r="N19" s="471"/>
      <c r="O19" s="477"/>
      <c r="P19" s="477"/>
      <c r="Q19" s="477"/>
    </row>
    <row r="20" spans="1:21" ht="18" customHeight="1" x14ac:dyDescent="0.25">
      <c r="A20" s="498" t="s">
        <v>225</v>
      </c>
      <c r="B20" s="478">
        <v>1710.3000000000002</v>
      </c>
      <c r="C20" s="481">
        <v>8</v>
      </c>
      <c r="D20" s="482" t="s">
        <v>222</v>
      </c>
      <c r="E20" s="478">
        <v>1838.8</v>
      </c>
      <c r="F20" s="479">
        <v>7.3</v>
      </c>
      <c r="G20" s="478">
        <v>2005</v>
      </c>
      <c r="H20" s="479">
        <v>8.1999999999999993</v>
      </c>
      <c r="I20" s="478">
        <v>2233.6999999999998</v>
      </c>
      <c r="J20" s="479">
        <v>9.6</v>
      </c>
      <c r="K20" s="478">
        <v>2104.5</v>
      </c>
      <c r="L20" s="479">
        <v>7.8</v>
      </c>
      <c r="M20" s="478">
        <v>2059</v>
      </c>
      <c r="N20" s="479">
        <v>8.1999999999999993</v>
      </c>
      <c r="O20" s="477"/>
      <c r="P20" s="477"/>
      <c r="Q20" s="477"/>
    </row>
    <row r="21" spans="1:21" ht="14.25" customHeight="1" x14ac:dyDescent="0.25">
      <c r="A21" s="499" t="s">
        <v>226</v>
      </c>
      <c r="B21" s="478">
        <v>1452.3</v>
      </c>
      <c r="C21" s="478">
        <v>13.2</v>
      </c>
      <c r="D21" s="478"/>
      <c r="E21" s="478">
        <v>1396.1</v>
      </c>
      <c r="F21" s="479">
        <v>12.1</v>
      </c>
      <c r="G21" s="478">
        <v>1399.2</v>
      </c>
      <c r="H21" s="479">
        <v>12.6</v>
      </c>
      <c r="I21" s="478">
        <v>1329</v>
      </c>
      <c r="J21" s="479">
        <v>11.4</v>
      </c>
      <c r="K21" s="478">
        <v>1256.5999999999999</v>
      </c>
      <c r="L21" s="479">
        <v>13.1</v>
      </c>
      <c r="M21" s="478">
        <v>1177.9000000000001</v>
      </c>
      <c r="N21" s="479">
        <v>12.5</v>
      </c>
      <c r="O21" s="477"/>
      <c r="P21" s="477"/>
      <c r="Q21" s="477"/>
    </row>
    <row r="22" spans="1:21" ht="18" customHeight="1" x14ac:dyDescent="0.25">
      <c r="A22" s="496" t="s">
        <v>92</v>
      </c>
      <c r="B22" s="478">
        <v>1649.6</v>
      </c>
      <c r="C22" s="478">
        <v>15.8</v>
      </c>
      <c r="D22" s="478"/>
      <c r="E22" s="478">
        <v>1448.8</v>
      </c>
      <c r="F22" s="479">
        <v>19.100000000000001</v>
      </c>
      <c r="G22" s="478">
        <v>1371.9</v>
      </c>
      <c r="H22" s="479">
        <v>17.8</v>
      </c>
      <c r="I22" s="478">
        <v>1304</v>
      </c>
      <c r="J22" s="479">
        <v>17.2</v>
      </c>
      <c r="K22" s="478">
        <v>1229.8</v>
      </c>
      <c r="L22" s="479">
        <v>19</v>
      </c>
      <c r="M22" s="478">
        <v>1192.9000000000001</v>
      </c>
      <c r="N22" s="479">
        <v>18.899999999999999</v>
      </c>
      <c r="O22" s="477"/>
      <c r="P22" s="484"/>
      <c r="Q22" s="477"/>
    </row>
    <row r="23" spans="1:21" ht="6" customHeight="1" thickBot="1" x14ac:dyDescent="0.3">
      <c r="A23" s="485"/>
      <c r="B23" s="485"/>
      <c r="C23" s="485"/>
      <c r="D23" s="485"/>
      <c r="E23" s="485"/>
      <c r="F23" s="485"/>
      <c r="G23" s="486"/>
      <c r="H23" s="485"/>
      <c r="I23" s="485"/>
      <c r="J23" s="485"/>
      <c r="K23" s="485"/>
      <c r="L23" s="485"/>
      <c r="M23" s="485"/>
      <c r="N23" s="485"/>
    </row>
    <row r="24" spans="1:21" ht="16.5" customHeight="1" thickTop="1" x14ac:dyDescent="0.25">
      <c r="A24" s="480" t="s">
        <v>227</v>
      </c>
      <c r="B24" s="480"/>
      <c r="C24" s="480"/>
      <c r="D24" s="480"/>
      <c r="E24" s="468"/>
      <c r="F24" s="468"/>
      <c r="G24" s="487"/>
      <c r="H24" s="468"/>
      <c r="I24" s="468"/>
      <c r="J24" s="468"/>
      <c r="K24" s="468"/>
      <c r="L24" s="468"/>
      <c r="M24" s="468"/>
      <c r="N24" s="468"/>
      <c r="O24" s="488"/>
      <c r="P24" s="488"/>
      <c r="Q24" s="488"/>
      <c r="R24" s="488"/>
      <c r="S24" s="488"/>
      <c r="T24" s="488"/>
      <c r="U24" s="488"/>
    </row>
    <row r="25" spans="1:21" ht="13.5" customHeight="1" x14ac:dyDescent="0.2">
      <c r="A25" s="1167" t="s">
        <v>228</v>
      </c>
      <c r="B25" s="1168"/>
      <c r="C25" s="1168"/>
      <c r="D25" s="1168"/>
      <c r="E25" s="1168"/>
      <c r="F25" s="1168"/>
      <c r="G25" s="1168"/>
      <c r="H25" s="1168"/>
      <c r="I25" s="1168"/>
      <c r="J25" s="1168"/>
      <c r="K25" s="1168"/>
      <c r="L25" s="1168"/>
      <c r="M25" s="1168"/>
      <c r="N25" s="1168"/>
    </row>
    <row r="26" spans="1:21" ht="16.5" customHeight="1" x14ac:dyDescent="0.2">
      <c r="A26" s="1169"/>
      <c r="B26" s="1169"/>
      <c r="C26" s="1169"/>
      <c r="D26" s="1169"/>
      <c r="E26" s="1169"/>
      <c r="F26" s="1169"/>
      <c r="G26" s="1169"/>
      <c r="H26" s="1169"/>
      <c r="I26" s="1169"/>
      <c r="J26" s="1169"/>
      <c r="K26" s="1169"/>
      <c r="L26" s="1169"/>
      <c r="M26" s="1169"/>
      <c r="N26" s="1169"/>
      <c r="O26" s="488"/>
      <c r="P26" s="488"/>
      <c r="Q26" s="488"/>
      <c r="R26" s="488"/>
      <c r="S26" s="488"/>
      <c r="T26" s="488"/>
      <c r="U26" s="488"/>
    </row>
    <row r="27" spans="1:21" ht="12.75" customHeight="1" x14ac:dyDescent="0.2">
      <c r="A27" s="1167" t="s">
        <v>229</v>
      </c>
      <c r="B27" s="1167"/>
      <c r="C27" s="1167"/>
      <c r="D27" s="1167"/>
      <c r="E27" s="1167"/>
      <c r="F27" s="1167"/>
      <c r="G27" s="1167"/>
      <c r="H27" s="1167"/>
      <c r="I27" s="1167"/>
      <c r="J27" s="1167"/>
      <c r="K27" s="1167"/>
      <c r="L27" s="1167"/>
      <c r="M27" s="1167"/>
      <c r="N27" s="1167"/>
    </row>
    <row r="28" spans="1:21" ht="15" customHeight="1" x14ac:dyDescent="0.2">
      <c r="A28" s="1167"/>
      <c r="B28" s="1167"/>
      <c r="C28" s="1167"/>
      <c r="D28" s="1167"/>
      <c r="E28" s="1167"/>
      <c r="F28" s="1167"/>
      <c r="G28" s="1167"/>
      <c r="H28" s="1167"/>
      <c r="I28" s="1167"/>
      <c r="J28" s="1167"/>
      <c r="K28" s="1167"/>
      <c r="L28" s="1167"/>
      <c r="M28" s="1167"/>
      <c r="N28" s="1167"/>
    </row>
    <row r="29" spans="1:21" ht="12" customHeight="1" x14ac:dyDescent="0.25">
      <c r="A29" s="1170" t="s">
        <v>230</v>
      </c>
      <c r="B29" s="1170"/>
      <c r="C29" s="1170"/>
      <c r="D29" s="1170"/>
      <c r="E29" s="1170"/>
      <c r="F29" s="1170"/>
      <c r="G29" s="1170"/>
      <c r="H29" s="1170"/>
      <c r="I29" s="1170"/>
      <c r="J29" s="1170"/>
      <c r="K29" s="1170"/>
      <c r="L29" s="1170"/>
      <c r="M29" s="1170"/>
      <c r="N29" s="1170"/>
    </row>
    <row r="30" spans="1:21" ht="12" customHeight="1" x14ac:dyDescent="0.2">
      <c r="A30" s="489"/>
      <c r="B30" s="489"/>
      <c r="C30" s="489"/>
      <c r="D30" s="489"/>
      <c r="E30" s="489"/>
      <c r="F30" s="489"/>
      <c r="G30" s="489"/>
      <c r="H30" s="489"/>
      <c r="I30" s="490"/>
      <c r="J30" s="490"/>
      <c r="K30" s="490"/>
      <c r="L30" s="490"/>
      <c r="M30" s="490"/>
      <c r="N30" s="489"/>
    </row>
    <row r="31" spans="1:21" ht="15.75" customHeight="1" x14ac:dyDescent="0.2">
      <c r="C31" s="491"/>
      <c r="D31" s="491"/>
      <c r="E31" s="491"/>
      <c r="F31" s="491"/>
      <c r="G31" s="491"/>
      <c r="H31" s="491"/>
      <c r="I31" s="491"/>
      <c r="J31" s="491"/>
      <c r="K31" s="491"/>
      <c r="L31" s="491"/>
      <c r="M31" s="491"/>
      <c r="N31" s="491"/>
    </row>
    <row r="32" spans="1:21" ht="15.75" customHeight="1" x14ac:dyDescent="0.2">
      <c r="C32" s="491"/>
      <c r="D32" s="491"/>
      <c r="E32" s="491"/>
      <c r="F32" s="491"/>
      <c r="G32" s="491"/>
      <c r="H32" s="491"/>
      <c r="I32" s="491"/>
      <c r="J32" s="491"/>
      <c r="K32" s="491"/>
      <c r="L32" s="491"/>
      <c r="M32" s="491"/>
      <c r="N32" s="491"/>
    </row>
    <row r="33" spans="2:14" ht="15.75" customHeight="1" x14ac:dyDescent="0.2">
      <c r="B33" s="491"/>
      <c r="C33" s="491"/>
      <c r="D33" s="491"/>
      <c r="E33" s="491"/>
      <c r="F33" s="491"/>
      <c r="G33" s="491"/>
      <c r="H33" s="491"/>
      <c r="I33" s="491"/>
      <c r="J33" s="491"/>
      <c r="K33" s="491"/>
      <c r="L33" s="491"/>
      <c r="M33" s="491"/>
      <c r="N33" s="491"/>
    </row>
    <row r="34" spans="2:14" ht="15.75" customHeight="1" x14ac:dyDescent="0.2">
      <c r="B34" s="491"/>
      <c r="C34" s="491"/>
      <c r="D34" s="491"/>
      <c r="E34" s="491"/>
      <c r="F34" s="491"/>
      <c r="G34" s="491"/>
      <c r="H34" s="491"/>
      <c r="I34" s="491"/>
      <c r="J34" s="491"/>
      <c r="K34" s="491"/>
      <c r="L34" s="491"/>
      <c r="M34" s="491"/>
      <c r="N34" s="491"/>
    </row>
    <row r="35" spans="2:14" ht="15.75" customHeight="1" x14ac:dyDescent="0.2">
      <c r="B35" s="491"/>
      <c r="C35" s="491"/>
      <c r="D35" s="491"/>
      <c r="E35" s="491"/>
      <c r="F35" s="491"/>
      <c r="G35" s="491"/>
      <c r="H35" s="491"/>
      <c r="I35" s="491"/>
      <c r="J35" s="491"/>
      <c r="K35" s="491"/>
      <c r="L35" s="491"/>
      <c r="M35" s="491"/>
      <c r="N35" s="491"/>
    </row>
    <row r="36" spans="2:14" ht="15.75" customHeight="1" x14ac:dyDescent="0.2">
      <c r="C36" s="491"/>
      <c r="D36" s="491"/>
      <c r="E36" s="491"/>
      <c r="F36" s="491"/>
      <c r="G36" s="491"/>
      <c r="H36" s="491"/>
      <c r="I36" s="491"/>
      <c r="J36" s="491"/>
      <c r="K36" s="491"/>
      <c r="L36" s="491"/>
      <c r="M36" s="491"/>
      <c r="N36" s="491"/>
    </row>
    <row r="37" spans="2:14" ht="15.75" customHeight="1" x14ac:dyDescent="0.2">
      <c r="C37" s="491"/>
      <c r="D37" s="491"/>
      <c r="E37" s="491"/>
      <c r="F37" s="491"/>
      <c r="G37" s="491"/>
      <c r="H37" s="491"/>
      <c r="I37" s="491"/>
      <c r="J37" s="491"/>
      <c r="K37" s="491"/>
      <c r="L37" s="491"/>
      <c r="M37" s="491"/>
      <c r="N37" s="491"/>
    </row>
    <row r="38" spans="2:14" ht="15.75" customHeight="1" x14ac:dyDescent="0.2">
      <c r="C38" s="491"/>
      <c r="D38" s="491"/>
      <c r="E38" s="491"/>
      <c r="F38" s="491"/>
      <c r="G38" s="491"/>
      <c r="H38" s="491"/>
      <c r="I38" s="491"/>
      <c r="J38" s="491"/>
      <c r="K38" s="491"/>
      <c r="L38" s="491"/>
      <c r="M38" s="491"/>
      <c r="N38" s="491"/>
    </row>
    <row r="39" spans="2:14" ht="15.75" customHeight="1" x14ac:dyDescent="0.2">
      <c r="C39" s="491"/>
      <c r="D39" s="491"/>
      <c r="E39" s="491"/>
      <c r="F39" s="491"/>
      <c r="G39" s="491"/>
      <c r="H39" s="491"/>
      <c r="I39" s="491"/>
      <c r="J39" s="491"/>
      <c r="K39" s="491"/>
      <c r="L39" s="491"/>
      <c r="M39" s="491"/>
      <c r="N39" s="491"/>
    </row>
    <row r="40" spans="2:14" ht="14.25" customHeight="1" x14ac:dyDescent="0.2">
      <c r="C40" s="491"/>
      <c r="D40" s="491"/>
      <c r="E40" s="491"/>
      <c r="F40" s="491"/>
      <c r="G40" s="491"/>
      <c r="H40" s="491"/>
      <c r="I40" s="491"/>
      <c r="J40" s="491"/>
      <c r="K40" s="491"/>
      <c r="L40" s="491"/>
      <c r="M40" s="491"/>
      <c r="N40" s="491"/>
    </row>
    <row r="41" spans="2:14" ht="14.25" customHeight="1" x14ac:dyDescent="0.2">
      <c r="C41" s="491"/>
      <c r="D41" s="491"/>
      <c r="E41" s="491"/>
      <c r="F41" s="491"/>
      <c r="G41" s="491"/>
      <c r="H41" s="491"/>
      <c r="I41" s="491"/>
      <c r="J41" s="491"/>
      <c r="K41" s="491"/>
      <c r="L41" s="491"/>
      <c r="M41" s="491"/>
      <c r="N41" s="491"/>
    </row>
    <row r="42" spans="2:14" ht="14.25" customHeight="1" x14ac:dyDescent="0.2">
      <c r="C42" s="491"/>
      <c r="D42" s="491"/>
      <c r="E42" s="491"/>
      <c r="F42" s="491"/>
      <c r="G42" s="491"/>
      <c r="H42" s="491"/>
      <c r="I42" s="491"/>
      <c r="J42" s="491"/>
      <c r="K42" s="491"/>
      <c r="L42" s="491"/>
      <c r="M42" s="491"/>
      <c r="N42" s="491"/>
    </row>
    <row r="43" spans="2:14" ht="14.25" customHeight="1" x14ac:dyDescent="0.2">
      <c r="C43" s="491"/>
      <c r="D43" s="491"/>
      <c r="E43" s="491"/>
      <c r="F43" s="491"/>
      <c r="G43" s="491"/>
      <c r="H43" s="491"/>
      <c r="I43" s="491"/>
      <c r="J43" s="491"/>
      <c r="K43" s="491"/>
      <c r="L43" s="491"/>
      <c r="M43" s="491"/>
      <c r="N43" s="491"/>
    </row>
    <row r="44" spans="2:14" ht="14.25" customHeight="1" x14ac:dyDescent="0.2">
      <c r="C44" s="491"/>
      <c r="D44" s="491"/>
      <c r="E44" s="491"/>
      <c r="F44" s="491"/>
      <c r="G44" s="491"/>
      <c r="H44" s="491"/>
      <c r="I44" s="491"/>
      <c r="J44" s="491"/>
      <c r="K44" s="491"/>
      <c r="L44" s="491"/>
      <c r="M44" s="491"/>
      <c r="N44" s="491"/>
    </row>
    <row r="45" spans="2:14" ht="14.25" customHeight="1" x14ac:dyDescent="0.2">
      <c r="C45" s="491"/>
      <c r="D45" s="491"/>
      <c r="E45" s="491"/>
      <c r="F45" s="491"/>
      <c r="G45" s="491"/>
      <c r="H45" s="491"/>
      <c r="I45" s="491"/>
      <c r="J45" s="491"/>
      <c r="K45" s="491"/>
      <c r="L45" s="491"/>
      <c r="M45" s="491"/>
      <c r="N45" s="491"/>
    </row>
    <row r="46" spans="2:14" ht="14.25" customHeight="1" x14ac:dyDescent="0.2"/>
    <row r="47" spans="2:14" ht="14.25" customHeight="1" x14ac:dyDescent="0.2"/>
    <row r="48" spans="2:14" ht="14.25" customHeight="1" x14ac:dyDescent="0.2"/>
    <row r="49" ht="14.25" customHeight="1" x14ac:dyDescent="0.2"/>
  </sheetData>
  <mergeCells count="13">
    <mergeCell ref="A25:N26"/>
    <mergeCell ref="A27:N28"/>
    <mergeCell ref="A29:N29"/>
    <mergeCell ref="A3:N3"/>
    <mergeCell ref="L4:N4"/>
    <mergeCell ref="A5:A6"/>
    <mergeCell ref="E5:F5"/>
    <mergeCell ref="G5:H5"/>
    <mergeCell ref="I5:J5"/>
    <mergeCell ref="K5:L5"/>
    <mergeCell ref="M5:N5"/>
    <mergeCell ref="C6:D6"/>
    <mergeCell ref="B5:D5"/>
  </mergeCells>
  <hyperlinks>
    <hyperlink ref="A1" location="Índice!A1" display="Voltar ao índice" xr:uid="{94A9AC4A-6FF4-400F-BB78-D621A02C7E71}"/>
  </hyperlinks>
  <pageMargins left="0.42" right="0.2" top="1.1811023622047245" bottom="0.78740157480314965" header="0" footer="0"/>
  <pageSetup paperSize="9" scale="86" orientation="portrait" horizontalDpi="4294967292" verticalDpi="24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21B45-2754-40E8-9D6D-005CE6BE03BC}">
  <sheetPr>
    <pageSetUpPr fitToPage="1"/>
  </sheetPr>
  <dimension ref="A1:S43"/>
  <sheetViews>
    <sheetView showGridLines="0" workbookViewId="0"/>
  </sheetViews>
  <sheetFormatPr defaultColWidth="10.54296875" defaultRowHeight="10.5" x14ac:dyDescent="0.25"/>
  <cols>
    <col min="1" max="1" width="20.36328125" style="503" customWidth="1"/>
    <col min="2" max="2" width="7.90625" style="503" customWidth="1"/>
    <col min="3" max="3" width="7.453125" style="503" customWidth="1"/>
    <col min="4" max="4" width="8.54296875" style="503" customWidth="1"/>
    <col min="5" max="5" width="9.36328125" style="503" customWidth="1"/>
    <col min="6" max="6" width="10" style="503" customWidth="1"/>
    <col min="7" max="7" width="8.08984375" style="503" customWidth="1"/>
    <col min="8" max="8" width="7.453125" style="503" customWidth="1"/>
    <col min="9" max="9" width="7.6328125" style="503" customWidth="1"/>
    <col min="10" max="10" width="8.36328125" style="503" customWidth="1"/>
    <col min="11" max="16384" width="10.54296875" style="503"/>
  </cols>
  <sheetData>
    <row r="1" spans="1:11" ht="12.5" x14ac:dyDescent="0.25">
      <c r="A1" s="436" t="s">
        <v>189</v>
      </c>
    </row>
    <row r="2" spans="1:11" ht="13" x14ac:dyDescent="0.3">
      <c r="A2" s="500" t="s">
        <v>232</v>
      </c>
      <c r="B2" s="501"/>
      <c r="C2" s="501"/>
      <c r="D2" s="502"/>
      <c r="E2" s="502"/>
      <c r="F2" s="502"/>
      <c r="G2" s="502"/>
      <c r="H2" s="502"/>
      <c r="I2" s="502"/>
      <c r="J2" s="502"/>
    </row>
    <row r="3" spans="1:11" ht="30" customHeight="1" x14ac:dyDescent="0.25">
      <c r="A3" s="1182" t="s">
        <v>301</v>
      </c>
      <c r="B3" s="1182"/>
      <c r="C3" s="1182"/>
      <c r="D3" s="1182"/>
      <c r="E3" s="1182"/>
      <c r="F3" s="1182"/>
      <c r="G3" s="1182"/>
      <c r="H3" s="1182"/>
      <c r="I3" s="1182"/>
      <c r="J3" s="1182"/>
    </row>
    <row r="4" spans="1:11" ht="12.9" customHeight="1" x14ac:dyDescent="0.25">
      <c r="A4" s="504"/>
      <c r="B4" s="505"/>
      <c r="C4" s="506"/>
    </row>
    <row r="5" spans="1:11" ht="15" customHeight="1" x14ac:dyDescent="0.25">
      <c r="A5" s="1183" t="s">
        <v>233</v>
      </c>
      <c r="B5" s="1184" t="s">
        <v>234</v>
      </c>
      <c r="C5" s="1183" t="s">
        <v>235</v>
      </c>
      <c r="D5" s="1184" t="s">
        <v>236</v>
      </c>
      <c r="E5" s="1184"/>
      <c r="F5" s="1184"/>
      <c r="G5" s="1183" t="s">
        <v>237</v>
      </c>
      <c r="H5" s="1185"/>
      <c r="I5" s="1185"/>
      <c r="J5" s="1183" t="s">
        <v>238</v>
      </c>
      <c r="K5" s="683"/>
    </row>
    <row r="6" spans="1:11" ht="12.75" customHeight="1" x14ac:dyDescent="0.25">
      <c r="A6" s="1183"/>
      <c r="B6" s="1184"/>
      <c r="C6" s="1183"/>
      <c r="D6" s="1183" t="s">
        <v>239</v>
      </c>
      <c r="E6" s="1183" t="s">
        <v>240</v>
      </c>
      <c r="F6" s="1183" t="s">
        <v>241</v>
      </c>
      <c r="G6" s="1184" t="s">
        <v>0</v>
      </c>
      <c r="H6" s="1183" t="s">
        <v>242</v>
      </c>
      <c r="I6" s="1183" t="s">
        <v>243</v>
      </c>
      <c r="J6" s="1185"/>
      <c r="K6" s="683"/>
    </row>
    <row r="7" spans="1:11" ht="23.25" customHeight="1" x14ac:dyDescent="0.25">
      <c r="A7" s="1183"/>
      <c r="B7" s="1184"/>
      <c r="C7" s="1183"/>
      <c r="D7" s="1183"/>
      <c r="E7" s="1186"/>
      <c r="F7" s="1186"/>
      <c r="G7" s="1184"/>
      <c r="H7" s="1183"/>
      <c r="I7" s="1183"/>
      <c r="J7" s="1185"/>
      <c r="K7" s="683"/>
    </row>
    <row r="8" spans="1:11" ht="27" customHeight="1" x14ac:dyDescent="0.25">
      <c r="A8" s="1183"/>
      <c r="B8" s="1184"/>
      <c r="C8" s="1183"/>
      <c r="D8" s="1183"/>
      <c r="E8" s="1186"/>
      <c r="F8" s="1186"/>
      <c r="G8" s="1184"/>
      <c r="H8" s="1183"/>
      <c r="I8" s="1183"/>
      <c r="J8" s="1185"/>
      <c r="K8" s="683"/>
    </row>
    <row r="9" spans="1:11" ht="15" customHeight="1" x14ac:dyDescent="0.25">
      <c r="A9" s="1183"/>
      <c r="B9" s="1184" t="s">
        <v>62</v>
      </c>
      <c r="C9" s="1184"/>
      <c r="D9" s="1187">
        <v>1000</v>
      </c>
      <c r="E9" s="1187"/>
      <c r="F9" s="1187"/>
      <c r="G9" s="1187"/>
      <c r="H9" s="1187"/>
      <c r="I9" s="1187"/>
      <c r="J9" s="1187"/>
      <c r="K9" s="683"/>
    </row>
    <row r="10" spans="1:11" ht="9" customHeight="1" x14ac:dyDescent="0.25">
      <c r="A10" s="507"/>
      <c r="B10" s="507"/>
      <c r="C10" s="507"/>
    </row>
    <row r="11" spans="1:11" ht="15" customHeight="1" x14ac:dyDescent="0.25">
      <c r="A11" s="508">
        <v>2015</v>
      </c>
      <c r="B11" s="509">
        <v>11420</v>
      </c>
      <c r="C11" s="509">
        <v>25789</v>
      </c>
      <c r="D11" s="509">
        <v>425018</v>
      </c>
      <c r="E11" s="509">
        <v>649851</v>
      </c>
      <c r="F11" s="509">
        <v>563897</v>
      </c>
      <c r="G11" s="509">
        <v>1666676</v>
      </c>
      <c r="H11" s="509">
        <v>926800</v>
      </c>
      <c r="I11" s="509">
        <v>739876</v>
      </c>
      <c r="J11" s="509">
        <v>103783</v>
      </c>
    </row>
    <row r="12" spans="1:11" ht="15" customHeight="1" x14ac:dyDescent="0.25">
      <c r="A12" s="508">
        <v>2016</v>
      </c>
      <c r="B12" s="509">
        <v>11763</v>
      </c>
      <c r="C12" s="509">
        <v>27684</v>
      </c>
      <c r="D12" s="509">
        <v>489454.97899999999</v>
      </c>
      <c r="E12" s="509">
        <v>559097.88399999996</v>
      </c>
      <c r="F12" s="509">
        <v>572099.52899999998</v>
      </c>
      <c r="G12" s="509">
        <v>1616635.2819999999</v>
      </c>
      <c r="H12" s="509">
        <v>790684.60800000001</v>
      </c>
      <c r="I12" s="509">
        <v>825950.674</v>
      </c>
      <c r="J12" s="509">
        <v>-29941.34</v>
      </c>
    </row>
    <row r="13" spans="1:11" ht="15" customHeight="1" x14ac:dyDescent="0.25">
      <c r="A13" s="508">
        <v>2017</v>
      </c>
      <c r="B13" s="509">
        <v>12671</v>
      </c>
      <c r="C13" s="509">
        <v>30285</v>
      </c>
      <c r="D13" s="509">
        <v>558347.30700000003</v>
      </c>
      <c r="E13" s="509">
        <v>592428.58400000003</v>
      </c>
      <c r="F13" s="509">
        <v>621640.875</v>
      </c>
      <c r="G13" s="509">
        <v>1805351.9650000001</v>
      </c>
      <c r="H13" s="509">
        <v>840681.71799999999</v>
      </c>
      <c r="I13" s="509">
        <v>964670.24699999997</v>
      </c>
      <c r="J13" s="509">
        <v>131578.20199999999</v>
      </c>
    </row>
    <row r="14" spans="1:11" ht="15" customHeight="1" x14ac:dyDescent="0.25">
      <c r="A14" s="510">
        <v>2018</v>
      </c>
      <c r="B14" s="509">
        <v>13158</v>
      </c>
      <c r="C14" s="509">
        <v>32027</v>
      </c>
      <c r="D14" s="509">
        <v>609270.55200000003</v>
      </c>
      <c r="E14" s="509">
        <v>593077.27800000005</v>
      </c>
      <c r="F14" s="509">
        <v>644994.57999999996</v>
      </c>
      <c r="G14" s="509">
        <v>1842829.7819999999</v>
      </c>
      <c r="H14" s="509">
        <v>838034.40700000001</v>
      </c>
      <c r="I14" s="509">
        <v>1004795.375</v>
      </c>
      <c r="J14" s="509">
        <v>3679.1019999999999</v>
      </c>
    </row>
    <row r="15" spans="1:11" ht="15" customHeight="1" x14ac:dyDescent="0.25">
      <c r="A15" s="510">
        <v>2019</v>
      </c>
      <c r="B15" s="509">
        <v>13624</v>
      </c>
      <c r="C15" s="509">
        <v>33935</v>
      </c>
      <c r="D15" s="509">
        <v>688147.18200000003</v>
      </c>
      <c r="E15" s="509">
        <v>629282.18999999994</v>
      </c>
      <c r="F15" s="509">
        <v>748317.13800000004</v>
      </c>
      <c r="G15" s="509">
        <v>2100690.7850000001</v>
      </c>
      <c r="H15" s="509">
        <v>908599.98</v>
      </c>
      <c r="I15" s="509">
        <v>1192090.8049999999</v>
      </c>
      <c r="J15" s="509">
        <v>162005.32</v>
      </c>
    </row>
    <row r="16" spans="1:11" ht="9" customHeight="1" x14ac:dyDescent="0.25">
      <c r="A16" s="511"/>
      <c r="B16" s="509"/>
      <c r="C16" s="509"/>
      <c r="D16" s="509"/>
      <c r="E16" s="509"/>
      <c r="F16" s="509"/>
      <c r="G16" s="509"/>
      <c r="H16" s="509"/>
      <c r="I16" s="509"/>
      <c r="J16" s="509"/>
    </row>
    <row r="17" spans="1:19" ht="12.75" customHeight="1" x14ac:dyDescent="0.25">
      <c r="A17" s="512">
        <v>2020</v>
      </c>
      <c r="B17" s="513"/>
      <c r="C17" s="514"/>
      <c r="D17" s="515"/>
      <c r="E17" s="515"/>
      <c r="F17" s="515"/>
      <c r="G17" s="515"/>
      <c r="H17" s="515"/>
      <c r="I17" s="515"/>
      <c r="J17" s="515"/>
    </row>
    <row r="18" spans="1:19" ht="16.5" customHeight="1" x14ac:dyDescent="0.25">
      <c r="A18" s="516" t="s">
        <v>244</v>
      </c>
      <c r="B18" s="517"/>
      <c r="C18" s="517"/>
      <c r="D18" s="518"/>
      <c r="E18" s="518"/>
      <c r="F18" s="518"/>
      <c r="G18" s="518"/>
      <c r="H18" s="518"/>
      <c r="I18" s="518"/>
      <c r="J18" s="518"/>
    </row>
    <row r="19" spans="1:19" s="522" customFormat="1" ht="15" customHeight="1" x14ac:dyDescent="0.25">
      <c r="A19" s="519" t="s">
        <v>0</v>
      </c>
      <c r="B19" s="520">
        <v>13754</v>
      </c>
      <c r="C19" s="520">
        <v>33960</v>
      </c>
      <c r="D19" s="520">
        <v>668944.652</v>
      </c>
      <c r="E19" s="520">
        <v>566963.90899999999</v>
      </c>
      <c r="F19" s="520">
        <v>659585.01300000004</v>
      </c>
      <c r="G19" s="520">
        <v>1730748.949</v>
      </c>
      <c r="H19" s="520">
        <v>839043.33100000001</v>
      </c>
      <c r="I19" s="520">
        <v>891705.61800000002</v>
      </c>
      <c r="J19" s="520">
        <v>-22899.368999999999</v>
      </c>
      <c r="K19" s="521"/>
    </row>
    <row r="20" spans="1:19" ht="6.75" customHeight="1" x14ac:dyDescent="0.25">
      <c r="A20" s="523"/>
      <c r="B20" s="524"/>
      <c r="C20" s="524"/>
      <c r="D20" s="520"/>
      <c r="E20" s="520"/>
      <c r="F20" s="520"/>
      <c r="G20" s="520"/>
      <c r="H20" s="520"/>
      <c r="I20" s="520"/>
      <c r="J20" s="520"/>
      <c r="K20" s="521"/>
    </row>
    <row r="21" spans="1:19" ht="15" customHeight="1" x14ac:dyDescent="0.25">
      <c r="A21" s="525" t="s">
        <v>245</v>
      </c>
      <c r="B21" s="509">
        <v>13465</v>
      </c>
      <c r="C21" s="526" t="s">
        <v>25</v>
      </c>
      <c r="D21" s="526" t="s">
        <v>25</v>
      </c>
      <c r="E21" s="526" t="s">
        <v>25</v>
      </c>
      <c r="F21" s="526" t="s">
        <v>25</v>
      </c>
      <c r="G21" s="526" t="s">
        <v>25</v>
      </c>
      <c r="H21" s="526" t="s">
        <v>25</v>
      </c>
      <c r="I21" s="526" t="s">
        <v>25</v>
      </c>
      <c r="J21" s="526" t="s">
        <v>25</v>
      </c>
      <c r="K21" s="527"/>
      <c r="L21" s="528"/>
      <c r="M21" s="528"/>
      <c r="N21" s="528"/>
      <c r="O21" s="528"/>
      <c r="P21" s="528"/>
      <c r="Q21" s="528"/>
      <c r="R21" s="528"/>
      <c r="S21" s="528"/>
    </row>
    <row r="22" spans="1:19" ht="15" customHeight="1" x14ac:dyDescent="0.25">
      <c r="A22" s="529" t="s">
        <v>246</v>
      </c>
      <c r="B22" s="509">
        <v>226</v>
      </c>
      <c r="C22" s="526" t="s">
        <v>25</v>
      </c>
      <c r="D22" s="526" t="s">
        <v>25</v>
      </c>
      <c r="E22" s="526" t="s">
        <v>25</v>
      </c>
      <c r="F22" s="526" t="s">
        <v>25</v>
      </c>
      <c r="G22" s="526" t="s">
        <v>25</v>
      </c>
      <c r="H22" s="526" t="s">
        <v>25</v>
      </c>
      <c r="I22" s="526" t="s">
        <v>25</v>
      </c>
      <c r="J22" s="526" t="s">
        <v>25</v>
      </c>
      <c r="K22" s="527"/>
      <c r="L22" s="528"/>
      <c r="M22" s="528"/>
      <c r="N22" s="528"/>
      <c r="O22" s="528"/>
      <c r="P22" s="528"/>
      <c r="Q22" s="528"/>
      <c r="R22" s="528"/>
      <c r="S22" s="528"/>
    </row>
    <row r="23" spans="1:19" ht="15" customHeight="1" x14ac:dyDescent="0.25">
      <c r="A23" s="529" t="s">
        <v>247</v>
      </c>
      <c r="B23" s="509">
        <v>51</v>
      </c>
      <c r="C23" s="509">
        <v>5031</v>
      </c>
      <c r="D23" s="509">
        <v>169906.29699999999</v>
      </c>
      <c r="E23" s="509">
        <v>64402.656999999999</v>
      </c>
      <c r="F23" s="509">
        <v>139146.747</v>
      </c>
      <c r="G23" s="509">
        <v>295239.897</v>
      </c>
      <c r="H23" s="509">
        <v>106449.71400000001</v>
      </c>
      <c r="I23" s="509">
        <v>188790.18299999999</v>
      </c>
      <c r="J23" s="509">
        <v>-2083.393</v>
      </c>
      <c r="K23" s="527"/>
      <c r="L23" s="528"/>
      <c r="M23" s="528"/>
      <c r="N23" s="528"/>
      <c r="O23" s="528"/>
      <c r="P23" s="528"/>
      <c r="Q23" s="528"/>
      <c r="R23" s="528"/>
      <c r="S23" s="528"/>
    </row>
    <row r="24" spans="1:19" ht="15" customHeight="1" x14ac:dyDescent="0.25">
      <c r="A24" s="525" t="s">
        <v>248</v>
      </c>
      <c r="B24" s="509">
        <v>12</v>
      </c>
      <c r="C24" s="509">
        <v>6836</v>
      </c>
      <c r="D24" s="509">
        <v>315056.46299999999</v>
      </c>
      <c r="E24" s="509">
        <v>301104.39299999998</v>
      </c>
      <c r="F24" s="509">
        <v>240554.098</v>
      </c>
      <c r="G24" s="509">
        <v>714364.66200000001</v>
      </c>
      <c r="H24" s="509">
        <v>459221.41200000001</v>
      </c>
      <c r="I24" s="509">
        <v>255143.25</v>
      </c>
      <c r="J24" s="509">
        <v>-56665.622000000003</v>
      </c>
      <c r="K24" s="527"/>
      <c r="L24" s="528"/>
      <c r="M24" s="528"/>
      <c r="N24" s="528"/>
      <c r="O24" s="528"/>
      <c r="P24" s="528"/>
      <c r="Q24" s="528"/>
      <c r="R24" s="528"/>
      <c r="S24" s="528"/>
    </row>
    <row r="25" spans="1:19" ht="18" customHeight="1" x14ac:dyDescent="0.25">
      <c r="A25" s="530" t="s">
        <v>249</v>
      </c>
      <c r="B25" s="531"/>
      <c r="C25" s="531"/>
      <c r="D25" s="532"/>
      <c r="E25" s="532"/>
      <c r="F25" s="532"/>
      <c r="G25" s="532"/>
      <c r="H25" s="532"/>
      <c r="I25" s="532"/>
      <c r="J25" s="532"/>
    </row>
    <row r="26" spans="1:19" s="522" customFormat="1" ht="15" customHeight="1" x14ac:dyDescent="0.25">
      <c r="A26" s="519" t="s">
        <v>250</v>
      </c>
      <c r="B26" s="520">
        <v>13754</v>
      </c>
      <c r="C26" s="520">
        <v>33960</v>
      </c>
      <c r="D26" s="520">
        <v>668944.652</v>
      </c>
      <c r="E26" s="520">
        <v>566963.90899999999</v>
      </c>
      <c r="F26" s="520">
        <v>659585.01300000004</v>
      </c>
      <c r="G26" s="520">
        <v>1730748.949</v>
      </c>
      <c r="H26" s="520">
        <v>839043.33100000001</v>
      </c>
      <c r="I26" s="520">
        <v>891705.61800000002</v>
      </c>
      <c r="J26" s="520">
        <v>-22899.368999999999</v>
      </c>
      <c r="L26" s="533"/>
      <c r="M26" s="533"/>
      <c r="N26" s="533"/>
      <c r="O26" s="533"/>
      <c r="P26" s="533"/>
      <c r="Q26" s="533"/>
      <c r="R26" s="533"/>
    </row>
    <row r="27" spans="1:19" ht="6.75" customHeight="1" x14ac:dyDescent="0.25">
      <c r="A27" s="523"/>
      <c r="B27" s="524"/>
      <c r="C27" s="524"/>
      <c r="D27" s="524"/>
      <c r="E27" s="524"/>
      <c r="F27" s="524"/>
      <c r="G27" s="524"/>
      <c r="H27" s="524"/>
      <c r="I27" s="524"/>
      <c r="J27" s="524"/>
      <c r="L27" s="533"/>
      <c r="M27" s="533"/>
      <c r="N27" s="533"/>
      <c r="O27" s="533"/>
      <c r="P27" s="533"/>
      <c r="Q27" s="533"/>
      <c r="R27" s="533"/>
    </row>
    <row r="28" spans="1:19" ht="15" customHeight="1" x14ac:dyDescent="0.25">
      <c r="A28" s="534" t="s">
        <v>251</v>
      </c>
      <c r="B28" s="520">
        <v>13173</v>
      </c>
      <c r="C28" s="520">
        <v>32784</v>
      </c>
      <c r="D28" s="520">
        <v>649576.19999999995</v>
      </c>
      <c r="E28" s="520">
        <v>555555.13199999998</v>
      </c>
      <c r="F28" s="520">
        <v>643396.88100000005</v>
      </c>
      <c r="G28" s="520">
        <v>1690675.8670000001</v>
      </c>
      <c r="H28" s="520">
        <v>822010.97400000005</v>
      </c>
      <c r="I28" s="520">
        <v>868664.89300000004</v>
      </c>
      <c r="J28" s="520">
        <v>-22544.384999999998</v>
      </c>
      <c r="L28" s="533"/>
      <c r="M28" s="533"/>
      <c r="N28" s="533"/>
      <c r="O28" s="533"/>
      <c r="P28" s="533"/>
      <c r="Q28" s="533"/>
      <c r="R28" s="533"/>
    </row>
    <row r="29" spans="1:19" ht="9" customHeight="1" x14ac:dyDescent="0.25">
      <c r="A29" s="519"/>
      <c r="B29" s="524"/>
      <c r="C29" s="524"/>
      <c r="D29" s="520"/>
      <c r="E29" s="520"/>
      <c r="F29" s="520"/>
      <c r="G29" s="520"/>
      <c r="H29" s="520"/>
      <c r="I29" s="520"/>
      <c r="J29" s="520"/>
      <c r="L29" s="533"/>
      <c r="M29" s="533"/>
      <c r="N29" s="533"/>
      <c r="O29" s="533"/>
      <c r="P29" s="533"/>
      <c r="Q29" s="533"/>
      <c r="R29" s="533"/>
    </row>
    <row r="30" spans="1:19" ht="15" customHeight="1" x14ac:dyDescent="0.25">
      <c r="A30" s="525" t="s">
        <v>252</v>
      </c>
      <c r="B30" s="509">
        <v>4476</v>
      </c>
      <c r="C30" s="509">
        <v>11891</v>
      </c>
      <c r="D30" s="509">
        <v>265347.40500000003</v>
      </c>
      <c r="E30" s="509">
        <v>191955.90900000001</v>
      </c>
      <c r="F30" s="509">
        <v>207606.88099999999</v>
      </c>
      <c r="G30" s="509">
        <v>602606.16700000002</v>
      </c>
      <c r="H30" s="509">
        <v>298879.69900000002</v>
      </c>
      <c r="I30" s="509">
        <v>303726.46799999999</v>
      </c>
      <c r="J30" s="509">
        <v>-74753.826000000001</v>
      </c>
      <c r="L30" s="533"/>
      <c r="M30" s="533"/>
      <c r="N30" s="533"/>
      <c r="O30" s="533"/>
      <c r="P30" s="533"/>
      <c r="Q30" s="533"/>
      <c r="R30" s="533"/>
    </row>
    <row r="31" spans="1:19" ht="15" customHeight="1" x14ac:dyDescent="0.25">
      <c r="A31" s="525" t="s">
        <v>253</v>
      </c>
      <c r="B31" s="509">
        <v>2697</v>
      </c>
      <c r="C31" s="509">
        <v>4548</v>
      </c>
      <c r="D31" s="509">
        <v>39410.099000000002</v>
      </c>
      <c r="E31" s="509">
        <v>51012.165999999997</v>
      </c>
      <c r="F31" s="509">
        <v>44736.192999999999</v>
      </c>
      <c r="G31" s="509">
        <v>145259.63500000001</v>
      </c>
      <c r="H31" s="509">
        <v>76115.006999999998</v>
      </c>
      <c r="I31" s="509">
        <v>69144.627999999997</v>
      </c>
      <c r="J31" s="509">
        <v>10507.504999999999</v>
      </c>
      <c r="L31" s="533"/>
      <c r="M31" s="533"/>
      <c r="N31" s="533"/>
      <c r="O31" s="533"/>
      <c r="P31" s="533"/>
      <c r="Q31" s="533"/>
      <c r="R31" s="533"/>
    </row>
    <row r="32" spans="1:19" ht="15" customHeight="1" x14ac:dyDescent="0.25">
      <c r="A32" s="525" t="s">
        <v>254</v>
      </c>
      <c r="B32" s="509">
        <v>4421</v>
      </c>
      <c r="C32" s="509">
        <v>12876</v>
      </c>
      <c r="D32" s="509">
        <v>298007.25400000002</v>
      </c>
      <c r="E32" s="509">
        <v>280756.84100000001</v>
      </c>
      <c r="F32" s="509">
        <v>331520.76899999997</v>
      </c>
      <c r="G32" s="509">
        <v>820000.14099999995</v>
      </c>
      <c r="H32" s="509">
        <v>407676.94199999998</v>
      </c>
      <c r="I32" s="509">
        <v>412323.19900000002</v>
      </c>
      <c r="J32" s="509">
        <v>65317.648000000001</v>
      </c>
      <c r="L32" s="533"/>
      <c r="M32" s="533"/>
      <c r="N32" s="533"/>
      <c r="O32" s="533"/>
      <c r="P32" s="533"/>
      <c r="Q32" s="533"/>
      <c r="R32" s="533"/>
    </row>
    <row r="33" spans="1:18" ht="15" customHeight="1" x14ac:dyDescent="0.25">
      <c r="A33" s="525" t="s">
        <v>255</v>
      </c>
      <c r="B33" s="509">
        <v>746</v>
      </c>
      <c r="C33" s="526">
        <v>1100</v>
      </c>
      <c r="D33" s="526">
        <v>6831.4939999999997</v>
      </c>
      <c r="E33" s="526">
        <v>7734.3320000000003</v>
      </c>
      <c r="F33" s="526">
        <v>7476.5209999999997</v>
      </c>
      <c r="G33" s="526">
        <v>23152.419000000002</v>
      </c>
      <c r="H33" s="526">
        <v>9998.5040000000008</v>
      </c>
      <c r="I33" s="526">
        <v>13153.915000000001</v>
      </c>
      <c r="J33" s="526">
        <v>2063.0030000000002</v>
      </c>
      <c r="L33" s="533"/>
      <c r="M33" s="533"/>
      <c r="N33" s="533"/>
      <c r="O33" s="533"/>
      <c r="P33" s="533"/>
      <c r="Q33" s="533"/>
      <c r="R33" s="533"/>
    </row>
    <row r="34" spans="1:18" ht="15" customHeight="1" x14ac:dyDescent="0.25">
      <c r="A34" s="525" t="s">
        <v>256</v>
      </c>
      <c r="B34" s="509">
        <v>833</v>
      </c>
      <c r="C34" s="509">
        <v>2369</v>
      </c>
      <c r="D34" s="509">
        <v>39979.947999999997</v>
      </c>
      <c r="E34" s="509">
        <v>24095.883999999998</v>
      </c>
      <c r="F34" s="509">
        <v>52056.517</v>
      </c>
      <c r="G34" s="509">
        <v>99657.505000000005</v>
      </c>
      <c r="H34" s="509">
        <v>29340.822</v>
      </c>
      <c r="I34" s="509">
        <v>70316.683000000005</v>
      </c>
      <c r="J34" s="509">
        <v>-25678.715</v>
      </c>
      <c r="L34" s="533"/>
      <c r="M34" s="533"/>
      <c r="N34" s="533"/>
      <c r="O34" s="533"/>
      <c r="P34" s="533"/>
      <c r="Q34" s="533"/>
      <c r="R34" s="533"/>
    </row>
    <row r="35" spans="1:18" ht="6.75" customHeight="1" x14ac:dyDescent="0.25">
      <c r="A35" s="535"/>
      <c r="B35" s="509"/>
      <c r="C35" s="509"/>
      <c r="D35" s="509"/>
      <c r="E35" s="509"/>
      <c r="F35" s="509"/>
      <c r="G35" s="509"/>
      <c r="H35" s="509"/>
      <c r="I35" s="509"/>
      <c r="J35" s="509"/>
      <c r="L35" s="533"/>
      <c r="M35" s="533"/>
      <c r="N35" s="533"/>
      <c r="O35" s="533"/>
      <c r="P35" s="533"/>
      <c r="Q35" s="533"/>
      <c r="R35" s="533"/>
    </row>
    <row r="36" spans="1:18" ht="12.75" customHeight="1" x14ac:dyDescent="0.25">
      <c r="A36" s="534" t="s">
        <v>257</v>
      </c>
      <c r="B36" s="520">
        <v>293</v>
      </c>
      <c r="C36" s="536">
        <v>545</v>
      </c>
      <c r="D36" s="536">
        <v>8253.84</v>
      </c>
      <c r="E36" s="536">
        <v>6542.9570000000003</v>
      </c>
      <c r="F36" s="536">
        <v>5534.308</v>
      </c>
      <c r="G36" s="536">
        <v>18791.744999999999</v>
      </c>
      <c r="H36" s="536">
        <v>10423.843000000001</v>
      </c>
      <c r="I36" s="536">
        <v>8367.902</v>
      </c>
      <c r="J36" s="536">
        <v>1107.3499999999999</v>
      </c>
      <c r="L36" s="533"/>
      <c r="M36" s="533"/>
      <c r="N36" s="533"/>
      <c r="O36" s="533"/>
      <c r="P36" s="533"/>
      <c r="Q36" s="533"/>
      <c r="R36" s="533"/>
    </row>
    <row r="37" spans="1:18" ht="6.75" customHeight="1" x14ac:dyDescent="0.25">
      <c r="A37" s="534"/>
      <c r="B37" s="520"/>
      <c r="C37" s="536"/>
      <c r="D37" s="536"/>
      <c r="E37" s="536"/>
      <c r="F37" s="536"/>
      <c r="G37" s="536"/>
      <c r="H37" s="536"/>
      <c r="I37" s="536"/>
      <c r="J37" s="536"/>
      <c r="L37" s="533"/>
      <c r="M37" s="533"/>
      <c r="N37" s="533"/>
      <c r="O37" s="533"/>
      <c r="P37" s="533"/>
      <c r="Q37" s="533"/>
      <c r="R37" s="533"/>
    </row>
    <row r="38" spans="1:18" ht="12.75" customHeight="1" x14ac:dyDescent="0.25">
      <c r="A38" s="534" t="s">
        <v>258</v>
      </c>
      <c r="B38" s="520">
        <v>288</v>
      </c>
      <c r="C38" s="520">
        <v>631</v>
      </c>
      <c r="D38" s="520">
        <v>11114.611999999999</v>
      </c>
      <c r="E38" s="520">
        <v>4865.82</v>
      </c>
      <c r="F38" s="520">
        <v>10653.824000000001</v>
      </c>
      <c r="G38" s="520">
        <v>21281.337</v>
      </c>
      <c r="H38" s="520">
        <v>6608.5140000000001</v>
      </c>
      <c r="I38" s="520">
        <v>14672.823</v>
      </c>
      <c r="J38" s="520">
        <v>-1462.3340000000001</v>
      </c>
      <c r="L38" s="533"/>
      <c r="M38" s="533"/>
      <c r="N38" s="533"/>
      <c r="O38" s="533"/>
      <c r="P38" s="533"/>
      <c r="Q38" s="533"/>
      <c r="R38" s="533"/>
    </row>
    <row r="39" spans="1:18" ht="6.75" customHeight="1" thickBot="1" x14ac:dyDescent="0.3">
      <c r="A39" s="537"/>
      <c r="B39" s="537"/>
      <c r="C39" s="537"/>
      <c r="D39" s="537"/>
      <c r="E39" s="537"/>
      <c r="F39" s="537"/>
      <c r="G39" s="537"/>
      <c r="H39" s="537"/>
      <c r="I39" s="537"/>
      <c r="J39" s="537"/>
    </row>
    <row r="40" spans="1:18" s="538" customFormat="1" ht="15" customHeight="1" thickTop="1" x14ac:dyDescent="0.25">
      <c r="A40" s="1180" t="s">
        <v>259</v>
      </c>
      <c r="B40" s="1181"/>
      <c r="C40" s="1181"/>
      <c r="D40" s="1181"/>
      <c r="E40" s="1181"/>
      <c r="F40" s="1181"/>
      <c r="G40" s="1181"/>
      <c r="H40" s="1181"/>
      <c r="I40" s="1181"/>
      <c r="J40" s="1181"/>
    </row>
    <row r="41" spans="1:18" x14ac:dyDescent="0.25">
      <c r="A41" s="1141"/>
      <c r="B41" s="1141"/>
      <c r="C41" s="1141"/>
      <c r="D41" s="1141"/>
      <c r="E41" s="1141"/>
      <c r="F41" s="1141"/>
      <c r="G41" s="1141"/>
      <c r="H41" s="1141"/>
      <c r="I41" s="1141"/>
      <c r="J41" s="1141"/>
    </row>
    <row r="42" spans="1:18" ht="24" customHeight="1" x14ac:dyDescent="0.25">
      <c r="A42" s="1141"/>
      <c r="B42" s="1141"/>
      <c r="C42" s="1141"/>
      <c r="D42" s="1141"/>
      <c r="E42" s="1141"/>
      <c r="F42" s="1141"/>
      <c r="G42" s="1141"/>
      <c r="H42" s="1141"/>
      <c r="I42" s="1141"/>
      <c r="J42" s="1141"/>
    </row>
    <row r="43" spans="1:18" s="538" customFormat="1" ht="15" customHeight="1" x14ac:dyDescent="0.25">
      <c r="A43" s="539" t="s">
        <v>260</v>
      </c>
    </row>
  </sheetData>
  <mergeCells count="16">
    <mergeCell ref="A40:J42"/>
    <mergeCell ref="A3:J3"/>
    <mergeCell ref="A5:A9"/>
    <mergeCell ref="B5:B8"/>
    <mergeCell ref="C5:C8"/>
    <mergeCell ref="D5:F5"/>
    <mergeCell ref="G5:I5"/>
    <mergeCell ref="J5:J8"/>
    <mergeCell ref="D6:D8"/>
    <mergeCell ref="E6:E8"/>
    <mergeCell ref="F6:F8"/>
    <mergeCell ref="G6:G8"/>
    <mergeCell ref="H6:H8"/>
    <mergeCell ref="I6:I8"/>
    <mergeCell ref="B9:C9"/>
    <mergeCell ref="D9:J9"/>
  </mergeCells>
  <hyperlinks>
    <hyperlink ref="A1" location="Índice!A1" display="Voltar ao índice" xr:uid="{C540EE64-754E-4D69-9462-F1F86B6FE9FF}"/>
  </hyperlinks>
  <pageMargins left="0.78740157480314965" right="0.2" top="0.25" bottom="0.54" header="0" footer="0"/>
  <pageSetup paperSize="9" scale="9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38232-2056-4F2B-8CE8-CE7F20F9C3BC}">
  <sheetPr>
    <pageSetUpPr fitToPage="1"/>
  </sheetPr>
  <dimension ref="A1:Q75"/>
  <sheetViews>
    <sheetView showGridLines="0" zoomScaleNormal="100" workbookViewId="0"/>
  </sheetViews>
  <sheetFormatPr defaultColWidth="10.54296875" defaultRowHeight="10.5" x14ac:dyDescent="0.25"/>
  <cols>
    <col min="1" max="1" width="16.36328125" style="503" customWidth="1"/>
    <col min="2" max="2" width="8.54296875" style="503" customWidth="1"/>
    <col min="3" max="3" width="7.453125" style="503" customWidth="1"/>
    <col min="4" max="4" width="6.90625" style="503" customWidth="1"/>
    <col min="5" max="5" width="11.08984375" style="503" customWidth="1"/>
    <col min="6" max="6" width="11" style="503" customWidth="1"/>
    <col min="7" max="7" width="8.54296875" style="503" customWidth="1"/>
    <col min="8" max="8" width="8" style="503" customWidth="1"/>
    <col min="9" max="9" width="8.90625" style="503" customWidth="1"/>
    <col min="10" max="10" width="9.6328125" style="503" customWidth="1"/>
    <col min="11" max="16384" width="10.54296875" style="503"/>
  </cols>
  <sheetData>
    <row r="1" spans="1:17" ht="12.5" x14ac:dyDescent="0.25">
      <c r="A1" s="436" t="s">
        <v>189</v>
      </c>
    </row>
    <row r="2" spans="1:17" ht="16.5" customHeight="1" x14ac:dyDescent="0.25">
      <c r="A2" s="1188" t="s">
        <v>261</v>
      </c>
      <c r="B2" s="1188"/>
      <c r="C2" s="1188"/>
    </row>
    <row r="3" spans="1:17" ht="15" customHeight="1" x14ac:dyDescent="0.25">
      <c r="A3" s="1189" t="s">
        <v>302</v>
      </c>
      <c r="B3" s="1189"/>
      <c r="C3" s="1189"/>
      <c r="D3" s="1190"/>
      <c r="E3" s="1190"/>
      <c r="F3" s="1190"/>
      <c r="G3" s="1190"/>
      <c r="H3" s="1190"/>
      <c r="I3" s="1190"/>
      <c r="J3" s="1190"/>
    </row>
    <row r="4" spans="1:17" ht="12.9" customHeight="1" x14ac:dyDescent="0.25">
      <c r="A4" s="504">
        <v>2020</v>
      </c>
      <c r="B4" s="505"/>
      <c r="C4" s="506"/>
      <c r="D4" s="506"/>
    </row>
    <row r="5" spans="1:17" ht="15" customHeight="1" x14ac:dyDescent="0.25">
      <c r="A5" s="1183" t="s">
        <v>262</v>
      </c>
      <c r="B5" s="1184" t="s">
        <v>234</v>
      </c>
      <c r="C5" s="1183" t="s">
        <v>235</v>
      </c>
      <c r="D5" s="1184" t="s">
        <v>236</v>
      </c>
      <c r="E5" s="1184"/>
      <c r="F5" s="1184"/>
      <c r="G5" s="1183" t="s">
        <v>237</v>
      </c>
      <c r="H5" s="1185"/>
      <c r="I5" s="1185"/>
      <c r="J5" s="1183" t="s">
        <v>238</v>
      </c>
      <c r="K5" s="683"/>
    </row>
    <row r="6" spans="1:17" ht="18.75" customHeight="1" x14ac:dyDescent="0.25">
      <c r="A6" s="1183"/>
      <c r="B6" s="1184"/>
      <c r="C6" s="1183"/>
      <c r="D6" s="1183" t="s">
        <v>239</v>
      </c>
      <c r="E6" s="1183" t="s">
        <v>240</v>
      </c>
      <c r="F6" s="1183" t="s">
        <v>241</v>
      </c>
      <c r="G6" s="1184" t="s">
        <v>0</v>
      </c>
      <c r="H6" s="1183" t="s">
        <v>242</v>
      </c>
      <c r="I6" s="1183" t="s">
        <v>243</v>
      </c>
      <c r="J6" s="1185"/>
      <c r="K6" s="683"/>
    </row>
    <row r="7" spans="1:17" ht="32.25" customHeight="1" x14ac:dyDescent="0.25">
      <c r="A7" s="1183"/>
      <c r="B7" s="1184"/>
      <c r="C7" s="1183"/>
      <c r="D7" s="1183"/>
      <c r="E7" s="1186"/>
      <c r="F7" s="1186"/>
      <c r="G7" s="1184"/>
      <c r="H7" s="1183"/>
      <c r="I7" s="1183"/>
      <c r="J7" s="1185"/>
      <c r="K7" s="683"/>
    </row>
    <row r="8" spans="1:17" x14ac:dyDescent="0.25">
      <c r="A8" s="1183"/>
      <c r="B8" s="1184"/>
      <c r="C8" s="1183"/>
      <c r="D8" s="1183"/>
      <c r="E8" s="1186"/>
      <c r="F8" s="1186"/>
      <c r="G8" s="1184"/>
      <c r="H8" s="1183"/>
      <c r="I8" s="1183"/>
      <c r="J8" s="1185"/>
      <c r="K8" s="683"/>
    </row>
    <row r="9" spans="1:17" ht="15" customHeight="1" x14ac:dyDescent="0.25">
      <c r="A9" s="1183"/>
      <c r="B9" s="1184" t="s">
        <v>62</v>
      </c>
      <c r="C9" s="1184"/>
      <c r="D9" s="1187">
        <v>1000</v>
      </c>
      <c r="E9" s="1187"/>
      <c r="F9" s="1187"/>
      <c r="G9" s="1187"/>
      <c r="H9" s="1187"/>
      <c r="I9" s="1187"/>
      <c r="J9" s="1187"/>
      <c r="K9" s="683"/>
    </row>
    <row r="10" spans="1:17" s="543" customFormat="1" ht="33" customHeight="1" x14ac:dyDescent="0.25">
      <c r="A10" s="540" t="s">
        <v>263</v>
      </c>
      <c r="B10" s="541">
        <v>13754</v>
      </c>
      <c r="C10" s="541">
        <v>33960</v>
      </c>
      <c r="D10" s="542">
        <v>668944.652</v>
      </c>
      <c r="E10" s="541">
        <v>566963.90899999999</v>
      </c>
      <c r="F10" s="541">
        <v>659585.01300000004</v>
      </c>
      <c r="G10" s="541">
        <v>1730748.949</v>
      </c>
      <c r="H10" s="542">
        <v>839043.33100000001</v>
      </c>
      <c r="I10" s="542">
        <v>891705.61800000002</v>
      </c>
      <c r="J10" s="541">
        <v>-22899.368999999999</v>
      </c>
    </row>
    <row r="11" spans="1:17" s="543" customFormat="1" ht="6.75" customHeight="1" x14ac:dyDescent="0.25">
      <c r="A11" s="544"/>
      <c r="B11" s="545"/>
      <c r="C11" s="545"/>
      <c r="D11" s="545"/>
      <c r="E11" s="545"/>
      <c r="F11" s="545"/>
      <c r="G11" s="545"/>
      <c r="H11" s="545"/>
      <c r="I11" s="545"/>
      <c r="J11" s="545"/>
    </row>
    <row r="12" spans="1:17" ht="12.9" customHeight="1" x14ac:dyDescent="0.25">
      <c r="A12" s="546" t="s">
        <v>264</v>
      </c>
      <c r="B12" s="547"/>
      <c r="C12" s="547"/>
      <c r="D12" s="548"/>
      <c r="E12" s="549"/>
      <c r="F12" s="549"/>
      <c r="G12" s="549"/>
      <c r="H12" s="549"/>
      <c r="I12" s="549"/>
      <c r="J12" s="549"/>
    </row>
    <row r="13" spans="1:17" s="552" customFormat="1" ht="12.9" customHeight="1" x14ac:dyDescent="0.25">
      <c r="A13" s="550" t="s">
        <v>0</v>
      </c>
      <c r="B13" s="541">
        <v>67</v>
      </c>
      <c r="C13" s="541">
        <v>1162</v>
      </c>
      <c r="D13" s="542">
        <v>25707.569</v>
      </c>
      <c r="E13" s="541">
        <v>36512.673999999999</v>
      </c>
      <c r="F13" s="541">
        <v>14915.332</v>
      </c>
      <c r="G13" s="541">
        <v>85311.611000000004</v>
      </c>
      <c r="H13" s="542">
        <v>60764.614999999998</v>
      </c>
      <c r="I13" s="542">
        <v>24546.995999999999</v>
      </c>
      <c r="J13" s="541">
        <v>4725.098</v>
      </c>
      <c r="K13" s="551"/>
      <c r="L13" s="551"/>
      <c r="M13" s="551"/>
      <c r="N13" s="551"/>
      <c r="O13" s="551"/>
      <c r="P13" s="551"/>
      <c r="Q13" s="551"/>
    </row>
    <row r="14" spans="1:17" ht="12.9" customHeight="1" x14ac:dyDescent="0.25">
      <c r="A14" s="525" t="s">
        <v>245</v>
      </c>
      <c r="B14" s="509">
        <v>51</v>
      </c>
      <c r="C14" s="509">
        <v>111</v>
      </c>
      <c r="D14" s="553">
        <v>1331.3910000000001</v>
      </c>
      <c r="E14" s="509">
        <v>2832.5160000000001</v>
      </c>
      <c r="F14" s="509">
        <v>2114.5920000000001</v>
      </c>
      <c r="G14" s="509">
        <v>6135.92</v>
      </c>
      <c r="H14" s="553">
        <v>4125.8220000000001</v>
      </c>
      <c r="I14" s="553">
        <v>2010.098</v>
      </c>
      <c r="J14" s="509">
        <v>-417.84399999999999</v>
      </c>
      <c r="K14" s="527"/>
      <c r="L14" s="521"/>
      <c r="M14" s="521"/>
      <c r="N14" s="521"/>
      <c r="O14" s="521"/>
      <c r="P14" s="521"/>
      <c r="Q14" s="521"/>
    </row>
    <row r="15" spans="1:17" ht="12.9" customHeight="1" x14ac:dyDescent="0.25">
      <c r="A15" s="529" t="s">
        <v>246</v>
      </c>
      <c r="B15" s="509">
        <v>13</v>
      </c>
      <c r="C15" s="509">
        <v>322</v>
      </c>
      <c r="D15" s="553">
        <v>7988.07</v>
      </c>
      <c r="E15" s="526">
        <v>5549.509</v>
      </c>
      <c r="F15" s="509">
        <v>4740.1940000000004</v>
      </c>
      <c r="G15" s="509">
        <v>18712.812000000002</v>
      </c>
      <c r="H15" s="554">
        <v>8940.527</v>
      </c>
      <c r="I15" s="554">
        <v>9772.2849999999999</v>
      </c>
      <c r="J15" s="509">
        <v>-12.047000000000001</v>
      </c>
      <c r="K15" s="527"/>
      <c r="L15" s="521"/>
      <c r="M15" s="521"/>
      <c r="N15" s="521"/>
      <c r="O15" s="521"/>
      <c r="P15" s="521"/>
      <c r="Q15" s="521"/>
    </row>
    <row r="16" spans="1:17" ht="12.9" customHeight="1" x14ac:dyDescent="0.25">
      <c r="A16" s="529" t="s">
        <v>247</v>
      </c>
      <c r="B16" s="509">
        <v>2</v>
      </c>
      <c r="C16" s="526" t="s">
        <v>25</v>
      </c>
      <c r="D16" s="554" t="s">
        <v>25</v>
      </c>
      <c r="E16" s="526" t="s">
        <v>25</v>
      </c>
      <c r="F16" s="526" t="s">
        <v>25</v>
      </c>
      <c r="G16" s="526" t="s">
        <v>25</v>
      </c>
      <c r="H16" s="554" t="s">
        <v>25</v>
      </c>
      <c r="I16" s="554" t="s">
        <v>25</v>
      </c>
      <c r="J16" s="526" t="s">
        <v>25</v>
      </c>
      <c r="K16" s="527"/>
      <c r="L16" s="521"/>
      <c r="M16" s="521"/>
      <c r="N16" s="521"/>
      <c r="O16" s="521"/>
      <c r="P16" s="521"/>
      <c r="Q16" s="521"/>
    </row>
    <row r="17" spans="1:17" ht="12.9" customHeight="1" x14ac:dyDescent="0.25">
      <c r="A17" s="525" t="s">
        <v>248</v>
      </c>
      <c r="B17" s="509">
        <v>1</v>
      </c>
      <c r="C17" s="509" t="s">
        <v>25</v>
      </c>
      <c r="D17" s="553" t="s">
        <v>25</v>
      </c>
      <c r="E17" s="509" t="s">
        <v>25</v>
      </c>
      <c r="F17" s="509" t="s">
        <v>25</v>
      </c>
      <c r="G17" s="509" t="s">
        <v>25</v>
      </c>
      <c r="H17" s="553" t="s">
        <v>25</v>
      </c>
      <c r="I17" s="553" t="s">
        <v>25</v>
      </c>
      <c r="J17" s="509" t="s">
        <v>25</v>
      </c>
      <c r="K17" s="527"/>
      <c r="L17" s="521"/>
      <c r="M17" s="521"/>
      <c r="N17" s="521"/>
      <c r="O17" s="521"/>
      <c r="P17" s="521"/>
      <c r="Q17" s="521"/>
    </row>
    <row r="18" spans="1:17" ht="6.75" customHeight="1" x14ac:dyDescent="0.25">
      <c r="A18" s="505"/>
      <c r="B18" s="555"/>
      <c r="C18" s="555"/>
      <c r="D18" s="556"/>
      <c r="E18" s="557"/>
      <c r="F18" s="557"/>
      <c r="G18" s="557"/>
      <c r="H18" s="558"/>
      <c r="I18" s="558"/>
      <c r="J18" s="557"/>
      <c r="K18" s="559"/>
      <c r="L18" s="521"/>
      <c r="M18" s="521"/>
      <c r="N18" s="521"/>
      <c r="O18" s="521"/>
      <c r="P18" s="521"/>
      <c r="Q18" s="521"/>
    </row>
    <row r="19" spans="1:17" ht="12.9" customHeight="1" x14ac:dyDescent="0.25">
      <c r="A19" s="546" t="s">
        <v>265</v>
      </c>
      <c r="B19" s="560"/>
      <c r="C19" s="560"/>
      <c r="D19" s="561"/>
      <c r="E19" s="562"/>
      <c r="F19" s="562"/>
      <c r="G19" s="562"/>
      <c r="H19" s="562"/>
      <c r="I19" s="562"/>
      <c r="J19" s="562"/>
      <c r="K19" s="559"/>
      <c r="L19" s="521"/>
      <c r="M19" s="521"/>
      <c r="N19" s="521"/>
      <c r="O19" s="521"/>
      <c r="P19" s="521"/>
      <c r="Q19" s="521"/>
    </row>
    <row r="20" spans="1:17" ht="12.9" customHeight="1" x14ac:dyDescent="0.25">
      <c r="A20" s="550" t="s">
        <v>0</v>
      </c>
      <c r="B20" s="520">
        <v>101</v>
      </c>
      <c r="C20" s="520">
        <v>489</v>
      </c>
      <c r="D20" s="563">
        <v>7580.7039999999997</v>
      </c>
      <c r="E20" s="520">
        <v>14836.397000000001</v>
      </c>
      <c r="F20" s="520">
        <v>8355.43</v>
      </c>
      <c r="G20" s="520">
        <v>34607.506000000001</v>
      </c>
      <c r="H20" s="563">
        <v>31680.124</v>
      </c>
      <c r="I20" s="563">
        <v>2927.3820000000001</v>
      </c>
      <c r="J20" s="520">
        <v>2502.5459999999998</v>
      </c>
      <c r="K20" s="559"/>
      <c r="L20" s="521"/>
      <c r="M20" s="521"/>
      <c r="N20" s="521"/>
      <c r="O20" s="521"/>
      <c r="P20" s="521"/>
      <c r="Q20" s="521"/>
    </row>
    <row r="21" spans="1:17" ht="12.9" customHeight="1" x14ac:dyDescent="0.25">
      <c r="A21" s="525" t="s">
        <v>245</v>
      </c>
      <c r="B21" s="509">
        <v>91</v>
      </c>
      <c r="C21" s="509" t="s">
        <v>25</v>
      </c>
      <c r="D21" s="553" t="s">
        <v>25</v>
      </c>
      <c r="E21" s="509" t="s">
        <v>25</v>
      </c>
      <c r="F21" s="509" t="s">
        <v>25</v>
      </c>
      <c r="G21" s="509" t="s">
        <v>25</v>
      </c>
      <c r="H21" s="553" t="s">
        <v>25</v>
      </c>
      <c r="I21" s="553" t="s">
        <v>25</v>
      </c>
      <c r="J21" s="509" t="s">
        <v>25</v>
      </c>
      <c r="K21" s="559"/>
      <c r="L21" s="521"/>
      <c r="M21" s="521"/>
      <c r="N21" s="521"/>
      <c r="O21" s="521"/>
      <c r="P21" s="521"/>
      <c r="Q21" s="521"/>
    </row>
    <row r="22" spans="1:17" ht="12.9" customHeight="1" x14ac:dyDescent="0.25">
      <c r="A22" s="529" t="s">
        <v>246</v>
      </c>
      <c r="B22" s="509">
        <v>9</v>
      </c>
      <c r="C22" s="526">
        <v>196</v>
      </c>
      <c r="D22" s="554">
        <v>3739.25</v>
      </c>
      <c r="E22" s="526">
        <v>5843.7330000000002</v>
      </c>
      <c r="F22" s="526">
        <v>3706.817</v>
      </c>
      <c r="G22" s="526">
        <v>14287.849</v>
      </c>
      <c r="H22" s="554">
        <v>12652.376</v>
      </c>
      <c r="I22" s="554">
        <v>1635.473</v>
      </c>
      <c r="J22" s="526">
        <v>319.935</v>
      </c>
      <c r="K22" s="559"/>
      <c r="L22" s="521"/>
      <c r="M22" s="521"/>
      <c r="N22" s="521"/>
      <c r="O22" s="521"/>
      <c r="P22" s="521"/>
      <c r="Q22" s="521"/>
    </row>
    <row r="23" spans="1:17" ht="12.9" customHeight="1" x14ac:dyDescent="0.25">
      <c r="A23" s="529" t="s">
        <v>247</v>
      </c>
      <c r="B23" s="509">
        <v>1</v>
      </c>
      <c r="C23" s="526" t="s">
        <v>25</v>
      </c>
      <c r="D23" s="554" t="s">
        <v>25</v>
      </c>
      <c r="E23" s="526" t="s">
        <v>25</v>
      </c>
      <c r="F23" s="526" t="s">
        <v>25</v>
      </c>
      <c r="G23" s="526" t="s">
        <v>25</v>
      </c>
      <c r="H23" s="554" t="s">
        <v>25</v>
      </c>
      <c r="I23" s="554" t="s">
        <v>25</v>
      </c>
      <c r="J23" s="526" t="s">
        <v>25</v>
      </c>
      <c r="K23" s="559"/>
      <c r="L23" s="521"/>
      <c r="M23" s="521"/>
      <c r="N23" s="521"/>
      <c r="O23" s="521"/>
      <c r="P23" s="521"/>
      <c r="Q23" s="521"/>
    </row>
    <row r="24" spans="1:17" ht="12.9" customHeight="1" x14ac:dyDescent="0.25">
      <c r="A24" s="525" t="s">
        <v>248</v>
      </c>
      <c r="B24" s="509">
        <v>0</v>
      </c>
      <c r="C24" s="509">
        <v>0</v>
      </c>
      <c r="D24" s="553">
        <v>0</v>
      </c>
      <c r="E24" s="509">
        <v>0</v>
      </c>
      <c r="F24" s="509">
        <v>0</v>
      </c>
      <c r="G24" s="509">
        <v>0</v>
      </c>
      <c r="H24" s="553">
        <v>0</v>
      </c>
      <c r="I24" s="553">
        <v>0</v>
      </c>
      <c r="J24" s="509">
        <v>0</v>
      </c>
      <c r="K24" s="559"/>
      <c r="L24" s="521"/>
      <c r="M24" s="521"/>
      <c r="N24" s="521"/>
      <c r="O24" s="521"/>
      <c r="P24" s="521"/>
      <c r="Q24" s="521"/>
    </row>
    <row r="25" spans="1:17" ht="6.75" customHeight="1" x14ac:dyDescent="0.25">
      <c r="B25" s="564"/>
      <c r="C25" s="564"/>
      <c r="D25" s="556"/>
      <c r="E25" s="557"/>
      <c r="F25" s="557"/>
      <c r="G25" s="557"/>
      <c r="H25" s="558"/>
      <c r="I25" s="565"/>
      <c r="J25" s="557"/>
      <c r="K25" s="559"/>
      <c r="L25" s="521"/>
      <c r="M25" s="521"/>
      <c r="N25" s="521"/>
      <c r="O25" s="521"/>
      <c r="P25" s="521"/>
      <c r="Q25" s="521"/>
    </row>
    <row r="26" spans="1:17" ht="12.9" customHeight="1" x14ac:dyDescent="0.25">
      <c r="A26" s="566" t="s">
        <v>46</v>
      </c>
      <c r="B26" s="560"/>
      <c r="C26" s="560"/>
      <c r="D26" s="561"/>
      <c r="E26" s="562"/>
      <c r="F26" s="562"/>
      <c r="G26" s="562"/>
      <c r="H26" s="562"/>
      <c r="I26" s="549"/>
      <c r="J26" s="562"/>
      <c r="K26" s="559"/>
      <c r="L26" s="521"/>
      <c r="M26" s="521"/>
      <c r="N26" s="521"/>
      <c r="O26" s="521"/>
      <c r="P26" s="521"/>
      <c r="Q26" s="521"/>
    </row>
    <row r="27" spans="1:17" s="522" customFormat="1" ht="12.9" customHeight="1" x14ac:dyDescent="0.25">
      <c r="A27" s="550" t="s">
        <v>0</v>
      </c>
      <c r="B27" s="520">
        <v>1461</v>
      </c>
      <c r="C27" s="520">
        <v>7991</v>
      </c>
      <c r="D27" s="520">
        <v>103093.308</v>
      </c>
      <c r="E27" s="520">
        <v>483416.27799999999</v>
      </c>
      <c r="F27" s="520">
        <v>118319.931</v>
      </c>
      <c r="G27" s="520">
        <v>725998.60800000001</v>
      </c>
      <c r="H27" s="520">
        <v>707951</v>
      </c>
      <c r="I27" s="520">
        <v>18047.608</v>
      </c>
      <c r="J27" s="520">
        <v>3990.9</v>
      </c>
      <c r="K27" s="567"/>
      <c r="L27" s="521"/>
      <c r="M27" s="521"/>
      <c r="N27" s="521"/>
      <c r="O27" s="521"/>
      <c r="P27" s="521"/>
      <c r="Q27" s="521"/>
    </row>
    <row r="28" spans="1:17" ht="12.9" customHeight="1" x14ac:dyDescent="0.25">
      <c r="A28" s="525" t="s">
        <v>245</v>
      </c>
      <c r="B28" s="509">
        <v>1417</v>
      </c>
      <c r="C28" s="509">
        <v>2301</v>
      </c>
      <c r="D28" s="509">
        <v>18052.27</v>
      </c>
      <c r="E28" s="509">
        <v>115118.481</v>
      </c>
      <c r="F28" s="509">
        <v>20033.766</v>
      </c>
      <c r="G28" s="509">
        <v>161909.93799999999</v>
      </c>
      <c r="H28" s="509">
        <v>152052.70499999999</v>
      </c>
      <c r="I28" s="509">
        <v>9857.2330000000002</v>
      </c>
      <c r="J28" s="509">
        <v>5078.625</v>
      </c>
      <c r="K28" s="559"/>
      <c r="L28" s="521"/>
      <c r="M28" s="521"/>
      <c r="N28" s="521"/>
      <c r="O28" s="521"/>
      <c r="P28" s="521"/>
      <c r="Q28" s="521"/>
    </row>
    <row r="29" spans="1:17" ht="12.9" customHeight="1" x14ac:dyDescent="0.25">
      <c r="A29" s="529" t="s">
        <v>246</v>
      </c>
      <c r="B29" s="509">
        <v>30</v>
      </c>
      <c r="C29" s="509" t="s">
        <v>25</v>
      </c>
      <c r="D29" s="509" t="s">
        <v>25</v>
      </c>
      <c r="E29" s="509" t="s">
        <v>25</v>
      </c>
      <c r="F29" s="509" t="s">
        <v>25</v>
      </c>
      <c r="G29" s="509" t="s">
        <v>25</v>
      </c>
      <c r="H29" s="509" t="s">
        <v>25</v>
      </c>
      <c r="I29" s="509" t="s">
        <v>25</v>
      </c>
      <c r="J29" s="509" t="s">
        <v>25</v>
      </c>
      <c r="K29" s="559"/>
      <c r="L29" s="521"/>
      <c r="M29" s="521"/>
      <c r="N29" s="521"/>
      <c r="O29" s="521"/>
      <c r="P29" s="521"/>
      <c r="Q29" s="521"/>
    </row>
    <row r="30" spans="1:17" ht="12.9" customHeight="1" x14ac:dyDescent="0.25">
      <c r="A30" s="529" t="s">
        <v>247</v>
      </c>
      <c r="B30" s="509">
        <v>10</v>
      </c>
      <c r="C30" s="509">
        <v>1128</v>
      </c>
      <c r="D30" s="509">
        <v>16067.558999999999</v>
      </c>
      <c r="E30" s="509">
        <v>50363.254999999997</v>
      </c>
      <c r="F30" s="509">
        <v>15310.861999999999</v>
      </c>
      <c r="G30" s="509">
        <v>83992.035999999993</v>
      </c>
      <c r="H30" s="509">
        <v>83694.740000000005</v>
      </c>
      <c r="I30" s="509">
        <v>297.29599999999999</v>
      </c>
      <c r="J30" s="509">
        <v>-645.67700000000002</v>
      </c>
      <c r="K30" s="559"/>
      <c r="L30" s="521"/>
      <c r="M30" s="521"/>
      <c r="N30" s="521"/>
      <c r="O30" s="521"/>
      <c r="P30" s="521"/>
      <c r="Q30" s="521"/>
    </row>
    <row r="31" spans="1:17" ht="12.9" customHeight="1" x14ac:dyDescent="0.25">
      <c r="A31" s="525" t="s">
        <v>248</v>
      </c>
      <c r="B31" s="509">
        <v>4</v>
      </c>
      <c r="C31" s="509" t="s">
        <v>25</v>
      </c>
      <c r="D31" s="509" t="s">
        <v>25</v>
      </c>
      <c r="E31" s="509" t="s">
        <v>25</v>
      </c>
      <c r="F31" s="509" t="s">
        <v>25</v>
      </c>
      <c r="G31" s="509" t="s">
        <v>25</v>
      </c>
      <c r="H31" s="509" t="s">
        <v>25</v>
      </c>
      <c r="I31" s="509" t="s">
        <v>25</v>
      </c>
      <c r="J31" s="509" t="s">
        <v>25</v>
      </c>
      <c r="K31" s="559"/>
      <c r="L31" s="521"/>
      <c r="M31" s="521"/>
      <c r="N31" s="521"/>
      <c r="O31" s="521"/>
      <c r="P31" s="521"/>
      <c r="Q31" s="521"/>
    </row>
    <row r="32" spans="1:17" ht="6.75" customHeight="1" x14ac:dyDescent="0.25">
      <c r="B32" s="568"/>
      <c r="C32" s="568"/>
      <c r="D32" s="555"/>
      <c r="E32" s="557"/>
      <c r="F32" s="557"/>
      <c r="G32" s="557"/>
      <c r="H32" s="557"/>
      <c r="I32" s="557"/>
      <c r="J32" s="557"/>
      <c r="K32" s="559"/>
      <c r="L32" s="521"/>
      <c r="M32" s="521"/>
      <c r="N32" s="521"/>
      <c r="O32" s="521"/>
      <c r="P32" s="521"/>
      <c r="Q32" s="521"/>
    </row>
    <row r="33" spans="1:17" ht="12.9" customHeight="1" x14ac:dyDescent="0.25">
      <c r="A33" s="546" t="s">
        <v>38</v>
      </c>
      <c r="B33" s="569"/>
      <c r="C33" s="569"/>
      <c r="D33" s="561"/>
      <c r="E33" s="562"/>
      <c r="F33" s="562"/>
      <c r="G33" s="562"/>
      <c r="H33" s="562"/>
      <c r="I33" s="562"/>
      <c r="J33" s="562"/>
      <c r="K33" s="559"/>
      <c r="L33" s="521"/>
      <c r="M33" s="521"/>
      <c r="N33" s="521"/>
      <c r="O33" s="521"/>
      <c r="P33" s="521"/>
      <c r="Q33" s="521"/>
    </row>
    <row r="34" spans="1:17" s="522" customFormat="1" ht="12.9" customHeight="1" x14ac:dyDescent="0.25">
      <c r="A34" s="550" t="s">
        <v>0</v>
      </c>
      <c r="B34" s="520">
        <v>4203</v>
      </c>
      <c r="C34" s="520">
        <v>4513</v>
      </c>
      <c r="D34" s="520">
        <v>8405.4850000000006</v>
      </c>
      <c r="E34" s="520">
        <v>2011.675</v>
      </c>
      <c r="F34" s="520">
        <v>14719.33</v>
      </c>
      <c r="G34" s="520">
        <v>34893.127999999997</v>
      </c>
      <c r="H34" s="520">
        <v>1806.2339999999999</v>
      </c>
      <c r="I34" s="520">
        <v>33086.894</v>
      </c>
      <c r="J34" s="520">
        <v>10145.056</v>
      </c>
      <c r="K34" s="567"/>
      <c r="L34" s="521"/>
      <c r="M34" s="521"/>
      <c r="N34" s="521"/>
      <c r="O34" s="521"/>
      <c r="P34" s="521"/>
      <c r="Q34" s="521"/>
    </row>
    <row r="35" spans="1:17" ht="12.9" customHeight="1" x14ac:dyDescent="0.25">
      <c r="A35" s="525" t="s">
        <v>245</v>
      </c>
      <c r="B35" s="509">
        <v>4200</v>
      </c>
      <c r="C35" s="509">
        <v>4475</v>
      </c>
      <c r="D35" s="509">
        <v>7862.326</v>
      </c>
      <c r="E35" s="509">
        <v>1923.4110000000001</v>
      </c>
      <c r="F35" s="509">
        <v>13549.655000000001</v>
      </c>
      <c r="G35" s="509">
        <v>33090.527999999998</v>
      </c>
      <c r="H35" s="509">
        <v>1735.059</v>
      </c>
      <c r="I35" s="509">
        <v>31355.469000000001</v>
      </c>
      <c r="J35" s="509">
        <v>10064.124</v>
      </c>
      <c r="K35" s="559"/>
      <c r="L35" s="521"/>
      <c r="M35" s="521"/>
      <c r="N35" s="521"/>
      <c r="O35" s="521"/>
      <c r="P35" s="521"/>
      <c r="Q35" s="521"/>
    </row>
    <row r="36" spans="1:17" ht="12.9" customHeight="1" x14ac:dyDescent="0.25">
      <c r="A36" s="529" t="s">
        <v>246</v>
      </c>
      <c r="B36" s="509">
        <v>3</v>
      </c>
      <c r="C36" s="509">
        <v>38</v>
      </c>
      <c r="D36" s="509">
        <v>543.15899999999999</v>
      </c>
      <c r="E36" s="509">
        <v>88.263999999999996</v>
      </c>
      <c r="F36" s="509">
        <v>1169.675</v>
      </c>
      <c r="G36" s="509">
        <v>1802.6</v>
      </c>
      <c r="H36" s="509">
        <v>71.174999999999997</v>
      </c>
      <c r="I36" s="509">
        <v>1731.425</v>
      </c>
      <c r="J36" s="509">
        <v>80.932000000000002</v>
      </c>
      <c r="K36" s="559"/>
      <c r="L36" s="521"/>
      <c r="M36" s="521"/>
      <c r="N36" s="521"/>
      <c r="O36" s="521"/>
      <c r="P36" s="521"/>
      <c r="Q36" s="521"/>
    </row>
    <row r="37" spans="1:17" ht="12.9" customHeight="1" x14ac:dyDescent="0.25">
      <c r="A37" s="529" t="s">
        <v>247</v>
      </c>
      <c r="B37" s="509">
        <v>0</v>
      </c>
      <c r="C37" s="509">
        <v>0</v>
      </c>
      <c r="D37" s="509">
        <v>0</v>
      </c>
      <c r="E37" s="509">
        <v>0</v>
      </c>
      <c r="F37" s="509">
        <v>0</v>
      </c>
      <c r="G37" s="509">
        <v>0</v>
      </c>
      <c r="H37" s="509">
        <v>0</v>
      </c>
      <c r="I37" s="509">
        <v>0</v>
      </c>
      <c r="J37" s="509">
        <v>0</v>
      </c>
      <c r="K37" s="559"/>
      <c r="L37" s="521"/>
      <c r="M37" s="521"/>
      <c r="N37" s="521"/>
      <c r="O37" s="521"/>
      <c r="P37" s="521"/>
      <c r="Q37" s="521"/>
    </row>
    <row r="38" spans="1:17" ht="12.9" customHeight="1" x14ac:dyDescent="0.25">
      <c r="A38" s="525" t="s">
        <v>248</v>
      </c>
      <c r="B38" s="509">
        <v>0</v>
      </c>
      <c r="C38" s="509">
        <v>0</v>
      </c>
      <c r="D38" s="509">
        <v>0</v>
      </c>
      <c r="E38" s="509">
        <v>0</v>
      </c>
      <c r="F38" s="509">
        <v>0</v>
      </c>
      <c r="G38" s="509">
        <v>0</v>
      </c>
      <c r="H38" s="509">
        <v>0</v>
      </c>
      <c r="I38" s="509">
        <v>0</v>
      </c>
      <c r="J38" s="509">
        <v>0</v>
      </c>
      <c r="K38" s="559"/>
      <c r="L38" s="521"/>
      <c r="M38" s="521"/>
      <c r="N38" s="521"/>
      <c r="O38" s="521"/>
      <c r="P38" s="521"/>
      <c r="Q38" s="521"/>
    </row>
    <row r="39" spans="1:17" ht="6.75" customHeight="1" x14ac:dyDescent="0.25">
      <c r="A39" s="506"/>
      <c r="B39" s="506"/>
      <c r="C39" s="506"/>
      <c r="D39" s="506"/>
    </row>
    <row r="40" spans="1:17" ht="12.9" customHeight="1" x14ac:dyDescent="0.25">
      <c r="A40" s="546" t="s">
        <v>36</v>
      </c>
      <c r="B40" s="560"/>
      <c r="C40" s="560"/>
      <c r="D40" s="561"/>
      <c r="E40" s="562"/>
      <c r="F40" s="562"/>
      <c r="G40" s="562"/>
      <c r="H40" s="562"/>
      <c r="I40" s="562"/>
      <c r="J40" s="562"/>
    </row>
    <row r="41" spans="1:17" ht="12.9" customHeight="1" x14ac:dyDescent="0.25">
      <c r="A41" s="550" t="s">
        <v>0</v>
      </c>
      <c r="B41" s="520">
        <v>7922</v>
      </c>
      <c r="C41" s="520">
        <v>19805</v>
      </c>
      <c r="D41" s="520">
        <v>524157.58600000001</v>
      </c>
      <c r="E41" s="520">
        <v>30186.884999999998</v>
      </c>
      <c r="F41" s="520">
        <v>503274.99</v>
      </c>
      <c r="G41" s="520">
        <v>849938.09600000002</v>
      </c>
      <c r="H41" s="520">
        <v>36841.358</v>
      </c>
      <c r="I41" s="520">
        <v>813096.73800000001</v>
      </c>
      <c r="J41" s="520">
        <v>-44262.968999999997</v>
      </c>
    </row>
    <row r="42" spans="1:17" ht="12.9" customHeight="1" x14ac:dyDescent="0.25">
      <c r="A42" s="525" t="s">
        <v>245</v>
      </c>
      <c r="B42" s="509">
        <v>7706</v>
      </c>
      <c r="C42" s="509">
        <v>10316</v>
      </c>
      <c r="D42" s="509">
        <v>53340.847999999998</v>
      </c>
      <c r="E42" s="509">
        <v>13330.493</v>
      </c>
      <c r="F42" s="509">
        <v>131221.255</v>
      </c>
      <c r="G42" s="509">
        <v>234441.796</v>
      </c>
      <c r="H42" s="509">
        <v>14848.992</v>
      </c>
      <c r="I42" s="509">
        <v>219592.804</v>
      </c>
      <c r="J42" s="509">
        <v>19637.881000000001</v>
      </c>
    </row>
    <row r="43" spans="1:17" ht="12.9" customHeight="1" x14ac:dyDescent="0.25">
      <c r="A43" s="529" t="s">
        <v>246</v>
      </c>
      <c r="B43" s="509">
        <v>171</v>
      </c>
      <c r="C43" s="509">
        <v>3572</v>
      </c>
      <c r="D43" s="509">
        <v>79247.062000000005</v>
      </c>
      <c r="E43" s="509">
        <v>4513.8389999999999</v>
      </c>
      <c r="F43" s="509">
        <v>88474.982999999993</v>
      </c>
      <c r="G43" s="509">
        <v>173264.23800000001</v>
      </c>
      <c r="H43" s="509">
        <v>5330.6239999999998</v>
      </c>
      <c r="I43" s="509">
        <v>167933.614</v>
      </c>
      <c r="J43" s="509">
        <v>3718.9430000000002</v>
      </c>
    </row>
    <row r="44" spans="1:17" ht="12.9" customHeight="1" x14ac:dyDescent="0.25">
      <c r="A44" s="529" t="s">
        <v>247</v>
      </c>
      <c r="B44" s="509">
        <v>38</v>
      </c>
      <c r="C44" s="509" t="s">
        <v>25</v>
      </c>
      <c r="D44" s="509" t="s">
        <v>25</v>
      </c>
      <c r="E44" s="509" t="s">
        <v>25</v>
      </c>
      <c r="F44" s="509" t="s">
        <v>25</v>
      </c>
      <c r="G44" s="509" t="s">
        <v>25</v>
      </c>
      <c r="H44" s="509" t="s">
        <v>25</v>
      </c>
      <c r="I44" s="509" t="s">
        <v>25</v>
      </c>
      <c r="J44" s="509" t="s">
        <v>25</v>
      </c>
    </row>
    <row r="45" spans="1:17" ht="12.9" customHeight="1" x14ac:dyDescent="0.25">
      <c r="A45" s="525" t="s">
        <v>248</v>
      </c>
      <c r="B45" s="509">
        <v>7</v>
      </c>
      <c r="C45" s="509" t="s">
        <v>25</v>
      </c>
      <c r="D45" s="509" t="s">
        <v>25</v>
      </c>
      <c r="E45" s="509" t="s">
        <v>25</v>
      </c>
      <c r="F45" s="509" t="s">
        <v>25</v>
      </c>
      <c r="G45" s="509" t="s">
        <v>25</v>
      </c>
      <c r="H45" s="509" t="s">
        <v>25</v>
      </c>
      <c r="I45" s="509" t="s">
        <v>25</v>
      </c>
      <c r="J45" s="509" t="s">
        <v>25</v>
      </c>
    </row>
    <row r="46" spans="1:17" ht="6.75" customHeight="1" x14ac:dyDescent="0.25">
      <c r="A46" s="505"/>
      <c r="B46" s="524"/>
      <c r="C46" s="524"/>
      <c r="D46" s="555"/>
      <c r="E46" s="557"/>
      <c r="F46" s="557"/>
      <c r="G46" s="557"/>
      <c r="H46" s="557"/>
      <c r="I46" s="557"/>
      <c r="J46" s="557"/>
    </row>
    <row r="47" spans="1:17" ht="12.9" customHeight="1" x14ac:dyDescent="0.25">
      <c r="A47" s="546" t="s">
        <v>266</v>
      </c>
      <c r="B47" s="547"/>
      <c r="C47" s="547"/>
      <c r="D47" s="548"/>
      <c r="E47" s="549"/>
      <c r="F47" s="549"/>
      <c r="G47" s="549"/>
      <c r="H47" s="549"/>
      <c r="I47" s="549"/>
      <c r="J47" s="549"/>
    </row>
    <row r="48" spans="1:17" ht="12.9" customHeight="1" x14ac:dyDescent="0.25">
      <c r="A48" s="550" t="s">
        <v>0</v>
      </c>
      <c r="B48" s="520">
        <v>543</v>
      </c>
      <c r="C48" s="520">
        <v>3562</v>
      </c>
      <c r="D48" s="520">
        <v>60037.667999999998</v>
      </c>
      <c r="E48" s="520">
        <v>8904.8029999999999</v>
      </c>
      <c r="F48" s="520">
        <v>106577.78200000001</v>
      </c>
      <c r="G48" s="520">
        <v>167533.821</v>
      </c>
      <c r="H48" s="520">
        <v>7893.6139999999996</v>
      </c>
      <c r="I48" s="520">
        <v>159640.20699999999</v>
      </c>
      <c r="J48" s="520">
        <v>-11800.834999999999</v>
      </c>
    </row>
    <row r="49" spans="1:10" ht="12.9" customHeight="1" x14ac:dyDescent="0.25">
      <c r="A49" s="525" t="s">
        <v>245</v>
      </c>
      <c r="B49" s="509">
        <v>491</v>
      </c>
      <c r="C49" s="509">
        <v>934</v>
      </c>
      <c r="D49" s="509">
        <v>8304.0580000000009</v>
      </c>
      <c r="E49" s="509">
        <v>2610.6619999999998</v>
      </c>
      <c r="F49" s="509">
        <v>25367.717000000001</v>
      </c>
      <c r="G49" s="509">
        <v>35571.620000000003</v>
      </c>
      <c r="H49" s="509">
        <v>2414.154</v>
      </c>
      <c r="I49" s="509">
        <v>33157.466</v>
      </c>
      <c r="J49" s="509">
        <v>-7438.902</v>
      </c>
    </row>
    <row r="50" spans="1:10" ht="12.9" customHeight="1" x14ac:dyDescent="0.25">
      <c r="A50" s="529" t="s">
        <v>246</v>
      </c>
      <c r="B50" s="509">
        <v>37</v>
      </c>
      <c r="C50" s="526">
        <v>938</v>
      </c>
      <c r="D50" s="526">
        <v>16516.62</v>
      </c>
      <c r="E50" s="526">
        <v>2685.1309999999999</v>
      </c>
      <c r="F50" s="526">
        <v>21859.127</v>
      </c>
      <c r="G50" s="526">
        <v>39081.858</v>
      </c>
      <c r="H50" s="526">
        <v>3892.6819999999998</v>
      </c>
      <c r="I50" s="526">
        <v>35189.175999999999</v>
      </c>
      <c r="J50" s="526">
        <v>-2251.942</v>
      </c>
    </row>
    <row r="51" spans="1:10" ht="12.9" customHeight="1" x14ac:dyDescent="0.25">
      <c r="A51" s="529" t="s">
        <v>247</v>
      </c>
      <c r="B51" s="509">
        <v>14</v>
      </c>
      <c r="C51" s="526" t="s">
        <v>25</v>
      </c>
      <c r="D51" s="526" t="s">
        <v>25</v>
      </c>
      <c r="E51" s="526" t="s">
        <v>25</v>
      </c>
      <c r="F51" s="526" t="s">
        <v>25</v>
      </c>
      <c r="G51" s="526" t="s">
        <v>25</v>
      </c>
      <c r="H51" s="526" t="s">
        <v>25</v>
      </c>
      <c r="I51" s="526" t="s">
        <v>25</v>
      </c>
      <c r="J51" s="526" t="s">
        <v>25</v>
      </c>
    </row>
    <row r="52" spans="1:10" ht="12.9" customHeight="1" x14ac:dyDescent="0.25">
      <c r="A52" s="525" t="s">
        <v>248</v>
      </c>
      <c r="B52" s="509">
        <v>1</v>
      </c>
      <c r="C52" s="509" t="s">
        <v>25</v>
      </c>
      <c r="D52" s="509" t="s">
        <v>25</v>
      </c>
      <c r="E52" s="509" t="s">
        <v>25</v>
      </c>
      <c r="F52" s="509" t="s">
        <v>25</v>
      </c>
      <c r="G52" s="509" t="s">
        <v>25</v>
      </c>
      <c r="H52" s="509" t="s">
        <v>25</v>
      </c>
      <c r="I52" s="509" t="s">
        <v>25</v>
      </c>
      <c r="J52" s="509" t="s">
        <v>25</v>
      </c>
    </row>
    <row r="53" spans="1:10" ht="6.75" customHeight="1" x14ac:dyDescent="0.25">
      <c r="A53" s="505"/>
      <c r="B53" s="509"/>
      <c r="C53" s="509"/>
      <c r="D53" s="509"/>
      <c r="E53" s="509"/>
      <c r="F53" s="509"/>
      <c r="G53" s="509"/>
      <c r="H53" s="509"/>
      <c r="I53" s="509"/>
      <c r="J53" s="509"/>
    </row>
    <row r="54" spans="1:10" ht="12.9" customHeight="1" x14ac:dyDescent="0.25">
      <c r="A54" s="546" t="s">
        <v>267</v>
      </c>
      <c r="B54" s="570"/>
      <c r="C54" s="570"/>
      <c r="D54" s="570"/>
      <c r="E54" s="570"/>
      <c r="F54" s="570"/>
      <c r="G54" s="570"/>
      <c r="H54" s="570"/>
      <c r="I54" s="570"/>
      <c r="J54" s="570"/>
    </row>
    <row r="55" spans="1:10" ht="12.9" customHeight="1" x14ac:dyDescent="0.25">
      <c r="A55" s="550" t="s">
        <v>0</v>
      </c>
      <c r="B55" s="520">
        <v>164</v>
      </c>
      <c r="C55" s="520">
        <v>3231</v>
      </c>
      <c r="D55" s="520">
        <v>344111.37599999999</v>
      </c>
      <c r="E55" s="520">
        <v>3618.4850000000001</v>
      </c>
      <c r="F55" s="520">
        <v>180512.448</v>
      </c>
      <c r="G55" s="520">
        <v>301294.55800000002</v>
      </c>
      <c r="H55" s="520">
        <v>6326.3980000000001</v>
      </c>
      <c r="I55" s="520">
        <v>294968.15999999997</v>
      </c>
      <c r="J55" s="520">
        <v>-57751.904999999999</v>
      </c>
    </row>
    <row r="56" spans="1:10" ht="12.9" customHeight="1" x14ac:dyDescent="0.25">
      <c r="A56" s="525" t="s">
        <v>245</v>
      </c>
      <c r="B56" s="509">
        <v>127</v>
      </c>
      <c r="C56" s="509">
        <v>186</v>
      </c>
      <c r="D56" s="509">
        <v>1689.7170000000001</v>
      </c>
      <c r="E56" s="509">
        <v>196.661</v>
      </c>
      <c r="F56" s="509">
        <v>3125.4670000000001</v>
      </c>
      <c r="G56" s="509">
        <v>3739.2359999999999</v>
      </c>
      <c r="H56" s="509">
        <v>209.69499999999999</v>
      </c>
      <c r="I56" s="509">
        <v>3529.5410000000002</v>
      </c>
      <c r="J56" s="509">
        <v>1153.5550000000001</v>
      </c>
    </row>
    <row r="57" spans="1:10" ht="12.9" customHeight="1" x14ac:dyDescent="0.25">
      <c r="A57" s="529" t="s">
        <v>246</v>
      </c>
      <c r="B57" s="509">
        <v>19</v>
      </c>
      <c r="C57" s="509">
        <v>570</v>
      </c>
      <c r="D57" s="509">
        <v>20608.345000000001</v>
      </c>
      <c r="E57" s="509">
        <v>69.39</v>
      </c>
      <c r="F57" s="509">
        <v>9971.6810000000005</v>
      </c>
      <c r="G57" s="509">
        <v>24835.733</v>
      </c>
      <c r="H57" s="509">
        <v>257.06599999999997</v>
      </c>
      <c r="I57" s="509">
        <v>24578.667000000001</v>
      </c>
      <c r="J57" s="509">
        <v>1361.2370000000001</v>
      </c>
    </row>
    <row r="58" spans="1:10" ht="12.9" customHeight="1" x14ac:dyDescent="0.25">
      <c r="A58" s="529" t="s">
        <v>247</v>
      </c>
      <c r="B58" s="509">
        <v>15</v>
      </c>
      <c r="C58" s="509">
        <v>1445</v>
      </c>
      <c r="D58" s="509">
        <v>99080.648000000001</v>
      </c>
      <c r="E58" s="509">
        <v>945.47500000000002</v>
      </c>
      <c r="F58" s="509">
        <v>47712.398000000001</v>
      </c>
      <c r="G58" s="509">
        <v>75041.062000000005</v>
      </c>
      <c r="H58" s="509">
        <v>1670.5309999999999</v>
      </c>
      <c r="I58" s="509">
        <v>73370.531000000003</v>
      </c>
      <c r="J58" s="509">
        <v>-1249.2470000000001</v>
      </c>
    </row>
    <row r="59" spans="1:10" ht="12.9" customHeight="1" x14ac:dyDescent="0.25">
      <c r="A59" s="525" t="s">
        <v>248</v>
      </c>
      <c r="B59" s="509">
        <v>3</v>
      </c>
      <c r="C59" s="509">
        <v>1030</v>
      </c>
      <c r="D59" s="509">
        <v>222732.666</v>
      </c>
      <c r="E59" s="509">
        <v>2406.9589999999998</v>
      </c>
      <c r="F59" s="509">
        <v>119702.902</v>
      </c>
      <c r="G59" s="509">
        <v>197678.527</v>
      </c>
      <c r="H59" s="509">
        <v>4189.1059999999998</v>
      </c>
      <c r="I59" s="509">
        <v>193489.421</v>
      </c>
      <c r="J59" s="509">
        <v>-59017.45</v>
      </c>
    </row>
    <row r="60" spans="1:10" ht="6.75" customHeight="1" x14ac:dyDescent="0.25">
      <c r="A60" s="505"/>
      <c r="B60" s="509"/>
      <c r="C60" s="509"/>
      <c r="D60" s="509"/>
      <c r="E60" s="509"/>
      <c r="F60" s="509"/>
      <c r="G60" s="509"/>
      <c r="H60" s="509"/>
      <c r="I60" s="509"/>
      <c r="J60" s="509"/>
    </row>
    <row r="61" spans="1:10" ht="12.9" customHeight="1" x14ac:dyDescent="0.25">
      <c r="A61" s="546" t="s">
        <v>268</v>
      </c>
      <c r="B61" s="570"/>
      <c r="C61" s="570"/>
      <c r="D61" s="570"/>
      <c r="E61" s="570"/>
      <c r="F61" s="570"/>
      <c r="G61" s="570"/>
      <c r="H61" s="570"/>
      <c r="I61" s="570"/>
      <c r="J61" s="570"/>
    </row>
    <row r="62" spans="1:10" ht="12.9" customHeight="1" x14ac:dyDescent="0.25">
      <c r="A62" s="550" t="s">
        <v>0</v>
      </c>
      <c r="B62" s="520">
        <v>2180</v>
      </c>
      <c r="C62" s="520" t="s">
        <v>25</v>
      </c>
      <c r="D62" s="520" t="s">
        <v>25</v>
      </c>
      <c r="E62" s="520" t="s">
        <v>25</v>
      </c>
      <c r="F62" s="520" t="s">
        <v>25</v>
      </c>
      <c r="G62" s="520" t="s">
        <v>25</v>
      </c>
      <c r="H62" s="520" t="s">
        <v>25</v>
      </c>
      <c r="I62" s="520" t="s">
        <v>25</v>
      </c>
      <c r="J62" s="520" t="s">
        <v>25</v>
      </c>
    </row>
    <row r="63" spans="1:10" ht="12.9" customHeight="1" x14ac:dyDescent="0.25">
      <c r="A63" s="525" t="s">
        <v>245</v>
      </c>
      <c r="B63" s="509">
        <v>2106</v>
      </c>
      <c r="C63" s="509">
        <v>3476</v>
      </c>
      <c r="D63" s="509">
        <v>24380.895</v>
      </c>
      <c r="E63" s="509">
        <v>2146.172</v>
      </c>
      <c r="F63" s="509">
        <v>40555.286999999997</v>
      </c>
      <c r="G63" s="509">
        <v>64522.500999999997</v>
      </c>
      <c r="H63" s="509">
        <v>2651.3159999999998</v>
      </c>
      <c r="I63" s="509">
        <v>61871.184999999998</v>
      </c>
      <c r="J63" s="509">
        <v>-6823.8630000000003</v>
      </c>
    </row>
    <row r="64" spans="1:10" ht="12.9" customHeight="1" x14ac:dyDescent="0.25">
      <c r="A64" s="529" t="s">
        <v>246</v>
      </c>
      <c r="B64" s="509">
        <v>68</v>
      </c>
      <c r="C64" s="509">
        <v>1166</v>
      </c>
      <c r="D64" s="509">
        <v>16229.874</v>
      </c>
      <c r="E64" s="509">
        <v>582.44799999999998</v>
      </c>
      <c r="F64" s="509">
        <v>22959.218000000001</v>
      </c>
      <c r="G64" s="509">
        <v>36890.356</v>
      </c>
      <c r="H64" s="509">
        <v>520.08299999999997</v>
      </c>
      <c r="I64" s="509">
        <v>36370.273000000001</v>
      </c>
      <c r="J64" s="509">
        <v>-4444.5110000000004</v>
      </c>
    </row>
    <row r="65" spans="1:10" ht="12.9" customHeight="1" x14ac:dyDescent="0.25">
      <c r="A65" s="529" t="s">
        <v>247</v>
      </c>
      <c r="B65" s="509">
        <v>4</v>
      </c>
      <c r="C65" s="509">
        <v>370</v>
      </c>
      <c r="D65" s="509">
        <v>5384.8429999999998</v>
      </c>
      <c r="E65" s="509">
        <v>78.33</v>
      </c>
      <c r="F65" s="509">
        <v>10522.823</v>
      </c>
      <c r="G65" s="509">
        <v>16278.437</v>
      </c>
      <c r="H65" s="509">
        <v>95.775999999999996</v>
      </c>
      <c r="I65" s="509">
        <v>16182.661</v>
      </c>
      <c r="J65" s="509">
        <v>-194.417</v>
      </c>
    </row>
    <row r="66" spans="1:10" ht="12.9" customHeight="1" x14ac:dyDescent="0.25">
      <c r="A66" s="525" t="s">
        <v>248</v>
      </c>
      <c r="B66" s="509">
        <v>2</v>
      </c>
      <c r="C66" s="509" t="s">
        <v>25</v>
      </c>
      <c r="D66" s="509" t="s">
        <v>25</v>
      </c>
      <c r="E66" s="509" t="s">
        <v>25</v>
      </c>
      <c r="F66" s="509" t="s">
        <v>25</v>
      </c>
      <c r="G66" s="509" t="s">
        <v>25</v>
      </c>
      <c r="H66" s="509" t="s">
        <v>25</v>
      </c>
      <c r="I66" s="509" t="s">
        <v>25</v>
      </c>
      <c r="J66" s="509" t="s">
        <v>25</v>
      </c>
    </row>
    <row r="67" spans="1:10" ht="6.75" customHeight="1" x14ac:dyDescent="0.25">
      <c r="A67" s="505"/>
      <c r="B67" s="571"/>
      <c r="C67" s="571"/>
      <c r="D67" s="555"/>
      <c r="E67" s="557"/>
      <c r="F67" s="557"/>
      <c r="G67" s="557"/>
      <c r="H67" s="557"/>
      <c r="I67" s="557"/>
      <c r="J67" s="557"/>
    </row>
    <row r="68" spans="1:10" ht="12.9" customHeight="1" x14ac:dyDescent="0.25">
      <c r="A68" s="546" t="s">
        <v>269</v>
      </c>
      <c r="B68" s="572"/>
      <c r="C68" s="572"/>
      <c r="D68" s="572"/>
      <c r="E68" s="572"/>
      <c r="F68" s="572"/>
      <c r="G68" s="572"/>
      <c r="H68" s="572"/>
      <c r="I68" s="572"/>
      <c r="J68" s="572"/>
    </row>
    <row r="69" spans="1:10" ht="12.9" customHeight="1" x14ac:dyDescent="0.25">
      <c r="A69" s="550" t="s">
        <v>0</v>
      </c>
      <c r="B69" s="520">
        <v>5035</v>
      </c>
      <c r="C69" s="520" t="s">
        <v>25</v>
      </c>
      <c r="D69" s="520" t="s">
        <v>25</v>
      </c>
      <c r="E69" s="520" t="s">
        <v>25</v>
      </c>
      <c r="F69" s="520" t="s">
        <v>25</v>
      </c>
      <c r="G69" s="520" t="s">
        <v>25</v>
      </c>
      <c r="H69" s="520" t="s">
        <v>25</v>
      </c>
      <c r="I69" s="520" t="s">
        <v>25</v>
      </c>
      <c r="J69" s="520" t="s">
        <v>25</v>
      </c>
    </row>
    <row r="70" spans="1:10" ht="12.9" customHeight="1" x14ac:dyDescent="0.25">
      <c r="A70" s="525" t="s">
        <v>245</v>
      </c>
      <c r="B70" s="509">
        <v>4982</v>
      </c>
      <c r="C70" s="509">
        <v>5720</v>
      </c>
      <c r="D70" s="509">
        <v>18966.178</v>
      </c>
      <c r="E70" s="509">
        <v>8376.9979999999996</v>
      </c>
      <c r="F70" s="509">
        <v>62172.784</v>
      </c>
      <c r="G70" s="509">
        <v>130608.439</v>
      </c>
      <c r="H70" s="509">
        <v>9573.8269999999993</v>
      </c>
      <c r="I70" s="509">
        <v>121034.61199999999</v>
      </c>
      <c r="J70" s="509">
        <v>32747.091</v>
      </c>
    </row>
    <row r="71" spans="1:10" ht="12.9" customHeight="1" x14ac:dyDescent="0.25">
      <c r="A71" s="529" t="s">
        <v>246</v>
      </c>
      <c r="B71" s="509">
        <v>47</v>
      </c>
      <c r="C71" s="509">
        <v>898</v>
      </c>
      <c r="D71" s="509">
        <v>25892.223000000002</v>
      </c>
      <c r="E71" s="509">
        <v>1176.8699999999999</v>
      </c>
      <c r="F71" s="509">
        <v>33684.957000000002</v>
      </c>
      <c r="G71" s="509">
        <v>72456.290999999997</v>
      </c>
      <c r="H71" s="509">
        <v>660.79300000000001</v>
      </c>
      <c r="I71" s="509">
        <v>71795.498000000007</v>
      </c>
      <c r="J71" s="509">
        <v>9054.1589999999997</v>
      </c>
    </row>
    <row r="72" spans="1:10" ht="12.9" customHeight="1" x14ac:dyDescent="0.25">
      <c r="A72" s="529" t="s">
        <v>247</v>
      </c>
      <c r="B72" s="509">
        <v>5</v>
      </c>
      <c r="C72" s="509">
        <v>348</v>
      </c>
      <c r="D72" s="509">
        <v>12121.487999999999</v>
      </c>
      <c r="E72" s="509">
        <v>0.78</v>
      </c>
      <c r="F72" s="509">
        <v>7573.0320000000002</v>
      </c>
      <c r="G72" s="509">
        <v>8694.5310000000009</v>
      </c>
      <c r="H72" s="509">
        <v>0</v>
      </c>
      <c r="I72" s="509">
        <v>8694.5310000000009</v>
      </c>
      <c r="J72" s="509">
        <v>-3966.8530000000001</v>
      </c>
    </row>
    <row r="73" spans="1:10" ht="12.9" customHeight="1" x14ac:dyDescent="0.25">
      <c r="A73" s="525" t="s">
        <v>248</v>
      </c>
      <c r="B73" s="509">
        <v>1</v>
      </c>
      <c r="C73" s="509" t="s">
        <v>25</v>
      </c>
      <c r="D73" s="509" t="s">
        <v>25</v>
      </c>
      <c r="E73" s="509" t="s">
        <v>25</v>
      </c>
      <c r="F73" s="509" t="s">
        <v>25</v>
      </c>
      <c r="G73" s="509" t="s">
        <v>25</v>
      </c>
      <c r="H73" s="509" t="s">
        <v>25</v>
      </c>
      <c r="I73" s="509" t="s">
        <v>25</v>
      </c>
      <c r="J73" s="509" t="s">
        <v>25</v>
      </c>
    </row>
    <row r="74" spans="1:10" ht="6.75" customHeight="1" thickBot="1" x14ac:dyDescent="0.3">
      <c r="A74" s="537"/>
      <c r="B74" s="537"/>
      <c r="C74" s="537"/>
      <c r="D74" s="537"/>
      <c r="E74" s="537"/>
      <c r="F74" s="537"/>
      <c r="G74" s="537"/>
      <c r="H74" s="537"/>
      <c r="I74" s="537"/>
      <c r="J74" s="537"/>
    </row>
    <row r="75" spans="1:10" ht="11" thickTop="1" x14ac:dyDescent="0.25">
      <c r="A75" s="539" t="s">
        <v>260</v>
      </c>
      <c r="B75" s="506"/>
      <c r="C75" s="506"/>
      <c r="D75" s="506"/>
    </row>
  </sheetData>
  <mergeCells count="16">
    <mergeCell ref="A2:C2"/>
    <mergeCell ref="A3:J3"/>
    <mergeCell ref="A5:A9"/>
    <mergeCell ref="B5:B8"/>
    <mergeCell ref="C5:C8"/>
    <mergeCell ref="D5:F5"/>
    <mergeCell ref="G5:I5"/>
    <mergeCell ref="J5:J8"/>
    <mergeCell ref="D6:D8"/>
    <mergeCell ref="E6:E8"/>
    <mergeCell ref="F6:F8"/>
    <mergeCell ref="G6:G8"/>
    <mergeCell ref="H6:H8"/>
    <mergeCell ref="I6:I8"/>
    <mergeCell ref="B9:C9"/>
    <mergeCell ref="D9:J9"/>
  </mergeCells>
  <hyperlinks>
    <hyperlink ref="A1" location="Índice!A1" display="Voltar ao índice" xr:uid="{E4D68562-2BB3-4D1D-81E7-F63DA78A1585}"/>
  </hyperlinks>
  <pageMargins left="0.59055118110236227" right="0.35433070866141736" top="0.35433070866141736" bottom="0.23622047244094491" header="0" footer="0"/>
  <pageSetup paperSize="9" scale="8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39</vt:i4>
      </vt:variant>
      <vt:variant>
        <vt:lpstr>Named Ranges</vt:lpstr>
      </vt:variant>
      <vt:variant>
        <vt:i4>32</vt:i4>
      </vt:variant>
    </vt:vector>
  </HeadingPairs>
  <TitlesOfParts>
    <vt:vector size="71" baseType="lpstr">
      <vt:lpstr>Índice</vt:lpstr>
      <vt:lpstr>Quadro Resumo</vt:lpstr>
      <vt:lpstr>Quadro Resumo (cont.1)</vt:lpstr>
      <vt:lpstr>Quadro Resumo (cont.2)</vt:lpstr>
      <vt:lpstr>Q.1.1</vt:lpstr>
      <vt:lpstr>Q.1.2</vt:lpstr>
      <vt:lpstr>Q.2.1</vt:lpstr>
      <vt:lpstr>Q.3.1.1</vt:lpstr>
      <vt:lpstr>Q.3.2.1</vt:lpstr>
      <vt:lpstr>Q.3.2.2</vt:lpstr>
      <vt:lpstr>Q.3.2.2 (continuação)</vt:lpstr>
      <vt:lpstr>Q.3.3.1</vt:lpstr>
      <vt:lpstr>Q.3.3.2</vt:lpstr>
      <vt:lpstr>Q.3.3.3</vt:lpstr>
      <vt:lpstr>Q.4.1</vt:lpstr>
      <vt:lpstr>Q.4.2</vt:lpstr>
      <vt:lpstr>Q.5.1</vt:lpstr>
      <vt:lpstr>Q.6.1.1</vt:lpstr>
      <vt:lpstr>Q.6.1.2</vt:lpstr>
      <vt:lpstr>Q.6.1.3</vt:lpstr>
      <vt:lpstr>Q.6.1.3 (continuação)</vt:lpstr>
      <vt:lpstr>Q.6.1.4</vt:lpstr>
      <vt:lpstr>Q.6.1.4_(continuação)</vt:lpstr>
      <vt:lpstr>Q.6.2.1</vt:lpstr>
      <vt:lpstr>Q.7.1.1</vt:lpstr>
      <vt:lpstr>Q.7.1.2</vt:lpstr>
      <vt:lpstr>Q.7.2.1</vt:lpstr>
      <vt:lpstr>Q.7.2.2</vt:lpstr>
      <vt:lpstr>Q.7.2.3</vt:lpstr>
      <vt:lpstr>Q.7.2.4</vt:lpstr>
      <vt:lpstr>Q.7.2.4 (cont.1)</vt:lpstr>
      <vt:lpstr>Q.7.2.4 (cont.2)</vt:lpstr>
      <vt:lpstr>Q.7.3.1</vt:lpstr>
      <vt:lpstr>Q.7.3.2</vt:lpstr>
      <vt:lpstr>Q.7.4.1</vt:lpstr>
      <vt:lpstr>Q.7.4.2</vt:lpstr>
      <vt:lpstr>Q.7.4.3</vt:lpstr>
      <vt:lpstr>Q.7.4.4</vt:lpstr>
      <vt:lpstr>Q.7.4.5</vt:lpstr>
      <vt:lpstr>Q.1.1!Print_Area</vt:lpstr>
      <vt:lpstr>Q.1.2!Print_Area</vt:lpstr>
      <vt:lpstr>Q.2.1!Print_Area</vt:lpstr>
      <vt:lpstr>Q.3.1.1!Print_Area</vt:lpstr>
      <vt:lpstr>Q.3.2.1!Print_Area</vt:lpstr>
      <vt:lpstr>Q.3.2.2!Print_Area</vt:lpstr>
      <vt:lpstr>'Q.3.2.2 (continuação)'!Print_Area</vt:lpstr>
      <vt:lpstr>Q.3.3.1!Print_Area</vt:lpstr>
      <vt:lpstr>Q.3.3.2!Print_Area</vt:lpstr>
      <vt:lpstr>Q.4.1!Print_Area</vt:lpstr>
      <vt:lpstr>Q.4.2!Print_Area</vt:lpstr>
      <vt:lpstr>Q.5.1!Print_Area</vt:lpstr>
      <vt:lpstr>Q.6.1.1!Print_Area</vt:lpstr>
      <vt:lpstr>Q.6.1.3!Print_Area</vt:lpstr>
      <vt:lpstr>Q.6.1.4!Print_Area</vt:lpstr>
      <vt:lpstr>'Q.6.1.4_(continuação)'!Print_Area</vt:lpstr>
      <vt:lpstr>Q.6.2.1!Print_Area</vt:lpstr>
      <vt:lpstr>Q.7.1.1!Print_Area</vt:lpstr>
      <vt:lpstr>Q.7.1.2!Print_Area</vt:lpstr>
      <vt:lpstr>Q.7.2.1!Print_Area</vt:lpstr>
      <vt:lpstr>Q.7.2.2!Print_Area</vt:lpstr>
      <vt:lpstr>Q.7.2.4!Print_Area</vt:lpstr>
      <vt:lpstr>'Q.7.2.4 (cont.1)'!Print_Area</vt:lpstr>
      <vt:lpstr>'Q.7.2.4 (cont.2)'!Print_Area</vt:lpstr>
      <vt:lpstr>Q.7.3.1!Print_Area</vt:lpstr>
      <vt:lpstr>Q.7.4.2!Print_Area</vt:lpstr>
      <vt:lpstr>Q.7.4.4!Print_Area</vt:lpstr>
      <vt:lpstr>Q.7.4.5!Print_Area</vt:lpstr>
      <vt:lpstr>'Quadro Resumo'!Print_Area</vt:lpstr>
      <vt:lpstr>'Quadro Resumo (cont.1)'!Print_Area</vt:lpstr>
      <vt:lpstr>'Quadro Resumo (cont.2)'!Print_Area</vt:lpstr>
      <vt:lpstr>'Quadro Resumo (cont.2)'!Print_Titles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Desporto em Números - 2021</dc:title>
  <dc:creator/>
  <cp:lastModifiedBy/>
  <dcterms:created xsi:type="dcterms:W3CDTF">2022-04-04T15:28:44Z</dcterms:created>
  <dcterms:modified xsi:type="dcterms:W3CDTF">2022-04-04T15:48:33Z</dcterms:modified>
</cp:coreProperties>
</file>