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R:\lsb\DIFUSAO_PORTAL\Publicações &amp; Estudos\PUBLICAÇÕES\A-Estatísticas Multitemáticas\ODS\2021\"/>
    </mc:Choice>
  </mc:AlternateContent>
  <xr:revisionPtr revIDLastSave="0" documentId="13_ncr:1_{656F1C13-4A11-4BDC-995B-701CF935ABFA}" xr6:coauthVersionLast="47" xr6:coauthVersionMax="47" xr10:uidLastSave="{00000000-0000-0000-0000-000000000000}"/>
  <bookViews>
    <workbookView xWindow="-120" yWindow="-120" windowWidth="19440" windowHeight="11640" tabRatio="891" xr2:uid="{00000000-000D-0000-FFFF-FFFF00000000}"/>
  </bookViews>
  <sheets>
    <sheet name=" Indice" sheetId="25" r:id="rId1"/>
    <sheet name=" Index" sheetId="26" r:id="rId2"/>
    <sheet name="ODS 1" sheetId="1" r:id="rId3"/>
    <sheet name="ODS 2" sheetId="5" r:id="rId4"/>
    <sheet name="ODS 3" sheetId="7" r:id="rId5"/>
    <sheet name="ODS 4" sheetId="8" r:id="rId6"/>
    <sheet name="ODS 5" sheetId="10" r:id="rId7"/>
    <sheet name="ODS 6" sheetId="12" r:id="rId8"/>
    <sheet name="ODS 7" sheetId="16" r:id="rId9"/>
    <sheet name="ODS 8" sheetId="15" r:id="rId10"/>
    <sheet name="ODS 9" sheetId="17" r:id="rId11"/>
    <sheet name="ODS 10" sheetId="19" r:id="rId12"/>
    <sheet name="ODS 11" sheetId="20" r:id="rId13"/>
    <sheet name="ODS 12" sheetId="21" r:id="rId14"/>
    <sheet name="ODS 13" sheetId="18" r:id="rId15"/>
    <sheet name="ODS 14" sheetId="22" r:id="rId16"/>
    <sheet name="ODS 15" sheetId="23" r:id="rId17"/>
    <sheet name="ODS 16" sheetId="24" r:id="rId18"/>
    <sheet name="ODS 17" sheetId="11" r:id="rId19"/>
  </sheets>
  <definedNames>
    <definedName name="_xlnm.Print_Area" localSheetId="2">'ODS 1'!$B$1:$X$59</definedName>
    <definedName name="_xlnm.Print_Area" localSheetId="11">'ODS 10'!$A$1:$AA$71</definedName>
    <definedName name="_xlnm.Print_Area" localSheetId="12">'ODS 11'!$A$1:$U$34</definedName>
    <definedName name="_xlnm.Print_Area" localSheetId="13">'ODS 12'!$A$1:$X$37</definedName>
    <definedName name="_xlnm.Print_Area" localSheetId="14">'ODS 13'!$A$1:$T$18</definedName>
    <definedName name="_xlnm.Print_Area" localSheetId="15">'ODS 14'!$B$1:$V$22</definedName>
    <definedName name="_xlnm.Print_Area" localSheetId="16">'ODS 15'!$A$1:$Y$32</definedName>
    <definedName name="_xlnm.Print_Area" localSheetId="17">'ODS 16'!$A$1:$AA$56</definedName>
    <definedName name="_xlnm.Print_Area" localSheetId="18">'ODS 17'!$A$1:$AA$68</definedName>
    <definedName name="_xlnm.Print_Area" localSheetId="3">'ODS 2'!$B$1:$W$32</definedName>
    <definedName name="_xlnm.Print_Area" localSheetId="4">'ODS 3'!$A$1:$AD$75</definedName>
    <definedName name="_xlnm.Print_Area" localSheetId="5">'ODS 4'!$A$1:$W$74</definedName>
    <definedName name="_xlnm.Print_Area" localSheetId="6">'ODS 5'!$A$1:$W$37</definedName>
    <definedName name="_xlnm.Print_Area" localSheetId="7">'ODS 6'!$A$1:$W$29</definedName>
    <definedName name="_xlnm.Print_Area" localSheetId="8">'ODS 7'!$A$1:$U$17</definedName>
    <definedName name="_xlnm.Print_Area" localSheetId="9">'ODS 8'!$A$1:$Z$55</definedName>
    <definedName name="_xlnm.Print_Area" localSheetId="10">'ODS 9'!$A$1:$AA$33</definedName>
    <definedName name="_xlnm.Print_Titles" localSheetId="2">'ODS 1'!#REF!,'ODS 1'!$4:$5</definedName>
    <definedName name="_xlnm.Print_Titles" localSheetId="3">'ODS 2'!#REF!,'ODS 2'!$4:$5</definedName>
    <definedName name="_xlnm.Print_Titles" localSheetId="4">'ODS 3'!$A:$A,'ODS 3'!$4:$5</definedName>
    <definedName name="_xlnm.Print_Titles" localSheetId="5">'ODS 4'!$A:$A,'ODS 4'!$4:$5</definedName>
    <definedName name="_xlnm.Print_Titles" localSheetId="6">'ODS 5'!$A:$A,'ODS 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 i="24" l="1"/>
  <c r="O25" i="24"/>
  <c r="N25" i="24"/>
  <c r="M25" i="24"/>
  <c r="L25" i="24"/>
  <c r="K25" i="24"/>
  <c r="J25" i="24"/>
  <c r="P21" i="10"/>
  <c r="O25" i="23"/>
  <c r="M25" i="23"/>
  <c r="L25" i="23"/>
  <c r="K25" i="23"/>
  <c r="I25" i="23"/>
  <c r="O21" i="10"/>
  <c r="N21" i="10"/>
  <c r="M21" i="10"/>
  <c r="L21" i="10"/>
  <c r="K21" i="10"/>
  <c r="J21" i="10"/>
</calcChain>
</file>

<file path=xl/sharedStrings.xml><?xml version="1.0" encoding="utf-8"?>
<sst xmlns="http://schemas.openxmlformats.org/spreadsheetml/2006/main" count="3153" uniqueCount="1720">
  <si>
    <t>1.1 Até 2030, erradicar a pobreza extrema em todos os lugares, atualmente medida como pessoas que vivem com menos de 1,25 dólares por dia</t>
  </si>
  <si>
    <t>Global Indicator</t>
  </si>
  <si>
    <t xml:space="preserve">Indicador Global
</t>
  </si>
  <si>
    <t>Target</t>
  </si>
  <si>
    <r>
      <t xml:space="preserve">Fonte
</t>
    </r>
    <r>
      <rPr>
        <b/>
        <i/>
        <sz val="10"/>
        <color theme="1"/>
        <rFont val="Arial"/>
        <family val="2"/>
      </rPr>
      <t>Data Source</t>
    </r>
  </si>
  <si>
    <r>
      <t xml:space="preserve">Unidade
</t>
    </r>
    <r>
      <rPr>
        <b/>
        <i/>
        <sz val="10"/>
        <color theme="1"/>
        <rFont val="Arial"/>
        <family val="2"/>
      </rPr>
      <t>Unit</t>
    </r>
  </si>
  <si>
    <t>1.2 Até 2030, reduzir pelo menos para metade a proporção de homens, mulheres e crianças, de todas as idades, que vivem na pobreza, em todas as suas dimensões, de acordo com as definições nacionais</t>
  </si>
  <si>
    <t>1.2.2 Proporção de homens, mulheres e crianças de todas as idades cujo rendimento equivalente se encontra abaixo da linha de pobreza nacional, para as várias dimensões de análise</t>
  </si>
  <si>
    <t>%</t>
  </si>
  <si>
    <r>
      <t xml:space="preserve">Estatuto
</t>
    </r>
    <r>
      <rPr>
        <b/>
        <i/>
        <sz val="10"/>
        <color theme="1"/>
        <rFont val="Arial"/>
        <family val="2"/>
      </rPr>
      <t>Status</t>
    </r>
  </si>
  <si>
    <t>Indicator</t>
  </si>
  <si>
    <t xml:space="preserve">Indicador
</t>
  </si>
  <si>
    <t xml:space="preserve">Meta
</t>
  </si>
  <si>
    <t>SDG 2 End hunger, achieve food security and improved nutrition and promote sustainable agriculture</t>
  </si>
  <si>
    <t>2.1. Até 2030, acabar com a fome e garantir o acesso de todas as pessoas, em particular os mais pobres e pessoas em situações vulneráveis, incluindo crianças, a uma alimentação de qualidade, nutritiva e suficiente durante todo o ano</t>
  </si>
  <si>
    <t>2.1.2 Prevalência da insegurança alimentar moderada ou severa na população residente (de acordo com a FIES, escala de insegurança alimentar da FAO)</t>
  </si>
  <si>
    <t>2.2 Até 2030, acabar com todas as formas de malnutrição, incluindo atingir, até 2025, as metas acordadas internacionalmente sobre nanismo e caquexia em crianças menores de cinco anos, e atender às necessidades nutricionais dos adolescentes, mulheres grávidas e lactantes e pessoas idosas</t>
  </si>
  <si>
    <t>2.2.1 Prevalência de atrasos no crescimento nas crianças com menos de 5 anos de idade</t>
  </si>
  <si>
    <t>2.2.2 Prevalência de malnutrição nas crianças com menos de 5 anos de idade, por tipo de malnutrição (baixo peso e excesso de peso)</t>
  </si>
  <si>
    <t>2.3 Até 2030, duplicar a produtividade agrícola e o rendimento dos pequenos produtores de alimentos, particularmente das mulheres, povos indígenas, agricultores de subsistência, pastores e pescadores, inclusive através de garantia de acesso igualitário à terra e a outros recursos produtivos tais como conhecimento, serviços financeiros, mercados e oportunidades de agregação de valor e de emprego não agrícola</t>
  </si>
  <si>
    <t>2.3.1 Volume de produção por unidade de trabalho por dimensão da empresa agrícola/pastoril/florestal</t>
  </si>
  <si>
    <t>2.3.2 Rendimento médio dos pequenos produtores alimentares, por sexo e condição de indígena</t>
  </si>
  <si>
    <t>2.4 Até 2030, garantir sistemas sustentáveis de produção de alimentos e implementar práticas agrícolas resilientes, que aumentem a produtividade e a produção, que ajudem a manter os ecossistemas, que fortaleçam a capacidade de adaptação às alterações climáticas, às condições meteorológicas extremas, secas, inundações e outros desastres, e que melhorem progressivamente a qualidade da terra e do solo</t>
  </si>
  <si>
    <t>2.4.1 Proporção da SAU afeta a práticas agrícolas produtivas e sustentáveis</t>
  </si>
  <si>
    <t>2.5.1 Número de recursos genéticos vegetais e animais para a alimentação e agricultura, protegidos a médio ou longo prazo em instalações de conservação</t>
  </si>
  <si>
    <t>2.a.1 Índice de orientação agrícola para a despesa pública</t>
  </si>
  <si>
    <t>2.a.2 Total de fluxos oficiais (ajuda pública ao desenvolvimento e outros fluxos oficiais) para o setor agrícola</t>
  </si>
  <si>
    <t>2.b.1 Subsídios às exportações agrícolas</t>
  </si>
  <si>
    <t>2.c.1 Indicador de anomalias dos preços de alimentação</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</si>
  <si>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</si>
  <si>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</si>
  <si>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</si>
  <si>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</si>
  <si>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</si>
  <si>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</si>
  <si>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</si>
  <si>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</si>
  <si>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</si>
  <si>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</si>
  <si>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2.a Aumentar o investimento, inclusive através do reforço da cooperação internacional, nas infraestruturas rurais, investigação e extensão de serviços agrícolas, desenvolvimento de tecnologia, e os bancos de genes de plantas e animais, para aumentar a capacidade de produção agrícola nos países em desenvolvimento, em particular nos países menos desenvolvidos</t>
  </si>
  <si>
    <t>2.b Corrigir e prevenir as restrições ao comércio e distorções nos mercados agrícolas mundiais, incluindo a eliminação em paralelo de todas as formas de subsídios à exportação e todas as medidas de exportação com efeito equivalente, de acordo com o mandato da Ronda de Desenvolvimento de Doha</t>
  </si>
  <si>
    <t>2.c Adotar medidas para garantir o funcionamento adequado dos mercados de matérias-primas agrícolas e seus derivados, e facilitar o acesso oportuno à informação sobre o mercado, inclusive sobre as reservas de alimentos, a fim de ajudar a limitar a volatilidade extrema dos preços dos alimentos</t>
  </si>
  <si>
    <t xml:space="preserve">2.1 By 2030, end hunger and ensure access by all people, in particular the poor and people in vulnerable situations, including infants, to safe, nutritious and sufficient food all year round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</si>
  <si>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</si>
  <si>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</si>
  <si>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</si>
  <si>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</si>
  <si>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</si>
  <si>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</si>
  <si>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2.c Adopt measures to ensure the proper functioning of food commodity markets and their derivatives and facilitate timely access to market information, including on food reserves, in order to help limit extreme food price volatility</t>
  </si>
  <si>
    <t>SDG 3 Ensure healthy lives and promote well-being for all at all ages</t>
  </si>
  <si>
    <t>SDG 4 Ensure inclusive and equitable quality education and promote lifelong learning opportunities for all</t>
  </si>
  <si>
    <t>SDG 5 Achieve gender equality and empower all women and girls</t>
  </si>
  <si>
    <t>3.1.1 Taxa de mortalidade materna</t>
  </si>
  <si>
    <t>3.1.2 Proporção de nascimentos (nados-vivos) assistidos por pessoal de saúde qualificado</t>
  </si>
  <si>
    <t>3.2.1 Taxa de mortalidade antes dos 5 anos</t>
  </si>
  <si>
    <t>3.2.2 Taxa de mortalidade neonatal</t>
  </si>
  <si>
    <t>3.3.1 Número de novos casos de infeção por VIH por 1 000 habitantes, por sexo, grupo etário e populações específicas</t>
  </si>
  <si>
    <t>3.3.3 Taxa de incidência da malária por 1 000 habitantes</t>
  </si>
  <si>
    <t>3.3.4 Taxa de incidência da hepatite B por 100 mil habitantes</t>
  </si>
  <si>
    <t>3.3.5 Número de pessoas que necessitam de intervenções contra doenças tropicais negligenciadas (DTN)</t>
  </si>
  <si>
    <t>3.4.2 Taxa de mortalidade por lesões autoprovocadas intencionalmente (suicídio)</t>
  </si>
  <si>
    <t>3.5.1 Cobertura das intervenções (farmacológicas, psicossociais, de reabilitação e de pós-tratamento) com vista ao tratamento do abuso de substâncias</t>
  </si>
  <si>
    <t>3.6.1 Taxa de mortalidade por acidentes rodoviários</t>
  </si>
  <si>
    <t>3.7.1 Proporção de mulheres em idade reprodutiva (15 a 49 anos) que utilizam métodos de planeamento familiar modernos</t>
  </si>
  <si>
    <t>3.7.2 Número de nados-vivos de mães adolescentes (grupos etários 10-14 e 15-19) por 1 000 mulheres destes  grupos etários</t>
  </si>
  <si>
    <t>3.8.2 Proporção da população que vive em agregados com sobrecarga das despesas familiares em saúde relativamente ao total das despesas familiares ou do rendimento familiar</t>
  </si>
  <si>
    <t>3.9.1. Taxa de mortalidade atribuída a poluição ambiente e doméstica do ar</t>
  </si>
  <si>
    <t>3.9.3 Taxa de mortalidade atribuída a envenenamento acidental</t>
  </si>
  <si>
    <t>3.b.1 Taxa de cobertura vacinal da população relativamente às vacinas incluídas no Programa Nacional de Vacinação</t>
  </si>
  <si>
    <t>3.b.3 Proporção de estabelecimentos de saúde que dispõem de um conjunto básico de medicamentos essenciais e relevantes disponíveis e a custo acessível numa base sustentável</t>
  </si>
  <si>
    <t>3.1.1 Maternal mortality ratio</t>
  </si>
  <si>
    <t>3.1.2 Proportion of births attended by skilled health personnel</t>
  </si>
  <si>
    <t>3.2.1 Under-five mortality rate</t>
  </si>
  <si>
    <t>3.2.2 Neonatal mortality rate</t>
  </si>
  <si>
    <t>3.3.1 Number of new HIV infections per 1,000 uninfected population, by sex, age and key populations</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</si>
  <si>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</si>
  <si>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</si>
  <si>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</si>
  <si>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</si>
  <si>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</si>
  <si>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3.5.1 Coverage of treatment interventions (pharmacological, psychosocial and rehabilitation and aftercare services) for substance use disorders</t>
  </si>
  <si>
    <t>3.6.1 Death rate due to road traffic injuries</t>
  </si>
  <si>
    <t>3.7.1 Proportion of women of reproductive age (aged 15-49 years) who have their need for family planning satisfied with modern methods</t>
  </si>
  <si>
    <t>3.7.2 Adolescent birth rate (aged 10-14 years; aged 15-19 years) per 1,000 women in that age group</t>
  </si>
  <si>
    <t xml:space="preserve">3.8.2 Proportion of population with large household expenditures on health as a share of total household expenditure or income </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</si>
  <si>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</si>
  <si>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</si>
  <si>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</si>
  <si>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</si>
  <si>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</si>
  <si>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</si>
  <si>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</si>
  <si>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3.c.1 Health worker density and distribution</t>
  </si>
  <si>
    <t>4.2.1 Proporção de crianças com menos de 5 anos que estão dentro dos parâmetros de desenvolvimento em termos de saúde, aprendizagem e bem-estar psicossocial, por sexo</t>
  </si>
  <si>
    <t>4.2.2 Taxa de participação em atividades de aprendizagem organizada (um ano antes da idade oficial de entrada para o 1º ciclo), por sexo</t>
  </si>
  <si>
    <t xml:space="preserve">4.3.1 Taxa de participação de jovens e adultos em educação formal e não formal, nos últimos 12 meses, por sexo </t>
  </si>
  <si>
    <t>4.4.1 Proporção de jovens e adultos com competências em tecnologias de informação e comunicação (TIC), por tipo de competência</t>
  </si>
  <si>
    <t>4.5.1 Índices de paridade (mulher/homem, rural/urbano, 1º/5º quintis de riqueza e outros como estado de incapacidade, populações indígenas e populações afetadas por conflitos, à medida que os dados estejam disponíveis) para todos os indicadores nesta lista que possam ser desagregados</t>
  </si>
  <si>
    <t>4.6.1 Percentagem da população de um dado grupo etário que atingiu pelo menos um determinado nível de proficiência em competências de (a) literacia e (b) numeracia funcionais, por sexo</t>
  </si>
  <si>
    <t>4.b.1 Volume dos fluxos de ajuda pública ao desenvolvimento para bolsas por sector e tipo de programa</t>
  </si>
  <si>
    <t>4.1.1  Proportion of children and young people: (a) in grades 2/3; (b) at the end of primary; and (c) at the end of lower secondary achieving at least a minimum proficiency level in (i) reading and (ii) mathematics, by sex</t>
  </si>
  <si>
    <t>4.2.1  Proportion of children under 5 years of age who are developmentally on track in health, learning and psychosocial well-being, by sex</t>
  </si>
  <si>
    <t>4.2.2 Participation rate in organized learning (one year before the official primary entry age), by sex</t>
  </si>
  <si>
    <t>4.3.1  Participation rate of youth and adults in formal and non-formal education and training in the previous 12 months, by sex</t>
  </si>
  <si>
    <t>4.4.1  Proportion of youth and adults with information and communications technology (ICT) skills, by type of skill</t>
  </si>
  <si>
    <t>4.5.1 Parity indices (female/male, rural/urban, bottom/top wealth quintile and others such as disability status, indigenous peoples and conflict-affected, as data become available) for all education indicators on this list that can be disaggregated</t>
  </si>
  <si>
    <t xml:space="preserve">4.6.1 Proportion of population in a given age group achieving at least a fixed level of proficiency in functional (a) literacy and (b) numeracy skills, by sex </t>
  </si>
  <si>
    <t>4.b.1 Volume of official development assistance flows for scholarships by sector and type of study</t>
  </si>
  <si>
    <t>5.1.1 Existência de quadros legais para promover, fazer cumprir e monitorizar a igualdade e a não-discriminação com base no género</t>
  </si>
  <si>
    <t>5.2.1 Proporção de mulheres e raparigas de 15 anos de idade ou mais que foram objeto de violência física, sexual ou psicológica por um parceiro actual ou ex-parceiro nos últimos 12 meses, por forma de violência e por idade</t>
  </si>
  <si>
    <t>5.2.2 Proporção de mulheres e raparigas de 15 anos ou mais que foram objeto de violência sexual por outras pessoas que não parceiras íntimas nos últimos 12 meses, por idade e local de ocorrência</t>
  </si>
  <si>
    <t>5.3.1 Proporção de mulheres com idade de 20 a 24 anos que casaram ou viveram em união de facto antes dos 15 anos e antes dos 18 anos</t>
  </si>
  <si>
    <t>5.3.2 Proporção de raparigas e mulheres com idade entre 15 e 49 anos que foram submetidas a mutilação genital feminina, por grupo etário</t>
  </si>
  <si>
    <t>5.4.1 Proporção de tempo gasto em trabalho doméstico e em prestação de cuidados não pagos, por sexo, grupo etário e localização</t>
  </si>
  <si>
    <t>5.5.1 Proporção de assentos parlamentares detidos por mulheres (a) nos parlamentos nacionais e (b) governos locais</t>
  </si>
  <si>
    <t>5.5.2 Proporção de mulheres em cargos de chefia</t>
  </si>
  <si>
    <t>5.a.1 (a) Proporção da população agrícola proprietária ou com direitos de posse das terras agrícolas, por sexo; e (b) proporção de mulheres entre os proprietários ou detentores de direitos de posse das terras agrícolas, por forma de exploração das terras agrícolas</t>
  </si>
  <si>
    <t>5.b.1 Proporção de pessoas com disponibilidade de telemóvel, por sexo</t>
  </si>
  <si>
    <t>5.c.1 Proporção de países com sistemas de monitorização e divulgação pública das dotações disponíveis para a igualdade de género e a capacitação das mulheres</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</si>
  <si>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</si>
  <si>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</si>
  <si>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</si>
  <si>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</si>
  <si>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</si>
  <si>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</si>
  <si>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5.5.1 Proportion of seats held by women in (a) national parliaments and (b) local governments</t>
  </si>
  <si>
    <t>5.5.2 Proportion of women in managerial positions</t>
  </si>
  <si>
    <t>5.a.1  (a) Proportion of total agricultural population with ownership or secure rights over agricultural land, by sex; and (b) share of women among owners or rights-bearers of agricultural land, by type of tenure</t>
  </si>
  <si>
    <t>5.b.1  Proportion of individuals who own a mobile telephone, by sex</t>
  </si>
  <si>
    <t>5.c.1  Proportion of countries with systems to track and make public allocations for gender equality and women’s empowerment</t>
  </si>
  <si>
    <t xml:space="preserve">SDG 1 End poverty in all its forms everywhere  </t>
  </si>
  <si>
    <t>1.1 By 2030, eradicate extreme poverty for all people everywhere, currently measured as people living on less than $1.25 a day</t>
  </si>
  <si>
    <t>1.2.1 Proportion of population living below the national poverty line, by sex and age</t>
  </si>
  <si>
    <t xml:space="preserve">1.2 By 2030, reduce at least by half the proportion of men, women and children of all ages living in poverty in all its dimensions according to national definitions </t>
  </si>
  <si>
    <t>1.2.2 Proportion of men, women and children of all ages living in poverty in all its dimensions according to national definitions</t>
  </si>
  <si>
    <t>1.3.1 Proporção da população abrangida por regimes de proteção social, por sexo e para os seguintes grupos populacionais: crianças, população desempregada, população idosa, população com incapacidade, mulheres grávidas, crianças recém-nascidas, pessoas que sofreram acidentes de trabalho, população em risco de pobreza e outros grupos populacionais vulneráveis</t>
  </si>
  <si>
    <t>1.4.1 Proportion of population living in households with access to basic services</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</si>
  <si>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</si>
  <si>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1.5 Até 2030, aumentar a resiliência dos mais pobres e em situação de maior vulnerabilidade, e reduzir a exposição e a vulnerabilidade destes aos fenómenos extremos relacionados com o clima e outros choques e desastres económicos, sociais e ambientais</t>
  </si>
  <si>
    <t>1.5.1  Number of deaths, missing persons and directly affected persons attributed to disasters per 100,000 population</t>
  </si>
  <si>
    <t xml:space="preserve">1.5 By 2030, build the resilience of the poor and those in vulnerable situations and reduce their exposure and vulnerability to climate-related extreme events and other economic, social and environmental shocks and disasters </t>
  </si>
  <si>
    <t>1.5.2 Perdas económicas diretas atribuídas a desastres em relação ao Produto Interno Bruto (PIB) global</t>
  </si>
  <si>
    <t>1.5.2 Direct economic loss attributed to disasters in relation to global gross domestic product (GDP)</t>
  </si>
  <si>
    <t>1.5.3 Número de países que adotaram e implementaram estratégias nacionais de redução de risco de desastres em linha com o Quadro de Sendai para a Redução de Risco de Desastres 2015-2030</t>
  </si>
  <si>
    <t>1.5.3 Number of countries that adopt and implement national disaster risk reduction strategies in line with the Sendai Framework for Disaster Risk Reduction 2015-2030</t>
  </si>
  <si>
    <t xml:space="preserve">1.5.4 Proporção de governos locais que adotaram e implementaram estratégias locais de redução de risco de desastres em linha com as estratégias nacionais de redução de risco de desastres </t>
  </si>
  <si>
    <t>1.5.4 Proportion of local governments that adopt and implement local disaster risk reduction strategies in line with national disaster risk reduction strategies</t>
  </si>
  <si>
    <t xml:space="preserve">1.a Garantir uma mobilização significativa de recursos a partir de uma variedade de fontes, inclusive por meio do reforço da cooperação para o desenvolvimento, para proporcionar meios adequados e previsíveis para que os países em desenvolvimento (em particular, os países menos desenvolvidos) possam implementar programas e políticas para acabar com a pobreza em todas as suas dimensões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</si>
  <si>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</si>
  <si>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1.a.2 Proporção do total das despesas públicas com serviços essenciais (educação, saúde e proteção social)</t>
  </si>
  <si>
    <t>1.a.2 Proportion of total government spending on essential services (education, health and social protection)</t>
  </si>
  <si>
    <t xml:space="preserve">1.b Create sound policy frameworks at the national, regional and international levels, based on pro-poor and gender-sensitive development strategies, to support accelerated investment in poverty eradication actions </t>
  </si>
  <si>
    <t>SDG 17 Strengthen the means of implementation and revitalize the Global Partnership for Sustainable Development</t>
  </si>
  <si>
    <t>17.1.1 Total government revenue as a proportion of GDP, by source</t>
  </si>
  <si>
    <t>17.1.2 Percentagem do orçamento de Estado financiado por impostos cobrados internamente</t>
  </si>
  <si>
    <t>17.1.2 Proportion of domestic budget funded by domestic taxes</t>
  </si>
  <si>
    <t>17.2.1 Ajuda pública ao desenvolvimento líquida, total e para os países menos desenvolvidos, como proporção do Rendimento Nacional Bruto (RNB) dos doadores do Comité de Ajuda ao Desenvolvimento da Organização para a Cooperação e Desenvolvimento Económico (OCDE)</t>
  </si>
  <si>
    <t>17.2.1 Net official development assistance, total and to least developed countries, as a proportion of the Organization for Economic Cooperation and Development (OECD) Development Assistance Committee donors’ gross national income (GNI)</t>
  </si>
  <si>
    <t>17.3.2 Volume de remessas (em dólares dos Estados Unidos) como proporção do PIB total</t>
  </si>
  <si>
    <t>17.3.2 Volume of remittances (in United States dollars) as a proportion of total GDP</t>
  </si>
  <si>
    <t>17.4.1 Serviço da dívida como proporção das exportações de bens e serviços</t>
  </si>
  <si>
    <t>17.4.1 Debt service as a proportion of exports of goods and services</t>
  </si>
  <si>
    <t>17.8.1 Proporção de indivíduos que utilizam a Internet</t>
  </si>
  <si>
    <t>17.8.1 Proportion of individuals using the Internet</t>
  </si>
  <si>
    <t>17.9.1 Valor, em dólares, da assistência técnica e financeira (incluindo cooperação Norte-Sul, Sul-Sul e triangular) destinada a países em desenvolvimento</t>
  </si>
  <si>
    <t>17.9.1 Dollar value of financial and technical assistance (including through North-South, South-South and triangular cooperation) committed to developing countries</t>
  </si>
  <si>
    <t>17.10.1 Média ponderada das tarifas aduaneiras à escala mundial</t>
  </si>
  <si>
    <t>17.11.1 Quota-parte das exportações globais proveniente dos países em vias de desenvolvimento e dos países menos desenvolvidos</t>
  </si>
  <si>
    <t>17.13.1 Painel de indicadores macroeconómicos</t>
  </si>
  <si>
    <t>17.14.1 Número de países com mecanismos em vigor para reforçar a coerência política do desenvolvimento sustentável</t>
  </si>
  <si>
    <t>17.18.2 Número de países que possuem legislação estatística nacional que cumpre os Princípios Fundamentais das Estatísticas Oficiais</t>
  </si>
  <si>
    <t>17.18.3 Número de países com um plano estatístico nacional totalmente financiado e em execução, por fonte de financiamento</t>
  </si>
  <si>
    <t>17.19.1 Valor em dólares de todos os recursos disponibilizados para fortalecer a capacidade estatística nos países em desenvolvimento</t>
  </si>
  <si>
    <t>3.4 Até 2030, reduzir num terço a mortalidade prematura por doenças não transmissíveis via prevenção e tratamento, e promover a saúde mental e o bem-estar</t>
  </si>
  <si>
    <t>3.5 Reforçar a prevenção e o tratamento do abuso de substâncias, incluindo o abuso de drogas e o uso nocivo do álcool</t>
  </si>
  <si>
    <t>3.6 Até 2020, reduzir para metade, a nível global, o número de mortos e feridos devido a acidentes rodoviários</t>
  </si>
  <si>
    <t>3.7 Até 2030, assegurar o acesso universal aos serviços de saúde sexual e reprodutiva, incluindo o planeamento familiar, informação e educação, bem como a integração da saúde reprodutiva em estratégias e programas nacionais</t>
  </si>
  <si>
    <t>3.8 Atingir a cobertura universal de saúde, incluindo a proteção do risco financeiro, o acesso a serviços de saúde essenciais de qualidade e o acesso a medicamentos e vacinas essenciais para todos de forma segura, eficaz, de qualidade e a preços acessíveis</t>
  </si>
  <si>
    <t>3.9 Até 2030, reduzir substancialmente o número de mortes e doenças devido a químicos perigosos, contaminação e poluição do ar, água e solo</t>
  </si>
  <si>
    <t>3.b Apoiar a pesquisa e o desenvolvimento de vacinas e medicamentos para as doenças transmissíveis e não transmissíveis, que afetam principalmente os países em desenvolvimento, proporcionar o acesso a medicamentos e vacinas essenciais a preços acessíveis, de acordo com a Declaração de Doha, que dita o direito, por parte dos países em desenvolvimento, de utilizarem plenamente as disposições do acordo TRIPS sobre flexibilidades para proteger a saúde pública e, em particular, proporcionar o acesso a medicamentos para todos</t>
  </si>
  <si>
    <t>3.c Aumentar substancialmente o financiamento da saúde e o recrutamento, desenvolvimento, formação, e retenção do pessoal de saúde nos países em desenvolvimento, especialmente nos países menos desenvolvidos e nos pequenos Estados insulares em desenvolvimento</t>
  </si>
  <si>
    <t xml:space="preserve">3.1 By 2030, reduce the global maternal mortality ratio to less than 70 per 100,000 live births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</si>
  <si>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</si>
  <si>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3.3 By 2030, end the epidemics of AIDS, tuberculosis, malaria and neglected tropical diseases and combat hepatitis, water-borne diseases and other communicable diseases </t>
  </si>
  <si>
    <t xml:space="preserve">3.4 By 2030, reduce by one third premature mortality from non-communicable diseases through prevention and treatment and promote mental health and well-being </t>
  </si>
  <si>
    <t xml:space="preserve">3.5 Strengthen the prevention and treatment of substance abuse, including narcotic drug abuse and harmful use of alcohol </t>
  </si>
  <si>
    <t xml:space="preserve">3.6 By 2020, halve the number of global deaths and injuries from road traffic accidents </t>
  </si>
  <si>
    <t>3.7 By 2030, ensure universal access to sexual and reproductive health-care services, including for family planning, information and education, and the integration of reproductive health into national strategies and programmes</t>
  </si>
  <si>
    <t xml:space="preserve">3.8 Achieve universal health coverage, including financial risk protection, access to quality essential health-care services and access to safe, effective, quality and affordable essential medicines and vaccines for all </t>
  </si>
  <si>
    <t xml:space="preserve">3.9 By 2030, substantially reduce the number of deaths and illnesses from hazardous chemicals and air, water and soil pollution and contamination </t>
  </si>
  <si>
    <t xml:space="preserve">3.a Strengthen the implementation of the World Health Organization Framework Convention on Tobacco Control in all countries, as appropriate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</si>
  <si>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</si>
  <si>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3.c Substantially increase health financing and the recruitment, development, training and retention of the health workforce in developing countries, especially in least developed countries and small island developing States</t>
  </si>
  <si>
    <t>4.1 Até 2030, garantir que todas as meninas e meninos completam o ensino primário e secundário, que deve ser de acesso livre, equitativo e de qualidade, conduzindo a resultados de aprendizagem relevantes e eficazes</t>
  </si>
  <si>
    <t>4.2 Até 2030, garantir que todos as meninas e meninos tenham acesso a um desenvolvimento de qualidade na primeira infância, bem como cuidados e educação pré-escolar, de modo a que estejam preparados para o ensino primário</t>
  </si>
  <si>
    <t>4.4 Até 2030, aumentar substancialmente o número de jovens e adultos que tenham habilitações relevantes, inclusive competências técnicas e profissionais, para emprego, trabalho decente e empreendedorismo</t>
  </si>
  <si>
    <t>4.6 Até 2030, garantir literacia e aptidões numéricas a todos os jovens e a uma substancial proporção dos adultos, homens e mulheres</t>
  </si>
  <si>
    <t>4.7 Até 2030, garantir que todos os alunos adquiram os conhecimentos e habilidades necessárias para promover o desenvolvimento sustentável, inclusive por meio da educação para o desenvolvimento sustentável e estilos de vida sustentáveis, direitos humanos, igualdade de género, promoção de uma cultura de paz e da não violência, cidadania global e valorização da diversidade cultural e da contribuição da cultura para o desenvolvimento sustentável</t>
  </si>
  <si>
    <t>4.a Construir e melhorar instalações físicas para educação, apropriadas para crianças e sensíveis às deficiências e às questões de género, e que proporcionem ambientes de aprendizagem seguros e não violentos, inclusivos e eficazes para todos</t>
  </si>
  <si>
    <t>4.b Até 2020, ampliar substancialmente, a nível global, o número de bolsas de estudo - para os países em desenvolvimento, em particular os países menos desenvolvidos, pequenos Estados insulares em desenvolvimento e os países africanos - para o ensino superior, incluindo programas de formação profissional, de tecnologia da informação e da comunicação, programas técnicos, científicos e de engenharia, em países desenvolvidos e outros países em desenvolvimento</t>
  </si>
  <si>
    <t>4.c Até 2030, aumentar substancialmente o contingente de professores qualificados, inclusive por meio da cooperação internacional para a formação de professores, nos países em desenvolvimento, especialmente os países menos desenvolvidos e pequenos Estados insulares em desenvolvimento</t>
  </si>
  <si>
    <t xml:space="preserve">4.1 By 2030, ensure that all girls and boys complete free, equitable and quality primary and secondary education leading to relevant and effective learning outcomes </t>
  </si>
  <si>
    <t xml:space="preserve">4.2 By 2030, ensure that all girls and boys have access to quality early childhood development, care and pre-primary education so that they are ready for primary education </t>
  </si>
  <si>
    <t>4.3 By 2030, ensure equal access for all women and men to affordable and quality technical, vocational and tertiary education, including university</t>
  </si>
  <si>
    <t xml:space="preserve">4.4 By 2030, substantially increase the number of youth and adults who have relevant skills, including technical and vocational skills, for employment, decent jobs and entrepreneurship </t>
  </si>
  <si>
    <t xml:space="preserve">4.6 By 2030, ensure that all youth and a substantial proportion of adults, both men and women, achieve literacy and numeracy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</si>
  <si>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</si>
  <si>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4.a Build and upgrade education facilities that are child, disability and gender sensitive and provide safe, non-violent, inclusive and effective learning environments for all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</si>
  <si>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</si>
  <si>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4.c By 2030, substantially increase the supply of qualified teachers, including through international cooperation for teacher training in developing countries, especially least developed countries and small island developing States </t>
  </si>
  <si>
    <t>5.1 Acabar com todas as formas de discriminação contra todas as mulheres e meninas, em toda a parte</t>
  </si>
  <si>
    <t>5.2 Eliminar todas as formas de violência contra todas as mulheres e meninas nas esferas públicas e privadas, incluindo o tráfico, a exploração sexual e de outros tipos de exploração</t>
  </si>
  <si>
    <r>
      <rPr>
        <b/>
        <sz val="10"/>
        <color theme="1"/>
        <rFont val="Arial"/>
        <family val="2"/>
      </rPr>
      <t>Estatuto (</t>
    </r>
    <r>
      <rPr>
        <b/>
        <i/>
        <sz val="10"/>
        <color theme="1"/>
        <rFont val="Arial"/>
        <family val="2"/>
      </rPr>
      <t>Status</t>
    </r>
    <r>
      <rPr>
        <b/>
        <sz val="10"/>
        <color theme="1"/>
        <rFont val="Arial"/>
        <family val="2"/>
      </rPr>
      <t>):</t>
    </r>
    <r>
      <rPr>
        <sz val="10"/>
        <color theme="1"/>
        <rFont val="Arial"/>
        <family val="2"/>
      </rPr>
      <t xml:space="preserve">
I - Idêntico (</t>
    </r>
    <r>
      <rPr>
        <i/>
        <sz val="10"/>
        <color theme="1"/>
        <rFont val="Arial"/>
        <family val="2"/>
      </rPr>
      <t>Identical</t>
    </r>
    <r>
      <rPr>
        <sz val="10"/>
        <color theme="1"/>
        <rFont val="Arial"/>
        <family val="2"/>
      </rPr>
      <t>)
P - Parcial (</t>
    </r>
    <r>
      <rPr>
        <i/>
        <sz val="10"/>
        <color theme="1"/>
        <rFont val="Arial"/>
        <family val="2"/>
      </rPr>
      <t>Partial</t>
    </r>
    <r>
      <rPr>
        <sz val="10"/>
        <color theme="1"/>
        <rFont val="Arial"/>
        <family val="2"/>
      </rPr>
      <t xml:space="preserve">)
PR - </t>
    </r>
    <r>
      <rPr>
        <i/>
        <sz val="10"/>
        <color theme="1"/>
        <rFont val="Arial"/>
        <family val="2"/>
      </rPr>
      <t>Proxy</t>
    </r>
    <r>
      <rPr>
        <sz val="10"/>
        <color theme="1"/>
        <rFont val="Arial"/>
        <family val="2"/>
      </rPr>
      <t xml:space="preserve"> </t>
    </r>
  </si>
  <si>
    <t>5.b Aumentar o uso de tecnologias de base, em particular as tecnologias de informação e comunicação, para promover a capacitação das mulheres</t>
  </si>
  <si>
    <t>5.a Realizar reformas para dar às mulheres direitos iguais aos recursos económicos, bem como o acesso à propriedade e controlo sobre a terra e outras formas de propriedade, aos serviços financeiros, à herança e aos recursos naturais, de acordo com as leis nacionais</t>
  </si>
  <si>
    <t>5.c Adotar e fortalecer políticas sólidas e legislação aplicável para a promoção da igualdade de género e a capacitação de todas as mulheres e meninas, a todos os níveis</t>
  </si>
  <si>
    <t xml:space="preserve">5.1 End all forms of discrimination against all women and girls everywhere </t>
  </si>
  <si>
    <t xml:space="preserve">5.2 Eliminate all forms of violence against all women and girls in the public and private spheres, including trafficking and sexual and other types of exploitation </t>
  </si>
  <si>
    <t xml:space="preserve">5.3 Eliminate all harmful practices, such as child, early and forced marriage and female genital mutilation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</si>
  <si>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</si>
  <si>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5.5 Ensure women’s full and effective participation and equal opportunities for leadership at all levels of decision-making in political, economic and public life </t>
  </si>
  <si>
    <t>5.a Undertake reforms to give women equal rights to economic resources, as well as access to ownership and control over land and other forms of property, financial services, inheritance and natural resources, in accordance with national laws</t>
  </si>
  <si>
    <t>5.a.2  Proportion of countries where the legal framework (including customary law) guarantees women’s equal rights to land ownership and/or control</t>
  </si>
  <si>
    <t xml:space="preserve">5.b Enhance the use of enabling technology, in particular information and communications technology, to promote the empowerment of women </t>
  </si>
  <si>
    <t xml:space="preserve">5.c Adopt and strengthen sound policies and enforceable legislation for the promotion of gender equality and the empowerment of all women and girls at all levels </t>
  </si>
  <si>
    <t>6.1.1 Proporção da população que utiliza serviços de água potável</t>
  </si>
  <si>
    <t>6.3.2 Proporção de massas de água com boa qualidade ambiental</t>
  </si>
  <si>
    <t xml:space="preserve">6.4.1 Alteração da eficiência no uso da água </t>
  </si>
  <si>
    <t xml:space="preserve">6.5.2 Proporção de bacias hidrográficas transfronteiriças abrangidas por um acordo operacional de cooperação em matéria de recursos hídricos   </t>
  </si>
  <si>
    <t xml:space="preserve">6.6.1 Alteração na extensão dos ecossistemas aquáticos ao longo do tempo </t>
  </si>
  <si>
    <t>6.a.1 Montante de ajuda pública ao desenvolvimento na área da água e saneamento, inserida num plano governamental de despesa</t>
  </si>
  <si>
    <t>6.b.1 Proporção de municípios com políticas e procedimentos estabelecidos e operacionais para a participação das comunidades locais na gestão de água e saneamento</t>
  </si>
  <si>
    <t>6.1.1 Proportion of population using safely managed drinking water services</t>
  </si>
  <si>
    <t>6.3.2  Proportion of bodies of water with good ambient water quality</t>
  </si>
  <si>
    <t>6.4.1  Change in water-use efficiency over time</t>
  </si>
  <si>
    <t>6.4.2 Level of water stress: freshwater withdrawal as a proportion of available freshwater resources</t>
  </si>
  <si>
    <t>6.5.2  Proportion of transboundary basin area with an operational arrangement for water cooperation</t>
  </si>
  <si>
    <t>6.6.1  Change in the extent of water-related ecosystems over time</t>
  </si>
  <si>
    <t>6.a.1 Amount of water- and sanitation-related official development assistance that is part of a government-coordinated spending plan</t>
  </si>
  <si>
    <t>6.b.1 Proportion of local administrative units with established and operational policies and procedures for participation of local communities in water and sanitation management</t>
  </si>
  <si>
    <t>6.1 Até 2030, alcançar o acesso universal e equitativo à água potável para todos, a preços acessíveis</t>
  </si>
  <si>
    <t>6.2 Até 2030, alcançar o acesso a saneamento e higiene adequados e equitativos para todos, e acabar com a defecação a céu aberto, com especial atenção para as necessidades das mulheres e meninas e daqueles que estão em situação de vulnerabilidade</t>
  </si>
  <si>
    <t>6.3 Até 2030, melhorar a qualidade da água, reduzindo a poluição, eliminando despejo e minimizando a libertação de produtos químicos e materiais perigosos, reduzindo para metade a proporção de águas residuais não-tratadas e aumentando substancialmente a reciclagem e a reutilização, a nível global</t>
  </si>
  <si>
    <t>6.4 Até 2030, aumentar substancialmente a eficiência no uso da água em todos os setores e assegurar extrações sustentáveis e o abastecimento de água doce para enfrentar a escassez de água, e reduzir substancialmente o número de pessoas que sofrem com a escassez de água</t>
  </si>
  <si>
    <t>6.6 Até 2020, proteger e restaurar ecossistemas relacionados com a água, incluindo montanhas, florestas, zonas húmidas, rios, aquíferos e lagos</t>
  </si>
  <si>
    <t>6.a Até 2030, ampliar a cooperação internacional e o apoio à capacitação para os países em desenvolvimento em atividades e programas relacionados com a água e o saneamento, incluindo extração de água, dessalinização, eficiência no uso da água, tratamento de efluentes, reciclagem e tecnologias de reutilização</t>
  </si>
  <si>
    <t xml:space="preserve">6.1 By 2030, achieve universal and equitable access to safe and affordable drinking water for all </t>
  </si>
  <si>
    <t xml:space="preserve">6.2 By 2030, achieve access to adequate and equitable sanitation and hygiene for all and end open defecation, paying special attention to the needs of women and girls and those in vulnerable situations </t>
  </si>
  <si>
    <t>6.3 By 2030, improve water quality by reducing pollution, eliminating dumping and minimizing release of hazardous chemicals and materials, halving the proportion of untreated wastewater and substantially increasing recycling and safe reuse globally</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</si>
  <si>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</si>
  <si>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6.5 By 2030, implement integrated water resources management at all levels, including through transboundary cooperation as appropriate </t>
  </si>
  <si>
    <t xml:space="preserve">6.6 By 2020, protect and restore water-related ecosystems, including mountains, forests, wetlands, rivers, aquifers and lakes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</si>
  <si>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</si>
  <si>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6.b Support and strengthen the participation of local communities in improving water and sanitation management </t>
  </si>
  <si>
    <t xml:space="preserve">SDG 6 Ensure availability and sustainable management of water and sanitation for all </t>
  </si>
  <si>
    <t>7.1 Até 2030, assegurar o acesso universal a serviços de energia modernos, fiáveis e a preços acessíveis</t>
  </si>
  <si>
    <t>7.2 Até 2030, aumentar substancialmente a participação de energias renováveis na matriz energética global</t>
  </si>
  <si>
    <t>7.3 Até 2030, duplicar a taxa global de melhoria da eficiência energética</t>
  </si>
  <si>
    <t>7.a Até 2030, reforçar a cooperação internacional para facilitar o acesso às tecnologias e investigação sobre energias limpas, incluindo energias renováveis, eficiência energética e tecnologias de combustíveis fósseis avançadas e mais limpas, e promover o investimento em infraestrutura de energia e em tecnologias de energia limpa</t>
  </si>
  <si>
    <t>7.b Até 2030, expandir a infraestrutura e modernizar a tecnologia para o fornecimento de serviços de energia modernos e sustentáveis para todos nos países em desenvolvimento, particularmente nos países menos desenvolvidos, nos pequenos Estados insulares em desenvolvimento e nos países em desenvolvimento sem litoral, de acordo com os seus respetivos programas de apoio</t>
  </si>
  <si>
    <t xml:space="preserve">7.1.1 Proportion of population with access to electricity </t>
  </si>
  <si>
    <t xml:space="preserve">7.1.2 Proportion of population with primary reliance on clean fuels and technology </t>
  </si>
  <si>
    <t xml:space="preserve">7.2.1 Renewable energy share in the total final energy consumption </t>
  </si>
  <si>
    <t xml:space="preserve">7.3.1 Energy intensity measured in terms of primary energy and GDP </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</si>
  <si>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</si>
  <si>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7.3 By 2030, double the global rate of improvement in energy efficiency </t>
  </si>
  <si>
    <t xml:space="preserve">7.2 By 2030, increase substantially the share of renewable energy in the global energy mix </t>
  </si>
  <si>
    <t xml:space="preserve">7.1 By 2030, ensure universal access to affordable, reliable and modern energy services </t>
  </si>
  <si>
    <t>7.1.1 Percentagem da população com acesso à eletricidade</t>
  </si>
  <si>
    <t>7.2.1 Peso das energias renováveis no consumo total final de energia</t>
  </si>
  <si>
    <t>7.1.2 Percentagem da população com acesso primário a combustíveis e tecnologias limpas</t>
  </si>
  <si>
    <t>7.3.1 Intensidade energética medida em termos de energia primária e de PIB</t>
  </si>
  <si>
    <t>7.a.1 Fluxos financeiros internacionais para países em desenvolvimento para apoio à pesquisa e desenvolvimento de energias limpas e à produção de energia renovável, incluindo sistemas híbridos</t>
  </si>
  <si>
    <t>SDG 7 Ensure access to affordable, reliable, sustainable and modern energy for all</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</si>
  <si>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</si>
  <si>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6.b Apoiar e fortalecer a participação das comunidades locais, para melhorar a gestão da água e do saneamento</t>
  </si>
  <si>
    <t>6.5 Até 2030, implementar a gestão integrada dos recursos hídricos, a todos os níveis, inclusive via cooperação transfronteiriça, conforme apropriado</t>
  </si>
  <si>
    <t xml:space="preserve">8.1 Sustain per capita economic growth in accordance with national circumstances and, in particular, at least 7 per cent gross domestic product growth per annum in the least developed countries </t>
  </si>
  <si>
    <t xml:space="preserve">8.2 Achieve higher levels of economic productivity through diversification, technological upgrading and innovation, including through a focus on high-value added and labour-intensive sectors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</si>
  <si>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</si>
  <si>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</si>
  <si>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8.5 By 2030, achieve full and productive employment and decent work for all women and men, including for young people and persons with disabilities, and equal pay for work of equal value </t>
  </si>
  <si>
    <t xml:space="preserve">8.6 By 2020, substantially reduce the proportion of youth not in employment, education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</si>
  <si>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</si>
  <si>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8.8 Protect labour rights and promote safe and secure working environments for all workers, including migrant workers, in particular women migrants, and those in precarious employment </t>
  </si>
  <si>
    <t xml:space="preserve">8.9 By 2030, devise and implement policies to promote sustainable tourism that creates jobs and promotes local culture and products </t>
  </si>
  <si>
    <t xml:space="preserve">8.10 Strengthen the capacity of domestic financial institutions to encourage and expand access to banking, insurance and financial services for all </t>
  </si>
  <si>
    <t xml:space="preserve">8.a Increase Aid for Trade support for developing countries, in particular least developed countries, including through the Enhanced Integrated Framework for Trade-Related Technical Assistance to Least Developed Countries </t>
  </si>
  <si>
    <t xml:space="preserve">8.b By 2020, develop and operationalize a global strategy for youth employment and implement the Global Jobs Pact of the International Labour Organization </t>
  </si>
  <si>
    <t>8.b.1 Existence of a developed and operationalized national strategy for youth employment, as a distinct strategy or as part of a national employment strategy</t>
  </si>
  <si>
    <t xml:space="preserve">8.a.1 Aid for Trade commitments and disbursements </t>
  </si>
  <si>
    <t xml:space="preserve">8.10.1 (a) Number of commercial bank branches per 100,000 adults and (b) number of automated teller machines (ATMs) per 100,000 adults </t>
  </si>
  <si>
    <t xml:space="preserve">8.10.2 Proportion of adults (15 years and older) with an account at a bank or other financial institution or with a mobile-money-service provider </t>
  </si>
  <si>
    <t xml:space="preserve">8.9.1 Tourism direct GDP as a proportion of total GDP and in growth rate </t>
  </si>
  <si>
    <t xml:space="preserve">8.7.1 Proportion and number of children aged 5-17 years engaged in child labour, by sex and age </t>
  </si>
  <si>
    <t>8.6.1 Proportion of youth (aged 15-24 years) not in education, employment or training</t>
  </si>
  <si>
    <t>8.5.2 Unemployment rate, by sex, age and persons with disabilities</t>
  </si>
  <si>
    <t xml:space="preserve">8.4.1 Material footprint, material footprint per capita, and material footprint per GDP </t>
  </si>
  <si>
    <t xml:space="preserve">8.2.1 Annual growth rate of real GDP per employed person </t>
  </si>
  <si>
    <t xml:space="preserve">8.1.1 Annual growth rate of real GDP per capita </t>
  </si>
  <si>
    <t>8.2 Atingir níveis mais elevados de produtividade das economias através da diversificação, modernização tecnológica e inovação, nomeadamente através da aposta em setores de alto valor acrescentado e dos setores de mão-de-obra intensiva</t>
  </si>
  <si>
    <t>8.3 Promover políticas orientadas para o desenvolvimento que apoiem as atividades produtivas, criação de emprego decente, empreendedorismo, criatividade e inovação, e incentivar a formalização e o crescimento das micro, pequenas e médias empresas, inclusive através do acesso aos serviços financeiros</t>
  </si>
  <si>
    <t>8.5 Até 2030, alcançar o emprego pleno e produtivo, e trabalho decente para todas as mulheres e homens, inclusive para os jovens e as pessoas com deficiência, e remuneração igual para trabalho de igual valor</t>
  </si>
  <si>
    <t>8.6 Até 2020, reduzir substancialmente a proporção de jovens não empregados que não estão em educação ou formação</t>
  </si>
  <si>
    <t>8.7 Tomar medidas imediatas e eficazes para erradicar o trabalho forçado, acabar com a escravidão moderna e o tráfico de pessoas, e assegurar a proibição e a eliminação das piores formas de trabalho infantil, incluindo recrutamento e utilização de crianças-soldado, e até 2025 acabar com o trabalho infantil em todas as suas formas</t>
  </si>
  <si>
    <t>8.8 Proteger os direitos do trabalho e promover ambientes de trabalho seguros e protegidos para todos os trabalhadores, incluindo os trabalhadores migrantes, em particular as mulheres migrantes, e pessoas em empregos precários</t>
  </si>
  <si>
    <t>8.9 Até 2030, elaborar e implementar políticas para promover o turismo sustentável, que cria emprego e promove a cultura e os produtos locais</t>
  </si>
  <si>
    <t>8.10 Fortalecer a capacidade das instituições financeiras nacionais para incentivar a expansão do acesso aos serviços bancários, de seguros e financeiros para todos</t>
  </si>
  <si>
    <t>8.a Aumentar o apoio à Iniciativa de Ajuda para o Comércio [Aid for Trade] para os países em desenvolvimento, particularmente os países menos desenvolvidos, inclusive através do Quadro Integrado Reforçado para a Assistência Técnica Relacionada com o Comércio para os países menos desenvolvidos</t>
  </si>
  <si>
    <t>8.b Até 2020, desenvolver e operacionalizar uma estratégia global para o emprego dos jovens e implementar o Pacto Mundial para o Emprego da Organização Internacional do Trabalho (OIT)</t>
  </si>
  <si>
    <r>
      <t xml:space="preserve">8.1.1 Taxa de variação anual do PIB real </t>
    </r>
    <r>
      <rPr>
        <i/>
        <sz val="10"/>
        <rFont val="Arial"/>
        <family val="2"/>
      </rPr>
      <t>per capita</t>
    </r>
  </si>
  <si>
    <t>8.6.1 Taxa de jovens (dos 15 aos 24 anos) não empregados que não estão em educação ou formação</t>
  </si>
  <si>
    <t>8.7.1 Proporção e número de crianças dos 5 aos 17 anos em trabalho infantil, por sexo e idade</t>
  </si>
  <si>
    <t>8.8.2 Nível de cumprimento nacional dos direitos laborais (liberdade de associação e de negociação coletiva) emanados da Organização Internacional do Trabalho (OIT) e da legislação nacional, por sexo e condição de migração</t>
  </si>
  <si>
    <t>8.9.1 Turismo em percentagem do PIB e taxa de variação</t>
  </si>
  <si>
    <t>8.10.2 Proporção de adultos (15 ou mais anos) com uma conta num banco ou em outra instituição financeira ou com um serviço móvel de dinheiro</t>
  </si>
  <si>
    <t>8.a.1 Compromissos e desembolsos no âmbito da Iniciativa de Ajuda ao Comércio</t>
  </si>
  <si>
    <t>8.b.1 Existência de uma estratégia nacional desenvolvida e operacionalizada para o emprego dos jovens, como estratégia distinta ou como parte de uma estratégia nacional para o emprego</t>
  </si>
  <si>
    <t>SDG 8 Promote sustained, inclusive and sustainable economic growth, full and productive employment and decent work for all</t>
  </si>
  <si>
    <t>SDG 9 Build resilient infrastructure, promote inclusive and sustainable industrialization and foster innovation</t>
  </si>
  <si>
    <t xml:space="preserve">9.1 Develop quality, reliable, sustainable and resilient infrastructure, including regional and trans-border infrastructure, to support economic development and human well-being, with a focus on affordable and equitable access for all </t>
  </si>
  <si>
    <t>9.2 Promote inclusive and sustainable industrialization and, by 2030, significantly raise industry’s share of employment and gross domestic product, in line with national circumstances, and double its share in least developed countries</t>
  </si>
  <si>
    <t xml:space="preserve">9.3 Increase the access of small-scale industrial and other enterprises, in particular in developing countries, to financial services, including affordable credit, and their integration into value chains and markets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</si>
  <si>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</si>
  <si>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</si>
  <si>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</si>
  <si>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9.b Support domestic technology development, research and innovation in developing countries, including by ensuring a conducive policy environment for, inter alia, industrial diversification and value addition to commodities </t>
  </si>
  <si>
    <t>9.c Significantly increase access to information and communications technology and strive to provide universal and affordable access to the Internet in least developed countries by 2020</t>
  </si>
  <si>
    <t xml:space="preserve">9.c.1 Proportion of population covered by a mobile network, by technology </t>
  </si>
  <si>
    <t xml:space="preserve">9.b.1 Proportion of medium and high-tech industry value added in total value added </t>
  </si>
  <si>
    <t xml:space="preserve">9.a.1 Total official international support (official development assistance plus other official flows) to infrastructure </t>
  </si>
  <si>
    <t>9.5.1 Research and development expenditure as a proportion of GDP</t>
  </si>
  <si>
    <t>9.5.2 Researchers (in full-time equivalent) per million inhabitants</t>
  </si>
  <si>
    <t xml:space="preserve">9.1.1 Proportion of the rural population who live within 2 km of an all-season road </t>
  </si>
  <si>
    <t xml:space="preserve">9.1.2 Passenger and freight volumes, by mode of transport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</si>
  <si>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</si>
  <si>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</si>
  <si>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</si>
  <si>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9.3.2 Proportion of small-scale industries with a loan or line of credit </t>
  </si>
  <si>
    <t>9.1 Desenvolver infraestruturas de qualidade, fiáveis, sustentáveis e resilientes, incluindo infraestruturas regionais e transfronteiriças, para apoiar o desenvolvimento económico e o bem-estar humano, focando o acesso equitativo e a preços acessíveis para todos</t>
  </si>
  <si>
    <t>9.1.1 Proporção de população residente em áreas rurais que vive num raio de 2 km de acesso a uma estrada transitável em todas as estações do ano</t>
  </si>
  <si>
    <t>9.2 Promover a industrialização inclusiva e sustentável e, até 2030, aumentar significativamente a parcela da indústria no setor do emprego e no PIB, de acordo com as circunstâncias nacionais, e duplicar a sua parcela nos países menos desenvolvidos</t>
  </si>
  <si>
    <t>9.2.2 Emprego da indústria transformadora em percentagem do emprego total</t>
  </si>
  <si>
    <r>
      <t xml:space="preserve">9.2.1 Valor acrescentado da indústria transformadora em percentagem do PIB e </t>
    </r>
    <r>
      <rPr>
        <i/>
        <sz val="10"/>
        <rFont val="Arial"/>
        <family val="2"/>
      </rPr>
      <t>per capita</t>
    </r>
  </si>
  <si>
    <t>9.3 Aumentar o acesso das pequenas indústrias e outras empresas, particularmente em países em desenvolvimento, aos serviços financeiros, incluindo ao crédito acessível e à sua integração em cadeias de valor e mercados</t>
  </si>
  <si>
    <t>9.4 Até 2030, modernizar as infraestruturas e reabilitar as indústrias para torná-las sustentáveis, com maior eficiência no uso de recursos e maior adoção de tecnologias e processos industriais limpos e ambientalmente corretos; com todos os países atuando de acordo com as suas respectivas capacidades</t>
  </si>
  <si>
    <r>
      <t>9.4.1 Emissão de CO</t>
    </r>
    <r>
      <rPr>
        <vertAlign val="subscript"/>
        <sz val="10"/>
        <rFont val="Arial"/>
        <family val="2"/>
      </rPr>
      <t>2</t>
    </r>
    <r>
      <rPr>
        <sz val="10"/>
        <rFont val="Arial"/>
        <family val="2"/>
      </rPr>
      <t xml:space="preserve"> por unidade de valor acrescentado</t>
    </r>
  </si>
  <si>
    <t>9.5 Fortalecer a investigação científica, melhorar as capacidades tecnológicas de setores industriais em todos os países, particularmente os países em desenvolvimento, inclusive, até 2030, incentivar a inovação e aumentar substancialmente o número de trabalhadores na área de investigação e desenvolvimento por milhão de pessoas e a despesa pública e privada em investigação e desenvolvimento</t>
  </si>
  <si>
    <t>9.5.1 Despesas de investigação e desenvolvimento em percentagem do PIB</t>
  </si>
  <si>
    <t>9.5.2 Investigadores (em Equivalente a Tempo Completo) por milhão de habitantes</t>
  </si>
  <si>
    <t>9.a Facilitar o desenvolvimento de infraestruturas sustentáveis e resilientes nos países em desenvolvimento, através de maior apoio financeiro, tecnológico e técnico aos países africanos, aos países menos desenvolvidos, aos países em desenvolvimento sem litoral e aos pequenos Estados insulares em desenvolvimento</t>
  </si>
  <si>
    <t>9.a.1 Total de apoio internacional oficial (ajuda pública ao desenvolvimento e outros fluxos oficiais) à infraestrutura</t>
  </si>
  <si>
    <t>9.b.1 Peso do valor acrescentado das indústrias de média e alta tecnologia no valor acrescentado total</t>
  </si>
  <si>
    <t>9.c Aumentar significativamente o acesso às tecnologias de informação e comunicação e envidar esforços para oferecer acesso universal e a preços acessíveis à internet nos países menos desenvolvidos, até 2020</t>
  </si>
  <si>
    <t>9.c.1 Proporção da população coberta por rede móvel, por tipo de tecnologia</t>
  </si>
  <si>
    <t>13.3 Melhorar a educação, aumentar a consciencialização e a capacidade humana e institucional sobre medidas de mitigação, adaptação, redução de impacto e alerta precoce no que respeita às alterações climáticas</t>
  </si>
  <si>
    <t>13.b Promover mecanismos para a criação de capacidades para o planeamento e gestão eficaz no que respeita às alterações climáticas, nos países menos desenvolvidos e pequenos Estados insulares em desenvolvimento, e que tenham um especial enfoque nas mulheres, jovens, comunidades locais e marginalizadas</t>
  </si>
  <si>
    <t>13.a Implementar o compromisso assumido pelos países desenvolvidos na Convenção-Quadro das Nações Unidas sobre Alterações Climáticas [UNFCCC, em inglês] de mobilizarem, em conjunto, 100 mil milhões de dólares por ano, a partir de 2020, a partir de variadas fontes, de forma a responder às necessidades dos países em desenvolvimento, no contexto das ações significativas de mitigação e implementação transparente; e operacionalizar o Fundo Verde para o Clima por meio da sua capitalização o mais cedo possível</t>
  </si>
  <si>
    <t>13.1 Reforçar a resiliência e a capacidade de adaptação a riscos relacionados com o clima e as catástrofes naturais em todos os países</t>
  </si>
  <si>
    <t>13.2 Integrar medidas relacionadas com alterações climáticas nas políticas, estratégias e planos nacionais</t>
  </si>
  <si>
    <t>13.1.1 Número de pessoas falecidas, pessoas desaparecidas e pessoas diretamente afetadas devido a desastres por 100 mil habitantes</t>
  </si>
  <si>
    <t>13.1.2 Número de países que adotaram e implementaram estratégias nacionais de redução de risco de desastres em linha com o Quadro de Sendai para a Redução de Risco de Desastres 2015-2030</t>
  </si>
  <si>
    <t xml:space="preserve">13.1.3 Proporção de governos locais que adotam e implementam estratégias locais de redução de risco de desastres em linha com as estratégias nacionais de redução de risco de desastres </t>
  </si>
  <si>
    <t xml:space="preserve">13.1 Strengthen resilience and adaptive capacity to climate-related hazards and natural disasters in all countries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</si>
  <si>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</si>
  <si>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</si>
  <si>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</si>
  <si>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13.1.1 Number of deaths, missing persons and directly affected persons attributed to disasters per 100,000 population </t>
  </si>
  <si>
    <t xml:space="preserve">13.1.2 Number of countries that adopt and implement national disaster risk reduction strategies in line with the Sendai Framework fpr Disaster Risk Reduction 2015-2030 </t>
  </si>
  <si>
    <t xml:space="preserve">13.1.3 Proportion of local governments that adopt and implement local disaster risk reduction strategies in line with national disaster risk reduction strategies </t>
  </si>
  <si>
    <t>SDG 13 Take urgent action to combat climate change and its impacts</t>
  </si>
  <si>
    <t>SDG 10 Reduce inequality within and among countries</t>
  </si>
  <si>
    <t>10.1 Até 2030, progressivamente alcançar, e manter de forma sustentável, o crescimento do rendimento dos 40% da população mais pobre a um ritmo maior do que o da média nacional</t>
  </si>
  <si>
    <t>10.1.1 Growth rates of household expenditure or income per capita among the bottom 40 per cent of the population and the total population</t>
  </si>
  <si>
    <t xml:space="preserve">10.1 By 2030, progressively achieve and sustain income growth of the bottom 40 per cent of the population at a rate higher than the national average </t>
  </si>
  <si>
    <t>10.2 Até 2030, capacitar e promover a inclusão social, económica e política de todos, independentemente da idade, género, incapacidade, etnia, origem, religião, condição  económica ou outra</t>
  </si>
  <si>
    <t xml:space="preserve">10.2.1 Proportion of people living below 50 per cent of median income, by sex, age and persons with disabilities </t>
  </si>
  <si>
    <t xml:space="preserve">10.2 By 2030, empower and promote the social, economic and political inclusion of all, irrespective of age, sex, disability, ethnicity, origin, religion or economic or other status </t>
  </si>
  <si>
    <t>10.3 Garantir a igualdade de oportunidades e reduzir as desigualdades de resultados, inclusive através da eliminação de leis, políticas e práticas discriminatórias e da promoção de legislação, políticas e ações adequadas a este respeito</t>
  </si>
  <si>
    <t>10.3.1 Proporção da população que reportou ter-se sentido pessoalmente discriminada ou assediada nos últimos 12 meses por motivos de discriminação proibidos no âmbito da legislação internacional dos direitos humanos</t>
  </si>
  <si>
    <t xml:space="preserve">10.3.1 Proportion of population reporting having personally felt discriminated against or harassed in the previous 12 months on the basis of a ground of discrimination prohibited under international human rights law </t>
  </si>
  <si>
    <t xml:space="preserve">10.3 Ensure equal opportunity and reduce inequalities of outcome, including by eliminating discriminatory laws, policies and practices and promoting appropriate legislation, policies and action in this regard </t>
  </si>
  <si>
    <t xml:space="preserve">10.4 Adopt policies, especially fiscal, wage and social protection policies, and progressively achieve greater equality </t>
  </si>
  <si>
    <t>10.5 Melhorar a regulamentação e monitorização dos mercados e instituições financeiras globais e fortalecer a implementação de tais regulamentações</t>
  </si>
  <si>
    <t>10.5.1 Indicadores de Solidez Financeira</t>
  </si>
  <si>
    <t>10.5.1 Financial Soundness Indicators</t>
  </si>
  <si>
    <t xml:space="preserve">10.5 Improve the regulation and monitoring of global financial markets and institutions and strengthen the implementation of such regulations </t>
  </si>
  <si>
    <t>10.6 Assegurar uma representação e voz mais forte dos países em desenvolvimento em tomadas de decisão nas instituições económicas e financeiras internacionais globais, a fim de produzir instituições mais eficazes, credíveis, responsáveis e legítimas</t>
  </si>
  <si>
    <t>10.6.1 Proporção de membros e direito de voto dos países em desenvolvimento em organizações internacionais</t>
  </si>
  <si>
    <t>10.6.1 Proportion of members and voting rights of developing countries in international organizations</t>
  </si>
  <si>
    <t xml:space="preserve">10.6 Ensure enhanced representation and voice for developing countries in decision-making in global international economic and financial institutions in order to deliver more effective, credible, accountable and legitimate institutions </t>
  </si>
  <si>
    <t>10.7 Facilitar a migração e a mobilidade das pessoas de forma ordenada, segura, regular e responsável, inclusive através da implementação de políticas de migração planeadas e bem geridas</t>
  </si>
  <si>
    <t xml:space="preserve">10.7 Facilitate orderly, safe, regular and responsible migration and mobility of people, including through the implementation of planned and well-managed migration policies </t>
  </si>
  <si>
    <t>10.a Implementar o princípio do tratamento especial e diferenciado para países em desenvolvimento, em particular para os países menos desenvolvidos, em conformidade com os acordos da Organização Mundial do Comércio</t>
  </si>
  <si>
    <t>10.a.1 Proporção de posições pautais aplicadas às importações provenientes dos países menos desenvolvidos e dos países em desenvolvimento com taxa zero</t>
  </si>
  <si>
    <t>10.a.1 Proportion of tariff lines applied to imports from least developed countries and developing countries with zero-tariff</t>
  </si>
  <si>
    <t xml:space="preserve">10.a Implement the principle of special and differential treatment for developing countries, in particular least developed countries, in accordance with World Trade Organization agreements </t>
  </si>
  <si>
    <t>10.b Incentivar a ajuda pública ao desenvolvimento e fluxos financeiros, incluindo o investimento externo direto, para os Estados onde a necessidade é maior, em particular os países menos desenvolvidos, os países africanos, os pequenos Estados insulares em desenvolvimento e os países em desenvolvimento sem litoral, de acordo com os seus planos e programas nacionais</t>
  </si>
  <si>
    <t>10.b.1 Total de fluxos de recursos para o desenvolvimento, por beneficiário e país doador, e tipo de fluxo (ex. ajuda pública ao desenvolvimento, investimento direto estrangeiro e outros fluxos)</t>
  </si>
  <si>
    <t>10.b.1 Total resource flows for development, by recipient and donor countries and type of flow (e.g. official development assistance, foreign direct investment and other flows)</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</si>
  <si>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</si>
  <si>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10.c Até 2030, reduzir para menos de 3% os custos de transação de remessas dos migrantes e eliminar os mecanismos de remessas com custos superiores a 5%</t>
  </si>
  <si>
    <t>10.c.1 Custos das remessas em proporção do valor remitido</t>
  </si>
  <si>
    <t>10.c.1 Remittance costs as a proportion of the amount remitted</t>
  </si>
  <si>
    <t xml:space="preserve">10.c By 2030, reduce to less than 3 per cent the transaction costs of migrant remittances and eliminate remittance corridors with costs higher than 5 per cent </t>
  </si>
  <si>
    <t>SDG 11 Make cities and human settlements inclusive, safe, resilient and sustainable</t>
  </si>
  <si>
    <t>11.1 Até 2030, garantir o acesso de todos à habitação segura, adequada e a preço acessível, e aos serviços básicos, e melhorar as condições nos bairros de lata</t>
  </si>
  <si>
    <t>11.1.1 Proporção de população residente em áreas urbanas que vive em alojamentos não clássicos ou em alojamentos com falta de condições de habitação</t>
  </si>
  <si>
    <t>11.1.1 Proportion of urban population living in slums, informal settlements or inadequate housing</t>
  </si>
  <si>
    <t xml:space="preserve">11.1 By 2030, ensure access for all to adequate, safe and affordable housing and basic services and upgrade slums </t>
  </si>
  <si>
    <t>11.2 Até 2030, proporcionar o acesso a sistemas de transporte seguros, acessíveis, sustentáveis e a preço acessível para todos, melhorando a segurança rodoviária através da expansão da rede de transportes públicos, com especial atenção para as necessidades das pessoas em situação de vulnerabilidade, mulheres, crianças, pessoas com deficiência e idosos</t>
  </si>
  <si>
    <t>11.2.1  Proportion of population that has convenient access to public transport, by sex, age and persons with disabilities</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</si>
  <si>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</si>
  <si>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11.3 Até 2030, aumentar a urbanização inclusiva e sustentável, e as capacidades para um ordenamento do povoamento humano participativo, integrado e sustentável, em todos os países</t>
  </si>
  <si>
    <t>11.3.1 Rácio entre a taxa de consumo do solo e a taxa de crescimento da população</t>
  </si>
  <si>
    <t>11.3.1  Ratio of land consumption rate to population growth rate</t>
  </si>
  <si>
    <t xml:space="preserve">11.3 By 2030, enhance inclusive and sustainable urbanization and capacity for participatory, integrated and sustainable human settlement planning and management in all countries </t>
  </si>
  <si>
    <t>11.3.2 Proporção de cidades com uma estrutura de participação direta da sociedade civil no planeamento e gestão urbana que opera de forma regular e democrática</t>
  </si>
  <si>
    <t>11.3.2 Proportion of cities with a direct participation structure of civil society in urban planning and management that operate regularly and democratically</t>
  </si>
  <si>
    <t>11.4 Fortalecer esforços para proteger e salvaguardar o património cultural e natural do mundo</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</si>
  <si>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</si>
  <si>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 xml:space="preserve">11.4 Strengthen efforts to protect and safeguard the world’s cultural and natural heritage </t>
  </si>
  <si>
    <t>11.5 Até 2030, reduzir significativamente o número de mortes e o número de pessoas afetadas por catástrofes e diminuir substancialmente as perdas económicas diretas causadas por essa via no produto interno bruto global, incluindo as catástrofes relacionadas com a água, focando-se sobretudo na proteção dos pobres e das pessoas em situação de vulnerabilidade</t>
  </si>
  <si>
    <t>11.5.1 Número de pessoas falecidas, pessoas desaparecidas e pessoas diretamente afetadas devido a desastres por 100 mil habitantes</t>
  </si>
  <si>
    <t xml:space="preserve">11.5.1 Number of deaths, missing persons and directtly affected persons attributed to disasters per 100,000 population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</si>
  <si>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</si>
  <si>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11.5.2 Perdas económicas diretas em relação ao PIB, incluindo danos causados ​​por desastres em infraestruturas críticas e na interrupção de serviços básicos</t>
  </si>
  <si>
    <t>11.5.2 Direct economic loss in relation to global GDP, damage to critical infrastructure and number of disruption to basic services, attributed to disasters</t>
  </si>
  <si>
    <t xml:space="preserve">11.6 By 2030, reduce the adverse per capita environmental impact of cities, including by paying special attention to air quality and municipal and other waste management </t>
  </si>
  <si>
    <t>11.6.2 Nível médio anual de partículas inaláveis (ex: com diâmetro inferior a 2,5 µm e 10 µm) nas cidades (população ponderada)</t>
  </si>
  <si>
    <t>11.7 Até 2030, proporcionar o acesso universal a espaços públicos seguros, inclusivos, acessíveis e verdes, particularmente para as mulheres e crianças, pessoas idosas e pessoas com deficiência</t>
  </si>
  <si>
    <t>11.7.1  Average share of the built-up area of cities that is open space for public use for all, by sex, age and persons with disabilities</t>
  </si>
  <si>
    <t xml:space="preserve">11.7 By 2030, provide universal access to safe, inclusive and accessible, green and public spaces, in particular for women and children, older persons and persons with disabilities </t>
  </si>
  <si>
    <t>11.7.2 Proporção da população vítima de assédio físico ou sexual, por sexo, grupo etário, incapacidade e local da ocorrência, nos últimos 12 meses</t>
  </si>
  <si>
    <t>11.7.2 Proportion of persons victim of physical or sexual harassment, by sex, age, disability status and place of occurrence, in the previous 12 months</t>
  </si>
  <si>
    <t>11.a Apoiar relações económicas, sociais e ambientais positivas entre áreas urbanas, periurbanas e rurais, reforçando o planeamento nacional e regional de desenvolvimento</t>
  </si>
  <si>
    <t xml:space="preserve">11.a Support positive economic, social and environmental links between urban, peri-urban and rural areas by strengthening national and regional development planning </t>
  </si>
  <si>
    <t>11.b Até 2020, aumentar substancialmente o número de cidades e povoamentos humanos que adotaram e implementaram políticas e planos integrados para a inclusão, a eficiência dos recursos, mitigação e adaptação às mudanças climáticas, resiliência a desastres; e desenvolver e implementar, de acordo com o Quadro de Sendai para a Redução do Risco de Catástrofes 2015-2030, a gestão holística do risco de desastres, a todos os níveis</t>
  </si>
  <si>
    <t>11.b.1 Número de países que adotaram e implementaram estratégias nacionais de redução de risco de desastres em linha com o Quadro de Sendai para a Redução de Risco de Desastres 2015-2030</t>
  </si>
  <si>
    <t xml:space="preserve">11.b.1 Number of countries that adopt and implement national disaster risk reduction strategies in line with the Sendai Framework for Disaster Risk Reduction 2015-2030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</si>
  <si>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</si>
  <si>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11.b.2 Proporção de governos locais que adotaram e implementaram estratégias locais de redução de risco de desastres em linha com as estratégias nacionais de redução de risco de desastres </t>
  </si>
  <si>
    <t xml:space="preserve">11.b.2 Proportion of local governments that adopt and implement local disaster risk reduction strategies in line with national disaster risk reduction strategies </t>
  </si>
  <si>
    <t>SDG 12 Ensure sustainable consumption and production patterns</t>
  </si>
  <si>
    <t>12.1 Implementar o Plano Decenal de Programas sobre Produção e Consumo Sustentáveis, com todos os países a tomar medidas, e os países desenvolvidos assumindo a liderança, tendo em conta o desenvolvimento e as capacidades dos países em desenvolvimento</t>
  </si>
  <si>
    <t>12.1 Implement the 10-year Framework of Programmes on Sustainable Consumption and Production Patterns, all countries taking action, with developed countries taking the lead, taking into account the development and capabilities of developing countries</t>
  </si>
  <si>
    <t>12.2 Até 2030, alcançar a gestão sustentável e o uso eficiente dos recursos naturais</t>
  </si>
  <si>
    <t xml:space="preserve">12.2 By 2030, achieve the sustainable management and efficient use of natural resources </t>
  </si>
  <si>
    <t xml:space="preserve">12.3 By 2030, halve per capita global food waste at the retail and consumer levels and reduce food losses along production and supply chains, including post-harvest losses </t>
  </si>
  <si>
    <t>12.4.1 Número de parceiros em acordos multilaterais internacionais  sobre resíduos perigosos e outros produtos químicos, no domínio do ambiente, que cumpram os seus compromissos e obrigações na transmissão de informações, conforme exigido por cada acordo relevante</t>
  </si>
  <si>
    <t>12.4.1 Number of parties to international multilateral environmental agreements on hazardous waste, and other chemicals that meet their commitments and obligations in transmitting information as required by each relevant agreement</t>
  </si>
  <si>
    <t>12.4 Até 2020, alcançar a gestão ambientalmente correta dos produtos químicos e de todos os resíduos, ao longo de todo o seu ciclo de vida, de acordo com os quadros internacionais acordados, e reduzir significativamente a sua libertação para o ar, água e solo, de modo a minimizar os seus impactos negativos sobre a saúde humana e o meio ambiente</t>
  </si>
  <si>
    <t>12.5 Até 2030, reduzir substancialmente a produção de resíduos através da prevenção, redução, reciclagem e reutilização</t>
  </si>
  <si>
    <t>12.5.1 Taxa de reciclagem nacional, toneladas de material reciclado</t>
  </si>
  <si>
    <t>12.5.1 National recycling rate, tons of material recycled</t>
  </si>
  <si>
    <t xml:space="preserve">12.5 By 2030, substantially reduce waste generation through prevention, reduction, recycling and reuse </t>
  </si>
  <si>
    <t>12.6 Incentivar as empresas, especialmente as de grande dimensão e transnacionais, a adotar práticas sustentáveis e a integrar informação sobre sustentabilidade nos relatórios de atividade</t>
  </si>
  <si>
    <t xml:space="preserve">12.6.1 Número de empresas que publicam relatórios de sustentabilidade </t>
  </si>
  <si>
    <t>12.6.1 Number of companies publishing sustainability reports</t>
  </si>
  <si>
    <t xml:space="preserve">12.6 Encourage companies, especially large and transnational companies, to adopt sustainable practices and to integrate sustainability information into their reporting cycle </t>
  </si>
  <si>
    <t>12.7 Promover práticas de contratação pública sustentáveis, de acordo com as políticas e prioridades nacionais</t>
  </si>
  <si>
    <t xml:space="preserve">12.7 Promote public procurement practices that are sustainable, in accordance with national policies and priorities </t>
  </si>
  <si>
    <t>12.8 Até 2030, garantir que as pessoas, em todos os lugares, tenham informação relevante e consciencialização para o desenvolvimento sustentável e estilos de vida em harmonia com a natureza</t>
  </si>
  <si>
    <t xml:space="preserve">12.8 By 2030, ensure that people everywhere have the relevant information and awareness for sustainable development and lifestyles in harmony with nature </t>
  </si>
  <si>
    <t>12.a Apoiar países em desenvolvimento a fortalecer as suas capacidades científicas e tecnológicas para avançar no sentido de padrões mais sustentáveis de produção e consumo</t>
  </si>
  <si>
    <t xml:space="preserve">12.a Support developing countries to strengthen their scientific and technological capacity to move towards more sustainable patterns of consumption and production </t>
  </si>
  <si>
    <t>12.b Desenvolver e implementar ferramentas para monitorizar os impactos do desenvolvimento sustentável para o turismo sustentável, que cria emprego, promove a cultura e os produtos locais</t>
  </si>
  <si>
    <t xml:space="preserve">12.b Develop and implement tools to monitor sustainable development impacts for sustainable tourism that creates jobs and promotes local culture and products </t>
  </si>
  <si>
    <t>12.c Racionalizar subsídios ineficientes nos combustíveis fósseis, que encorajam o consumo exagerado, eliminando as distorções de mercado, de acordo com as circunstâncias nacionais, inclusive através da reestruturação fiscal e da eliminação gradual desses subsídios prejudiciais, caso existam, para refletir os seus impactos ambientais, tendo plenamente em conta as necessidades específicas e condições dos países em desenvolvimento e minimizando os possíveis impactos adversos sobre o seu desenvolvimento de uma forma que proteja os pobres e as comunidades afetadas</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</si>
  <si>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</si>
  <si>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SDG 14 Conserve and sustainably use the oceans, seas and marine resources for sustainable development</t>
  </si>
  <si>
    <t>14.1 Até 2025, prevenir e reduzir significativamente a poluição marítima de todos os tipos, especialmente a que advém de atividades terrestres, incluindo detritos marinhos e a poluição por nutrientes</t>
  </si>
  <si>
    <t xml:space="preserve">14.1 By 2025, prevent and significantly reduce marine pollution of all kinds, in particular from land-based activities, including marine debris and nutrient pollution </t>
  </si>
  <si>
    <t>14.2 Até 2020, gerir de forma sustentável e proteger os ecossistemas marinhos e costeiros para evitar impactos adversos significativos, inclusive através do reforço da sua capacidade de resiliência, e tomar medidas para a sua restauração, a fim de assegurar oceanos saudáveis e produtivos</t>
  </si>
  <si>
    <t xml:space="preserve">14.2 By 2020, sustainably manage and protect marine and coastal ecosystems to avoid significant adverse impacts, including by strengthening their resilience, and take action for their restoration in order to achieve healthy and productive oceans </t>
  </si>
  <si>
    <t>14.3 Minimizar e enfrentar os impactos da acidificação dos oceanos, inclusive através do reforço da cooperação científica em todos os níveis</t>
  </si>
  <si>
    <t>14.3.1  Acidificação do oceano (pH médio) medida num conjunto representativo de estações de amostragem</t>
  </si>
  <si>
    <t>14.3.1  Average marine acidity (pH) measured at agreed suite of representative sampling stations</t>
  </si>
  <si>
    <t xml:space="preserve">14.3 Minimize and address the impacts of ocean acidification, including through enhanced scientific cooperation at all levels </t>
  </si>
  <si>
    <t>14.4 Até 2020, regular, efetivamente, a extração de recursos, acabar com a sobrepesca e a pesca ilegal, não reportada e não regulamentada e as práticas de pesca destrutivas, e implementar planos de gestão com base científica, para restaurar populações de peixes no menor período de tempo possível, pelo menos para níveis que possam produzir rendimento máximo sustentável, como determinado pelas suas características biológicas</t>
  </si>
  <si>
    <t xml:space="preserve">14.4.1 Proportion of fish stocks within biologically sustainable levels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</si>
  <si>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</si>
  <si>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14.5 Até 2020, conservar pelo menos 10% das zonas costeiras e marinhas, de acordo com a legislação nacional e internacional, e com base na melhor informação científica disponível</t>
  </si>
  <si>
    <t>14.5.1 Cobertura de áreas marinhas protegidas relativamente às áreas marinhas</t>
  </si>
  <si>
    <t xml:space="preserve">14.5 By 2020, conserve at least 10 per cent of coastal and marine areas, consistent with national and international law and based on the best available scientific information </t>
  </si>
  <si>
    <t>14.6 Até 2020, proibir certas formas de subsídios à pesca, que contribuem para a sobrecapacidade e a sobrepesca, e eliminar os subsídios que contribuam para a pesca ilegal, não reportada e não regulamentada, e abster-se de introduzir novos subsídios desse tipo, reconhecendo que o tratamento especial e diferenciado adequado e eficaz para os países em desenvolvimento e os países menos desenvolvidos deve ser parte integrante da negociação sobre subsídios à pesca da Organização Mundial do Comércio</t>
  </si>
  <si>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</si>
  <si>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14.7 Até 2030, aumentar os benefícios económicos para os pequenos Estados insulares em desenvolvimento e os países menos desenvolvidos, a partir do uso sustentável dos recursos marinhos, inclusive através de uma gestão sustentável da pesca, aquicultura e turismo</t>
  </si>
  <si>
    <t>14.7.1  Percentagem do PIB atribuída à pesca sustentável nos pequenos Estados insulares em desenvolvimento, nos países menos desenvolvidos e em todos os países</t>
  </si>
  <si>
    <t>14.7.1 Sustainable fisheries as a proportion of GDP in small island developing States, least developed countries and all countries</t>
  </si>
  <si>
    <t xml:space="preserve">14.7 By 2030, increase the economic benefits to Small Island developing States and least developed countries from the sustainable use of marine resources, including through sustainable management of fisheries, aquaculture and tourism </t>
  </si>
  <si>
    <t>14.a Aumentar o conhecimento científico, desenvolver capacidades de investigação e transferir tecnologia marinha, tendo em conta os critérios e orientações sobre a Transferência de Tecnologia Marinha da Comissão Oceanográfica Intergovernamental, a fim de melhorar a saúde dos oceanos e aumentar a contribuição da biodiversidade marinha para o desenvolvimento dos países em desenvolvimento, em particular os pequenos Estados insulares em desenvolvimento e os países menos desenvolvidos</t>
  </si>
  <si>
    <t>14.a.1  Percentagem do orçamento total para a investigação atribuída à área da tecnologia marinha</t>
  </si>
  <si>
    <t>14.a.1  Proportion of total research budget allocated to research in the field of marine technology</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</si>
  <si>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</si>
  <si>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14.b Proporcionar o acesso dos pescadores artesanais de pequena escala aos recursos marinhos e mercados</t>
  </si>
  <si>
    <t xml:space="preserve">14.b Provide access for small-scale artisanal fishers to marine resources and markets </t>
  </si>
  <si>
    <t>14.c Assegurar a conservação e o uso sustentável dos oceanos e seus recursos pela implementação do direito internacional, como refletido na UNCLOS [Convenção das Nações Unidas sobre o Direito do Mar], que determina o enquadramento legal para a conservação e utilização sustentável dos oceanos e dos seus recursos, conforme registado no parágrafo 158 do “Futuro Que Queremos”</t>
  </si>
  <si>
    <t>14.c.1 Número de países que fizeram progressos na ratificação, aceitação e implementação, através de enquadramentos legais, de políticas e institucionais, de instrumentos relacionados com o oceano que implementam o direito internacional, tal como refletido na Convenção das Nações Unidas sobre o Direito do Mar, para a conservação e utilização sustentável dos oceanos e dos seus recursos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</si>
  <si>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</si>
  <si>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 xml:space="preserve">14.c Enhance the conservation and sustainable use of oceans and their resources by implementing international law as reflected in United Nations Convention on the Law of the Sea, which provides the legal framework for the conservation and sustainable use of oceans and their resources, as recalled in paragraph 158 of "The future we want" </t>
  </si>
  <si>
    <t>SDG 15 Protect, restore and promote sustainable use of terrestrial ecosystems, sustainably manage forests, combat desertification, and halt and reverse land degradation and halt biodiversity loss</t>
  </si>
  <si>
    <t>15.1 Até 2020, assegurar a conservação, recuperação e uso sustentável de ecossistemas terrestres e de água doce interior e os seus serviços, em especial florestas, zonas húmidas, montanhas e terras áridas, em conformidade com as obrigações decorrentes dos acordos internacionais</t>
  </si>
  <si>
    <t>15.1.1 Proporção do território que é área florestal</t>
  </si>
  <si>
    <t>15.1.1 Forest area as a proportion of total land area</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</si>
  <si>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</si>
  <si>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15.1.2 Proporção de sítios importantes para a biodiversidade terrestre e de água doce cobertos por áreas protegidas, por tipo de ecossistema</t>
  </si>
  <si>
    <t xml:space="preserve">15.1.2 Proportion of important sites for terrestrial and freshwater biodiversity that are covered by protected areas, by ecosystem type </t>
  </si>
  <si>
    <t>15.2 Até 2020, promover a implementação da gestão sustentável de todos os tipos de florestas, travar a deflorestação, restaurar florestas degradadas e aumentar substancialmente os esforços de florestação e reflorestação, a nível global</t>
  </si>
  <si>
    <t xml:space="preserve">15.2.1 Progressos para a gestão florestal sustentável </t>
  </si>
  <si>
    <t>15.2.1 Progress towards sustainable forest management</t>
  </si>
  <si>
    <t xml:space="preserve">15.2 By 2020, promote the implementation of sustainable management of all types of forests, halt deforestation, restore degraded forests and substantially increase afforestation and reforestation globally </t>
  </si>
  <si>
    <t>15.3 Até 2030, combater a desertificação, restaurar a terra e o solo degradados, incluindo terrenos afetados pela desertificação, secas e inundações, e lutar para alcançar um mundo neutro em termos de degradação do solo</t>
  </si>
  <si>
    <t>15.3.1 Proporção do território com solos degradados</t>
  </si>
  <si>
    <t>15.3.1  Proportion of land that is degraded over total land area</t>
  </si>
  <si>
    <t xml:space="preserve">15.3 By 2030, combat desertification, restore degraded land and soil, including land affected by desertification, drought and floods, and strive to achieve a land degradation-neutral world </t>
  </si>
  <si>
    <t>15.4 Até 2030, assegurar a conservação dos ecossistemas de montanha, incluindo a sua biodiversidade, para melhorar a sua capacidade de proporcionar benefícios que são essenciais para o desenvolvimento sustentável</t>
  </si>
  <si>
    <t>15.4.1  Sítios importantes para a biodiversidade de montanha cobertos por áreas protegidas</t>
  </si>
  <si>
    <t>15.4.1 Coverage by protected areas of important sites for mountain biodiversity</t>
  </si>
  <si>
    <t xml:space="preserve">15.4 By 2030, ensure the conservation of mountain ecosystems, including their biodiversity, in order to enhance their capacity to provide benefits that are essential for sustainable development </t>
  </si>
  <si>
    <t xml:space="preserve">15.4.2 Índice do coberto vegetal nas regiões de montanha </t>
  </si>
  <si>
    <t>15.4.2  Mountain Green Cover Index</t>
  </si>
  <si>
    <t>15.5.1 Índice das listas vermelhas</t>
  </si>
  <si>
    <t xml:space="preserve">15.5.1 Red List Index </t>
  </si>
  <si>
    <t xml:space="preserve">15.5 Take urgent and significant action to reduce the degradation of natural habitats, halt the loss of biodiversity and, by 2020, protect and prevent the extinction of threatened species </t>
  </si>
  <si>
    <t>15.6 Garantir uma repartição justa e equitativa dos benefícios derivados da utilização dos recursos genéticos e promover o acesso adequado aos recursos genéticos</t>
  </si>
  <si>
    <t>15.6.1 Número de países que adotaram quadros legislativos, administrativos e políticos para assegurar a partilha justa e equitativa de benefícios</t>
  </si>
  <si>
    <t>15.6.1 Number of countries that have adopted legislative, administrative and policy frameworks to ensure fair and equitable sharing of benefits</t>
  </si>
  <si>
    <t xml:space="preserve">15.6 Promote fair and equitable sharing of the benefits arising from the utilization of genetic resources and promote appropriate access to such resources, as internationally agreed </t>
  </si>
  <si>
    <t>15.7 Tomar medidas urgentes para acabar com a caça ilegal e o tráfico de espécies da flora e fauna protegidas e agir no que respeita tanto a procura quanto a oferta de produtos ilegais da vida selvagem</t>
  </si>
  <si>
    <t xml:space="preserve">15.7.1 Proporção de espécimes selvagens comercializados que foi objeto de furtivismo ou traficada ilicitamente </t>
  </si>
  <si>
    <t xml:space="preserve">15.7.1 Proportion of traded wildlife that was poached or illicitly trafficked </t>
  </si>
  <si>
    <t xml:space="preserve">15.7 Take urgent action to end poaching and trafficking of protected species of flora and fauna and address both demand and supply of illegal wildlife products </t>
  </si>
  <si>
    <t>15.8 Até 2020, implementar medidas para evitar a introdução e reduzir significativamente o impacto de espécies exóticas invasoras nos ecossistemas terrestres e aquáticos, e controlar ou erradicar as espécies prioritárias</t>
  </si>
  <si>
    <t>15.8.1 Proporção de países que adotaram legislação nacional relevante e afetaram recursos adequados para a prevenção ou o controle de espécies exóticas invasoras</t>
  </si>
  <si>
    <t>15.8.1 Proportion of countries adopting relevant national legislation and adequately resourcing the prevention or control of invasive alien species</t>
  </si>
  <si>
    <t xml:space="preserve">15.8 By 2020, introduce measures to prevent the introduction and significantly reduce the impact of invasive alien species on land and water ecosystems and control or eradicate the priority species </t>
  </si>
  <si>
    <t>15.9 Até 2020, integrar os valores dos ecossistemas e da biodiversidade no planeamento nacional e local, nos processos de desenvolvimento, nas estratégias de redução da pobreza e nos sistemas de contabilidade</t>
  </si>
  <si>
    <t xml:space="preserve">15.9 By 2020, integrate ecosystem and biodiversity values into national and local planning, development processes, poverty reduction strategies and accounts </t>
  </si>
  <si>
    <t>15.a Mobilizar e aumentar significativamente, a partir de todas as fontes, os recursos financeiros para a conservação e o uso sustentável da biodiversidade e dos ecossistemas</t>
  </si>
  <si>
    <t xml:space="preserve">15.a Mobilize and significantly increase financial resources from all sources to conserve and sustainably use biodiversity and ecosystems </t>
  </si>
  <si>
    <t>15.b Mobilizar recursos significativos, a partir de todas as fontes, e a todos os níveis, para financiar a gestão florestal sustentável e proporcionar incentivos adequados aos países em desenvolvimento para promover a gestão florestal sustentável, includindo a conservação e a reflorestação</t>
  </si>
  <si>
    <t xml:space="preserve">15.b Mobilize significant resources from all sources and at all levels to finance sustainable forest management and provide adequate incentives to developing countries to advance such management, including for conservation and reforestation </t>
  </si>
  <si>
    <t>15.c Reforçar o apoio global para os esforços de combate à caça ilegal e ao tráfico de espécies protegidas, inclusive através do aumento da capacidade das comunidades locais para encontrar outras oportunidades de subsistência sustentável</t>
  </si>
  <si>
    <t xml:space="preserve">15.c.1 Proporção de espécimes selvagens comercializados que foi objeto de furtivismo ou traficada ilicitamente </t>
  </si>
  <si>
    <t>15.c.1  Proportion of traded wildlife that was poached or illicitly trafficked</t>
  </si>
  <si>
    <t xml:space="preserve">15.c Enhance global support for efforts to combat poaching and trafficking of protected species, including by increasing the capacity of local communities to pursue sustainable livelihood opportunities </t>
  </si>
  <si>
    <t>SDG 16 Promote peaceful and inclusive societies for sustainable development, provide access to justice for all and build effective, accountable and inclusive institutions at all levels</t>
  </si>
  <si>
    <t>16.1 Reduzir significativamente todas as formas de violência e as taxas de mortalidade com ela relacionadas, em todos os lugares</t>
  </si>
  <si>
    <t>16.1.1 Número de vítimas de homicídio voluntário, por 100 000 habitantes, por sexo e grupo etário</t>
  </si>
  <si>
    <t>16.1.1 Number of victims of intentional homicide per 100,000 population, by sex and age</t>
  </si>
  <si>
    <t xml:space="preserve">16.1 Significantly reduce all forms of violence and related death rates everywhere </t>
  </si>
  <si>
    <t>16.1.2 Conflict-related deaths per 100,000 population, by sex, age and cause</t>
  </si>
  <si>
    <t>16.2 Acabar com o abuso, exploração, tráfico e todas as formas de violência e tortura contra as crianças</t>
  </si>
  <si>
    <t xml:space="preserve">16.2 End abuse, exploitation, trafficking and all forms of violence against and torture of children </t>
  </si>
  <si>
    <t>16.2.2 Número de vítimas de tráfico de seres humanos por 100 000 habitantes, por sexo, grupo etário e forma de exploração</t>
  </si>
  <si>
    <t>16.2.2 Number of victims of human trafficking per 100,000 population, by sex, age and form of exploitation</t>
  </si>
  <si>
    <t>16.2.3 Proporção de mulheres e homens jovens com idade entre 18 e 29 anos objeto de violência sexual à idade de 18 anos</t>
  </si>
  <si>
    <t>16.2.3 Proportion of young women and men aged 18‑29 years who experienced sexual violence by age 18</t>
  </si>
  <si>
    <t>16.3 Promover o Estado de Direito, ao nível nacional e internacional, e garantir a igualdade de acesso à justiça para todos</t>
  </si>
  <si>
    <t>16.3.1 Proporção de vítimas de violência nos últimos 12 meses que reportaram às autoridades competentes ou a outros organismos de resolução de conflitos oficialmente reconhecidos</t>
  </si>
  <si>
    <t>16.3.1  Proportion of victims of violence in the previous 12 months who reported their victimization to competent authorities or other officially recognized conflict resolution mechanisms</t>
  </si>
  <si>
    <t xml:space="preserve">16.3 Promote the rule of law at the national and international levels and ensure equal access to justice for all </t>
  </si>
  <si>
    <t>16.3.2 Proporção de reclusos em prisão preventiva no total de reclusos</t>
  </si>
  <si>
    <t>16.3.2 Unsentenced detainees as proportion of overall prison population</t>
  </si>
  <si>
    <t>16.4 Até 2030, reduzir significativamente os fluxos ilegais financeiros e de armas, reforçar a recuperação e devolução de recursos roubados e combater todas as formas de crime organizado</t>
  </si>
  <si>
    <t>16.4.1 Valor total de entradas e saídas de fluxos financeiros ilícitos (em dólares americanos correntes)</t>
  </si>
  <si>
    <t>16.4.1 Total value of inward and outward illicit financial flows (in current United States dollars)</t>
  </si>
  <si>
    <t xml:space="preserve">16.4 By 2030, significantly reduce illicit financial and arms flows, strengthen the recovery and return of stolen assets and combat all forms of organized crime </t>
  </si>
  <si>
    <t>16.4.2 Proporção de armas apreendidas, encontradas ou entregues, cuja origem ou contexto ilícito tenha sido detetado ou estabelecido por uma autoridade competente, em linha com instrumentos internacionais</t>
  </si>
  <si>
    <t>16.4.2 Proportion of seized, found or surrendered arms whose illicit origin or context has been traced or established by a competent authority in line with international instruments</t>
  </si>
  <si>
    <t>16.5 Reduzir substancialmente a corrupção e o suborno em todas as suas formas</t>
  </si>
  <si>
    <t>16.5.1 Proporção de pessoas que tiveram pelo menos um contacto com um funcionário público e que pagaram um suborno ou a quem foi pedido um suborno por funcionários públicos, nos últimos 12 meses</t>
  </si>
  <si>
    <t>16.5.1 Proportion of persons who had at least one contact with a public official and who paid a bribe to a public official, or were asked for a bribe by those public officials, during the previous 12 months</t>
  </si>
  <si>
    <t xml:space="preserve">16.5 Substantially reduce corruption and bribery in all their forms </t>
  </si>
  <si>
    <t>16.5.2 Proporção de empresas que tiveram pelo menos um contacto com um funcionário público e que pagaram um suborno ou a quem foi pedido um suborno por funcionários públicos, nos últimos 12 meses</t>
  </si>
  <si>
    <t xml:space="preserve">16.5.2 Proportion of businesses that had at least one contact with a public official and that paid a bribe to a public official, or were asked for a bribe by those public officials, during the previous 12 months </t>
  </si>
  <si>
    <t>16.6 Desenvolver instituições eficazes, responsáveis e transparentes, a todos os níveis</t>
  </si>
  <si>
    <t>16.6.1 Despesas públicas primárias como proporção do orçamento original aprovado, por setor (ou por códigos de orçamento ou similares)</t>
  </si>
  <si>
    <t>16.6.1 Primary government expenditures as a proportion of original approved budget, by sector (or by budget codes or similar)</t>
  </si>
  <si>
    <t xml:space="preserve">16.6.Develop effective, accountable and transparent institutions at all levels </t>
  </si>
  <si>
    <t xml:space="preserve">16.6.2 Proporção da população satisfeita com a última experiência com serviços públicos </t>
  </si>
  <si>
    <t>16.6.2 Proportion of population satisfied with their last experience of public services</t>
  </si>
  <si>
    <t>16.7 Garantir que a tomada de decisão, a todos os níveis, é responsável, inclusiva, participativa e representativa</t>
  </si>
  <si>
    <t xml:space="preserve">16.7 Ensure responsive, inclusive, participatory and representative decision-making at all levels </t>
  </si>
  <si>
    <t>16.7.2 Proporção da população que considera que os processos de tomada de decisão são inclusivos e adequados, por sexo, grupo etário, incapacidade e grupo populacional</t>
  </si>
  <si>
    <t>16.7.2 Proportion of population who believe decision-making is inclusive and responsive, by sex, age, disability and population group</t>
  </si>
  <si>
    <t>16.8 Ampliar e fortalecer a participação dos países em desenvolvimento nas instituições de governação global</t>
  </si>
  <si>
    <t>16.8.1 Proportion of members and voting rights of developing countries in international organizations</t>
  </si>
  <si>
    <t xml:space="preserve">16.8 Broaden and strengthen the participation of developing countries in the institutions of global governance </t>
  </si>
  <si>
    <t>16.9 Até 2030, fornecer identidade legal para todos, incluindo o registo de nascimento</t>
  </si>
  <si>
    <t>16.9.1 Proporção de crianças com menos de 5 anos com registo de nascimento numa autoridade de registo civil, por idade</t>
  </si>
  <si>
    <t>16.9.1 Proportion of children under 5 years of age whose births have been registered with a civil authority, by age</t>
  </si>
  <si>
    <t xml:space="preserve">16.9 By 2030, provide legal identity for all, including birth registration </t>
  </si>
  <si>
    <t>16.10 Assegurar o acesso público à informação e proteger as liberdades fundamentais, em conformidade com a legislação nacional e os acordos internacionais</t>
  </si>
  <si>
    <r>
      <t xml:space="preserve">16.10.1 Número de casos verificados de homicídio, rapto, desaparecimento forçado, detenção arbitrária e tortura de jornalistas, pessoal associado aos </t>
    </r>
    <r>
      <rPr>
        <i/>
        <sz val="10"/>
        <rFont val="Arial"/>
        <family val="2"/>
      </rPr>
      <t>media</t>
    </r>
    <r>
      <rPr>
        <sz val="10"/>
        <rFont val="Arial"/>
        <family val="2"/>
      </rPr>
      <t>, sindicalistas e defensores de direitos humanos nos últimos 12 meses</t>
    </r>
  </si>
  <si>
    <t>16.10.1 Number of verified cases of killing, kidnapping, enforced disappearance, arbitrary detention and torture of journalists, associated media personnel, trade unionists and human rights advocates in the previous 12 months</t>
  </si>
  <si>
    <t xml:space="preserve">16.10 Ensure public access to information and protect fundamental freedoms, in accordance with national legislation and international agreements </t>
  </si>
  <si>
    <t>16.10.2 Número de países que adotaram e implementaram garantias constitucionais, estatutárias e/ou políticas para acesso público à informação</t>
  </si>
  <si>
    <t>16.10.2 Number of countries that adopt and implement constitutional, statutory and/or policy guarantees for public access to information</t>
  </si>
  <si>
    <t>16.a Fortalecer as instituições nacionais relevantes, inclusive através da cooperação internacional, para a construção de melhor capacidade de resposta, a todos os níveis, em particular nos países em desenvolvimento, para a prevenção da violência e o combate ao terrorismo e ao crime</t>
  </si>
  <si>
    <t>16.a.1 Existência de instituições nacionais independentes de direitos humanos, de acordo com os Princípios de Paris</t>
  </si>
  <si>
    <t>16.a.1 Existence of independent national human rights institutions in compliance with the Paris Principles</t>
  </si>
  <si>
    <t xml:space="preserve">16.a Strengthen relevant national institutions, including through international cooperation, for building capacity at all levels, in particular in developing countries, to prevent violence and combat terrorism and crime </t>
  </si>
  <si>
    <t>16.b Promover e fazer cumprir leis e políticas não discriminatórias para o desenvolvimento sustentável</t>
  </si>
  <si>
    <t>16.b.1 Proporção da população que reportou ter-se sentido pessoalmente discriminada ou assediada nos últimos 12 meses por motivos de discriminação proibidos no âmbito da legislação internacional dos direitos humanos</t>
  </si>
  <si>
    <t>16.b.1 Proportion of population reporting having personally felt discriminated against or harassed in the previous 12 months on the basis of a ground of discrimination prohibited under international human rights law</t>
  </si>
  <si>
    <t xml:space="preserve">16.b Promote and enforce non-discriminatory laws and policies for sustainable development </t>
  </si>
  <si>
    <t>17.1 Fortalecer a mobilização de recursos internos, inclusive através do apoio internacional aos países em desenvolvimento, para melhorar a capacidade nacional de cobrança de impostos e outras fontes de receita</t>
  </si>
  <si>
    <t xml:space="preserve">17.1 Strengthen domestic resource mobilization, including through international support to developing countries, to improve domestic capacity for tax and other revenue collection </t>
  </si>
  <si>
    <t>17.2 Os países desenvolvidos devem implementar de forma plena os seus compromissos em matéria de ajuda pública ao desenvolvimento (APD), inclusive canalizar 0,7% do Rendimento Nacional Bruto (RNB) para APD aos países em desenvolvimento, e alocar 0,15% a 0,20% desse valor para os países menos desenvolvidos</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</si>
  <si>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</si>
  <si>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17.3 Mobilizar recursos financeiros adicionais para os países em desenvolvimento a partir de múltiplas fontes</t>
  </si>
  <si>
    <t xml:space="preserve">17.3 Mobilize additional financial resources for developing countries from multiple sources </t>
  </si>
  <si>
    <t>17.4. Ajudar os países em desenvolvimento a alcançar a sustentabilidade da dívida de longo prazo através de políticas coordenadas destinadas a promover o financiamento, a redução e a reestruturação da dívida, conforme apropriado, e abordar a questão da dívida externa dos países pobres altamente endividados de forma a reduzir o sobreendividamento</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</si>
  <si>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</si>
  <si>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17.5 Adotar e implementar regimes de promoção de investimentos para os países menos desenvolvidos</t>
  </si>
  <si>
    <t xml:space="preserve">17.5 Adopt and implement investment promotion regimes for least developed countries </t>
  </si>
  <si>
    <t>17.7 Promover o desenvolvimento, a transferência, a disseminação e a difusão de tecnologias ambientalmente corretas para os países em desenvolvimento, em condições favoráveis, inclusive em condições concessionais e preferenciais, conforme mutuamente acordado</t>
  </si>
  <si>
    <t xml:space="preserve">17.7 Promote the development, transfer, dissemination and diffusion of environmentally sound technologies to developing countries on favourable terms, including on concessional and preferential terms, as mutually agreed </t>
  </si>
  <si>
    <t>17.8 Operacionalizar plenamente o banco de tecnologia e o mecanismo de capacitação em ciência, tecnologia e inovação para os países menos desenvolvidos até 2017, e aumentar o uso de tecnologias de capacitação, em particular das tecnologias de informação e comunicação</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</si>
  <si>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</si>
  <si>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17.9 Reforçar o apoio internacional para a implementação eficaz e orientada da capacitação em países em desenvolvimento, a fim de apoiar os planos nacionais para implementar todos os objetivos de desenvolvimento sustentável, inclusive através da cooperação Norte-Sul, Sul-Sul e triangular</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</si>
  <si>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</si>
  <si>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17.10.1 Worldwide weighted tariff-average</t>
  </si>
  <si>
    <t xml:space="preserve">17.10 Promote a universal, rules-based, open, non-discriminatory and equitable multilateral trading system under the World Trade Organization, including through the conclusion of negotiations under its Doha Development Agenda </t>
  </si>
  <si>
    <t>17.11 Aumentar significativamente as exportações dos países em desenvolvimento, em particular com o objetivo de duplicar a participação dos países menos desenvolvidos nas exportações globais até 2020</t>
  </si>
  <si>
    <t xml:space="preserve">17.11.1 Developing countries’ and least developed countries' share of global exports </t>
  </si>
  <si>
    <t xml:space="preserve">17.11 Significantly increase the exports of developing countries, in particular with a view to doubling the least developed countries’ share of global exports by 2020 </t>
  </si>
  <si>
    <t>17.12 Concretizar a implementação oportuna de acesso a mercados livres de quotas e taxas, de forma duradoura, para todos os países menos desenvolvidos, de acordo com as decisões da OMC, inclusive através de garantias de que as regras de origem preferencial aplicáveis às importações provenientes de países menos desenvolvidos sejam transparentes e simples, e contribuam para facilitar o acesso ao mercado</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</si>
  <si>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</si>
  <si>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17.13 Aumentar a estabilidade macroeconómica global, inclusive através da coordenação e da coerência de políticas</t>
  </si>
  <si>
    <t>17.13.1 Macroeconomic Dashboard</t>
  </si>
  <si>
    <t xml:space="preserve">17.13 Enhance global macroeconomic stability, including through policy coordination and policy coherence </t>
  </si>
  <si>
    <t>17.14 Aumentar a coerência das políticas para o desenvolvimento sustentável</t>
  </si>
  <si>
    <t>17.14.1 Number of countries with mechanisms in place to enhance policy coherence of sustainable development</t>
  </si>
  <si>
    <t xml:space="preserve">17.14 Enhance policy coherence for sustainable development </t>
  </si>
  <si>
    <t>17.15 Respeitar o espaço político e a liderança de cada país para estabelecer e implementar políticas para a erradicação da pobreza e o desenvolvimento sustentável</t>
  </si>
  <si>
    <t>17.15.1 Extent of use of country-owned results frameworks and planning tools by providers of development cooperation</t>
  </si>
  <si>
    <t xml:space="preserve">17.15 Respect each country’s policy space and leadership to establish and implement policies for poverty eradication and sustainable development </t>
  </si>
  <si>
    <t>17.16 Reforçar a parceria global para o desenvolvimento sustentável, complementada por parcerias multissetoriais que mobilizem e partilhem o conhecimento, a perícia, a tecnologia e os recursos financeiros, para apoiar a realização dos objetivos do desenvolvimento sustentável em todos os países, particularmente nos países em desenvolvimento</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</si>
  <si>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</si>
  <si>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17.17 Incentivar e promover parcerias públicas, público-privadas e com a sociedade civil que sejam eficazes, a partir da experiência das estratégias de mobilização de recursos dessas parcerias</t>
  </si>
  <si>
    <t xml:space="preserve">17.17 Encourage and promote effective public, public-private and civil society partnerships, building on the experience and resourcing strategies of partnerships </t>
  </si>
  <si>
    <t>17.18 Até 2020, reforçar o apoio à capacitação para os países em desenvolvimento, inclusive para os países menos desenvolvidos e pequenos Estados insulares em desenvolvimento, para aumentar significativamente a disponibilidade de dados de alta qualidade, atuais e fidedignos, desagregados ao nível do rendimento, género, idade, etnia, estatuto migratório, incapacidade, localização geográfica e outras características relevantes em contextos nacionais</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</si>
  <si>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ethnicity, migratory status, disability, geographic location and other characteristics relevant in national contexts </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</si>
  <si>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</si>
  <si>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</si>
  <si>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Até 2030, partir de iniciativas existentes para desenvolver medidas do progresso do desenvolvimento sustentável que complementem o Produto Interno Bruto (PIB) e apoiem a capacitação estatística nos países em desenvolvimento</t>
  </si>
  <si>
    <t>17.19.1 Dollar Value of all resources made available to strengthen statistical capacity in developing countries</t>
  </si>
  <si>
    <t xml:space="preserve">17.19 By 2030, build on existing initiatives to develop measurements of progress on sustainable development that complement gross domestic product, and support statistical capacity-building in developing countries </t>
  </si>
  <si>
    <t>17.19.2 Proportion of countries that (a) have conducted at least one population and housing census in the last 10 years; and (b) have achieved 100 per cent birth registration and 80 per cent death registration</t>
  </si>
  <si>
    <r>
      <t>9.4.1 CO</t>
    </r>
    <r>
      <rPr>
        <i/>
        <vertAlign val="subscript"/>
        <sz val="10"/>
        <rFont val="Arial"/>
        <family val="2"/>
      </rPr>
      <t>2</t>
    </r>
    <r>
      <rPr>
        <i/>
        <sz val="10"/>
        <rFont val="Arial"/>
        <family val="2"/>
      </rPr>
      <t xml:space="preserve"> emission per unit of value added </t>
    </r>
  </si>
  <si>
    <t>10.4 Adotar políticas, especialmente ao nível fiscal, salarial e de proteção social, e alcançar progressivamente uma maior igualdade</t>
  </si>
  <si>
    <t>13.b Promote mechanisms for raising capacity for effective climate change-related planning and management in least developed countries and small island developing States, including focusing on women, youth and local and marginalized communities</t>
  </si>
  <si>
    <t>8.4.2 Domestic material consumption, domestic material consumption per capita, and domestic material consumption per GDP</t>
  </si>
  <si>
    <t>I</t>
  </si>
  <si>
    <t>Consumo interno de materiais</t>
  </si>
  <si>
    <t>Domestic material consumption</t>
  </si>
  <si>
    <t>Domestic material consumption per capita</t>
  </si>
  <si>
    <t>Domestic material consumption per GDP</t>
  </si>
  <si>
    <t>Po</t>
  </si>
  <si>
    <t>Proportion of developing countries in the membership of the Asian Development Bank</t>
  </si>
  <si>
    <t>Proportion of developing countries in the membership of the African Development Bank</t>
  </si>
  <si>
    <t>Proportion of developing countries in the membership of the UN Economic and Social Council</t>
  </si>
  <si>
    <t>Proportion of developing countries in the membership of the Inter-American Development Bank</t>
  </si>
  <si>
    <t>Proportion of developing countries in the membership of the International Bank for Reconstruction and Development</t>
  </si>
  <si>
    <t>Proportion of developing countries in the membership of the International Finance Corporation</t>
  </si>
  <si>
    <t>Proportion of developing countries in the membership of the International Monetary Fund</t>
  </si>
  <si>
    <t>Proportion of developing countries in the membership of the UN General Assembly</t>
  </si>
  <si>
    <t>Proportion of developing countries in the membership of the World Trade Organisation</t>
  </si>
  <si>
    <t>Proportion of voting rights of developing countries in the Asian Development Bank</t>
  </si>
  <si>
    <t>Proportion of voting rights of developing countries in the African Development Bank</t>
  </si>
  <si>
    <t>Proportion of voting rights of developing countries in the UN Economic and Social Council</t>
  </si>
  <si>
    <t>Proportion of voting rights of developing countries in the Inter-American Development Bank</t>
  </si>
  <si>
    <t>Proportion of voting rights of developing countries in the International Bank for Reconstruction and Development</t>
  </si>
  <si>
    <t>Proportion of voting rights of developing countries in the International Finance Corporation</t>
  </si>
  <si>
    <t>Proportion of voting rights of developing countries in the International Monetary Fund</t>
  </si>
  <si>
    <t>Proportion of voting rights of developing countries in the UN General Assembly</t>
  </si>
  <si>
    <t>Proportion of voting rights of developing countries in the World Trade Organisation</t>
  </si>
  <si>
    <t/>
  </si>
  <si>
    <t>Consumo interno de materiais por unidade do PIB</t>
  </si>
  <si>
    <t>Proporção de países em desenvolvimento nos países membros do Banco Asiático de Desenvolvimento</t>
  </si>
  <si>
    <t>Proporção de países em desenvolvimento nos países membros do Banco Interamericano de Desenvolvimento</t>
  </si>
  <si>
    <t>Proporção de países em desenvolvimento nos países membros do Fundo Monetário Internacional</t>
  </si>
  <si>
    <t>Proporção de países em desenvolvimento nos países membros da Organização Mundial do Comércio</t>
  </si>
  <si>
    <t>Proporção de direitos de voto dos países em desenvolvimento no Banco Asiático de Desenvolvimento</t>
  </si>
  <si>
    <t>Proporção de direitos de voto dos países em desenvolvimento no Banco Africano de Desenvolvimento</t>
  </si>
  <si>
    <t>Proporção de direitos de voto dos países em desenvolvimento no Banco Interamericano de Desenvolvimento</t>
  </si>
  <si>
    <t>Proporção de direitos de voto dos países em desenvolvimento no Banco Internacional de Reconstrução e Desenvolvimento</t>
  </si>
  <si>
    <t>Proporção de direitos de voto dos países em desenvolvimento no Fundo Monetário Internacional</t>
  </si>
  <si>
    <t>Proporção de direitos de voto dos países em desenvolvimento na Assembleia Geral das Nações Unidas</t>
  </si>
  <si>
    <t>Proporção de direitos de voto dos países em desenvolvimento na Organização Mundial do Comércio</t>
  </si>
  <si>
    <t>Proporção de países em desenvolvimento nos países membros do Banco Africano de Desenvolvimento</t>
  </si>
  <si>
    <t>Proporção de países em desenvolvimento nos países membros do Banco Internacional de Reconstrução e Desenvolvimento</t>
  </si>
  <si>
    <t>Proporção de países em desenvolvimento nos países membros da Assembleia Geral das Nações Unidas</t>
  </si>
  <si>
    <t>Proporção de direitos de voto dos países em desenvolvimento no Conselho Económico e Social das Nações Unidas</t>
  </si>
  <si>
    <t>Proporção de países em desenvolvimento nos países membros do Conselho Económico e Social das Nações Unidas</t>
  </si>
  <si>
    <t>Proporção de países em desenvolvimento nos países membros da Sociedade Financeira Internacional</t>
  </si>
  <si>
    <t>Proporção de direitos de voto dos países em desenvolvimento na Sociedade Financeira Internacional</t>
  </si>
  <si>
    <t>PR</t>
  </si>
  <si>
    <t>Valor acrescentado da indústria transformadora em percentagem do PIB</t>
  </si>
  <si>
    <t>Manufacturing value added as a proportion of GDP</t>
  </si>
  <si>
    <t>Manufacturing value added per capita</t>
  </si>
  <si>
    <r>
      <t xml:space="preserve">Valor acrescentado da indústria transformadora </t>
    </r>
    <r>
      <rPr>
        <i/>
        <sz val="10"/>
        <color theme="1"/>
        <rFont val="Arial"/>
        <family val="2"/>
      </rPr>
      <t>per capita</t>
    </r>
  </si>
  <si>
    <r>
      <t xml:space="preserve">Consumo interno de materiais </t>
    </r>
    <r>
      <rPr>
        <i/>
        <sz val="10"/>
        <rFont val="Arial"/>
        <family val="2"/>
      </rPr>
      <t>per capita</t>
    </r>
  </si>
  <si>
    <r>
      <t xml:space="preserve">8.1 Sustentar o crescimento económico </t>
    </r>
    <r>
      <rPr>
        <i/>
        <sz val="10"/>
        <rFont val="Arial"/>
        <family val="2"/>
      </rPr>
      <t xml:space="preserve">per capita </t>
    </r>
    <r>
      <rPr>
        <sz val="10"/>
        <rFont val="Arial"/>
        <family val="2"/>
      </rPr>
      <t>de acordo com as circunstâncias nacionais e, em particular, um crescimento anual de pelo menos 7% do produto interno bruto (PIB) nos países menos desenvolvidos</t>
    </r>
  </si>
  <si>
    <t>Total</t>
  </si>
  <si>
    <t>Homem</t>
  </si>
  <si>
    <t>Male</t>
  </si>
  <si>
    <t>Mulher</t>
  </si>
  <si>
    <t>Female</t>
  </si>
  <si>
    <t>0-17</t>
  </si>
  <si>
    <t>18-64</t>
  </si>
  <si>
    <t>&gt;=65</t>
  </si>
  <si>
    <t xml:space="preserve">‰ </t>
  </si>
  <si>
    <t>‰</t>
  </si>
  <si>
    <t>5.5 Garantir a participação plena e efetiva das mulheres e a igualdade de oportunidades para a liderança em todos os níveis de tomada de decisão na vida política, económica e pública</t>
  </si>
  <si>
    <t>5.4 Reconhecer e valorizar o trabalho de assistência e doméstico não remunerado, por meio da disponibilização de serviços públicos, infraestrutura e políticas de proteção social, bem como a promoção da responsabilidade partilhada dentro do lar e da família, conforme os contextos nacionais</t>
  </si>
  <si>
    <t>5.3 Eliminar todas as práticas nocivas, como os casamentos prematuros, forçados e envolvendo crianças, bem como as mutilações genitais femininas</t>
  </si>
  <si>
    <t>18 - 24</t>
  </si>
  <si>
    <t>25 - 64</t>
  </si>
  <si>
    <t>25 - 34</t>
  </si>
  <si>
    <t>35 - 44</t>
  </si>
  <si>
    <t>45 - 54</t>
  </si>
  <si>
    <t>55 - 64</t>
  </si>
  <si>
    <t>Copiar, mover ficheiro ou pasta</t>
  </si>
  <si>
    <t xml:space="preserve"> Copying, moving a file or folder</t>
  </si>
  <si>
    <t>Utilizar ferramentas de copiar, colar num documento</t>
  </si>
  <si>
    <t>Using copy, paste tools within a document</t>
  </si>
  <si>
    <t>Utilizar ferramentas básicas de aritmética em folha de cálculo</t>
  </si>
  <si>
    <t>Using basic arithmetic formulas in a spreadsheet</t>
  </si>
  <si>
    <t>Compactar ficheiros</t>
  </si>
  <si>
    <t>Compressing files</t>
  </si>
  <si>
    <t>Instalar, ligar hardware</t>
  </si>
  <si>
    <t>Installing, connecting hardware</t>
  </si>
  <si>
    <t>Criar programa informático</t>
  </si>
  <si>
    <t>Creating a computer program</t>
  </si>
  <si>
    <t>€</t>
  </si>
  <si>
    <t>24,2 </t>
  </si>
  <si>
    <t>24,6 </t>
  </si>
  <si>
    <t>25,7 </t>
  </si>
  <si>
    <t>Eurostat</t>
  </si>
  <si>
    <t>Share of renewable energy in gross final energy consumption</t>
  </si>
  <si>
    <t>Percentagem de energia renovável no consumo de energia final bruto</t>
  </si>
  <si>
    <r>
      <t xml:space="preserve">N.º / </t>
    </r>
    <r>
      <rPr>
        <i/>
        <sz val="10"/>
        <color theme="1"/>
        <rFont val="Arial"/>
        <family val="2"/>
      </rPr>
      <t>No</t>
    </r>
  </si>
  <si>
    <r>
      <t xml:space="preserve">t / </t>
    </r>
    <r>
      <rPr>
        <i/>
        <sz val="10"/>
        <color theme="1"/>
        <rFont val="Arial"/>
        <family val="2"/>
      </rPr>
      <t>tonnes</t>
    </r>
  </si>
  <si>
    <r>
      <t xml:space="preserve">t por habitante / </t>
    </r>
    <r>
      <rPr>
        <i/>
        <sz val="10"/>
        <color theme="1"/>
        <rFont val="Arial"/>
        <family val="2"/>
      </rPr>
      <t>tonnes per inhabitant</t>
    </r>
  </si>
  <si>
    <r>
      <t>t por 10</t>
    </r>
    <r>
      <rPr>
        <vertAlign val="superscript"/>
        <sz val="10"/>
        <color theme="1"/>
        <rFont val="Arial"/>
        <family val="2"/>
      </rPr>
      <t>6</t>
    </r>
    <r>
      <rPr>
        <sz val="10"/>
        <color theme="1"/>
        <rFont val="Arial"/>
        <family val="2"/>
      </rPr>
      <t xml:space="preserve"> Euros / </t>
    </r>
    <r>
      <rPr>
        <i/>
        <sz val="10"/>
        <color theme="1"/>
        <rFont val="Arial"/>
        <family val="2"/>
      </rPr>
      <t>tonnes by 10</t>
    </r>
    <r>
      <rPr>
        <i/>
        <vertAlign val="superscript"/>
        <sz val="10"/>
        <color theme="1"/>
        <rFont val="Arial"/>
        <family val="2"/>
      </rPr>
      <t>6</t>
    </r>
    <r>
      <rPr>
        <i/>
        <sz val="10"/>
        <color theme="1"/>
        <rFont val="Arial"/>
        <family val="2"/>
      </rPr>
      <t xml:space="preserve"> Euros </t>
    </r>
  </si>
  <si>
    <t>SIBS</t>
  </si>
  <si>
    <t>Resíduos urbanos recolhidos</t>
  </si>
  <si>
    <t xml:space="preserve">Urban waste collected </t>
  </si>
  <si>
    <t>INE+APA</t>
  </si>
  <si>
    <t>Kg/hab</t>
  </si>
  <si>
    <t>Proporção da superfície florestal</t>
  </si>
  <si>
    <t>Proportion of forest area</t>
  </si>
  <si>
    <t>Crimes de homicídio voluntário consumado</t>
  </si>
  <si>
    <t>Indivíduos eleitos para a assembleia da república, por Sexo</t>
  </si>
  <si>
    <t xml:space="preserve">Taxa de risco de pobreza (Após transferências sociais), por Sexo e Grupo etário
</t>
  </si>
  <si>
    <t>Proporção da superfície agrícola em agricultura biológica</t>
  </si>
  <si>
    <t>Proporção de nascimentos (nados-vivos) assistidos por pessoal de saúde qualificado</t>
  </si>
  <si>
    <t>Taxa de mortalidade por lesões autoprovocadas intencionalmente (suicídio) por 100 000 habitantes, por Sexo</t>
  </si>
  <si>
    <t>Proporção da população residente com 15 e mais anos de idade que consumiu 6 ou mais bebidas alcóolicas numa única ocasião nos 12 meses anteriores à entrevista</t>
  </si>
  <si>
    <t>Taxa de fecundidade na adolescência</t>
  </si>
  <si>
    <t xml:space="preserve">Taxa de escolarização aos 5 anos, por Sexo </t>
  </si>
  <si>
    <t>Proporção de indivíduos com idade entre 16 e 74 anos que efectuaram actividades relacionadas com computador, por Tipo de actividades efetuadas no computador</t>
  </si>
  <si>
    <t>Intensidade energética da economia em energia primária</t>
  </si>
  <si>
    <t>Taxa de desemprego, por Sexo e Grupo etário</t>
  </si>
  <si>
    <t>Caixas multibanco por 10 000 habitantes</t>
  </si>
  <si>
    <t>Automated teller machines per 10 000 inhabitant</t>
  </si>
  <si>
    <t>Crimes of voluntary manslaughter</t>
  </si>
  <si>
    <t>At-risk-of-poverty rate (After social transfers), by Sex and Age group</t>
  </si>
  <si>
    <t>Proportion of births (live births) attended by skilled health personnel</t>
  </si>
  <si>
    <t>Deaths of children aged 0-4 per 1,000 live-births</t>
  </si>
  <si>
    <t>Proportion of the resident population aged 15 and over who consumed 6 or more alcoholic drinks on a single occasion in the 12 months prior to the interview</t>
  </si>
  <si>
    <t>Adolescent fertility rate</t>
  </si>
  <si>
    <t>Proportion of agricultural area with organic farming</t>
  </si>
  <si>
    <t>Enrolment rate at the age of 5, by Sex</t>
  </si>
  <si>
    <t>Proportion of persons aged between 18 and 64 years old who participated in lifelong learning activities, by Sex and Age group</t>
  </si>
  <si>
    <t>Proportion of persons aged between 16 and 74 years old performing computer related activities, by Type of activities performed at computer</t>
  </si>
  <si>
    <t>Proportion of schools with access to internet for pedagogical purposes - Mainland</t>
  </si>
  <si>
    <t>Proportion of schools with access to computers for pedagogical purposes - Mainland</t>
  </si>
  <si>
    <t>Members of parliament, by Sex</t>
  </si>
  <si>
    <t>Proportion of women in total managers with owner farming type of tenure</t>
  </si>
  <si>
    <t>Proportion of managers with owner farming type of tenure (UAA) on the agricultural population</t>
  </si>
  <si>
    <t>Energy intensity of the economy in primary energy</t>
  </si>
  <si>
    <t>Unemployment rate by Sex and Age group</t>
  </si>
  <si>
    <t>15 - 24</t>
  </si>
  <si>
    <r>
      <t>17.15.1 Extensão do recurso a quadros de resultados e instrumentos de planeamento delineados pelos beneficiários [</t>
    </r>
    <r>
      <rPr>
        <i/>
        <sz val="10"/>
        <color theme="1"/>
        <rFont val="Arial"/>
        <family val="2"/>
      </rPr>
      <t>country ownership</t>
    </r>
    <r>
      <rPr>
        <sz val="10"/>
        <color theme="1"/>
        <rFont val="Arial"/>
        <family val="2"/>
      </rPr>
      <t>], por parte dos países fornecedores de cooperação para o desenvolvimento</t>
    </r>
  </si>
  <si>
    <t>Total das receitas fiscais em percentagem do PIB (Carga fiscal)</t>
  </si>
  <si>
    <t>Total dos impostos diretos em percentagem do PIB</t>
  </si>
  <si>
    <t>Total dos impostos indiretos em percentagem do PIB</t>
  </si>
  <si>
    <t>Total das contribuições sociais em percentagem do PIB</t>
  </si>
  <si>
    <t>Pe</t>
  </si>
  <si>
    <t>17.1.1 Total das receitas fiscais em percentagem do PIB, por fonte</t>
  </si>
  <si>
    <t>Total tax revenue as a percentage of GDP (Tax burden)</t>
  </si>
  <si>
    <t>Total direct taxes as a percentage of GDP</t>
  </si>
  <si>
    <t>Total indirect taxes as a percentage of GDP</t>
  </si>
  <si>
    <t>Total social contributions as a percentage of GDP</t>
  </si>
  <si>
    <t>Reading performance (PISA)</t>
  </si>
  <si>
    <t>Proficiência em leitura (PISA)</t>
  </si>
  <si>
    <t>Proficiência em matemática (PISA)</t>
  </si>
  <si>
    <t>Mathematics performance (PISA)</t>
  </si>
  <si>
    <t>Proporção de reclusas/os preventivas/os existentes em 31 de dezembro nos estabelecimentos prisionais comuns</t>
  </si>
  <si>
    <t>Proporção de dirigentes com forma de exploração da SAU por conta própria na população agrícola</t>
  </si>
  <si>
    <t>Indicador</t>
  </si>
  <si>
    <t>Indicador Global</t>
  </si>
  <si>
    <t>Meta</t>
  </si>
  <si>
    <t>1.3 Implementar, a nível nacional, medidas e sistemas de proteção social adequados, para todos, incluindo limiares, e até 2030 atingir uma cobertura substancial dos mais pobres e vulneráveis</t>
  </si>
  <si>
    <t>3.3.2 Taxa de incidência da tuberculose por 100 mil habitantes</t>
  </si>
  <si>
    <t>3.3.2 Tuberculosis incidence per 100,000 population</t>
  </si>
  <si>
    <t>Hepatitis B incidence per 100,000 population</t>
  </si>
  <si>
    <t>Number of people requiring interventions against neglected tropical diseases</t>
  </si>
  <si>
    <t>Número de pessoas que necessitam de intervenções contra doenças tropicais negligenciadas</t>
  </si>
  <si>
    <t>Mortality rate attributed to unsafe water, unsafe sanitation and lack of hygiene</t>
  </si>
  <si>
    <t>&gt;95</t>
  </si>
  <si>
    <r>
      <t xml:space="preserve">3.4.1 Taxa de mortalidade atribuída a doenças do aparelho circulatório, tumores malignos, diabetes </t>
    </r>
    <r>
      <rPr>
        <i/>
        <sz val="10"/>
        <rFont val="Arial"/>
        <family val="2"/>
      </rPr>
      <t>mellitus</t>
    </r>
    <r>
      <rPr>
        <sz val="10"/>
        <rFont val="Arial"/>
        <family val="2"/>
      </rPr>
      <t xml:space="preserve"> e doenças crónicas respiratórias  </t>
    </r>
  </si>
  <si>
    <r>
      <t xml:space="preserve">6.4.2 Nível de </t>
    </r>
    <r>
      <rPr>
        <i/>
        <sz val="10"/>
        <color theme="1"/>
        <rFont val="Arial"/>
        <family val="2"/>
      </rPr>
      <t>stress</t>
    </r>
    <r>
      <rPr>
        <sz val="10"/>
        <color theme="1"/>
        <rFont val="Arial"/>
        <family val="2"/>
      </rPr>
      <t xml:space="preserve"> hídrico: proporção das descargas de água doce no total dos recursos de água doce disponíveis</t>
    </r>
  </si>
  <si>
    <r>
      <t xml:space="preserve">12.2.1 Pegada material, pegada material </t>
    </r>
    <r>
      <rPr>
        <i/>
        <sz val="10"/>
        <rFont val="Arial"/>
        <family val="2"/>
      </rPr>
      <t>per capita</t>
    </r>
    <r>
      <rPr>
        <sz val="10"/>
        <rFont val="Arial"/>
        <family val="2"/>
      </rPr>
      <t xml:space="preserve"> e pegada material em percentagem do PIB</t>
    </r>
  </si>
  <si>
    <r>
      <t xml:space="preserve">12.2.2  Consumo interno de materiais, consumo interno de materiais </t>
    </r>
    <r>
      <rPr>
        <i/>
        <sz val="10"/>
        <rFont val="Arial"/>
        <family val="2"/>
      </rPr>
      <t>per capita</t>
    </r>
    <r>
      <rPr>
        <sz val="10"/>
        <rFont val="Arial"/>
        <family val="2"/>
      </rPr>
      <t xml:space="preserve"> e consumo interno de materiais por unidade do PIB</t>
    </r>
  </si>
  <si>
    <t>16.1.2 Óbitos relacionados com conflitos por 
100 000 habitantes, por sexo, grupo etário e causa</t>
  </si>
  <si>
    <r>
      <t xml:space="preserve">8.4.1 Pegada material, pegada material </t>
    </r>
    <r>
      <rPr>
        <i/>
        <sz val="10"/>
        <rFont val="Arial"/>
        <family val="2"/>
      </rPr>
      <t>per capita</t>
    </r>
    <r>
      <rPr>
        <sz val="10"/>
        <rFont val="Arial"/>
        <family val="2"/>
      </rPr>
      <t xml:space="preserve"> e pegada material em percentagem do PIB</t>
    </r>
  </si>
  <si>
    <r>
      <t xml:space="preserve">8.4.2 Consumo interno de materiais, consumo interno de materiais </t>
    </r>
    <r>
      <rPr>
        <i/>
        <sz val="10"/>
        <rFont val="Arial"/>
        <family val="2"/>
      </rPr>
      <t>per capita</t>
    </r>
    <r>
      <rPr>
        <sz val="10"/>
        <rFont val="Arial"/>
        <family val="2"/>
      </rPr>
      <t xml:space="preserve"> e consumo interno de materiais por unidade do PIB</t>
    </r>
  </si>
  <si>
    <r>
      <t xml:space="preserve">N.º (por 1 000 hab)/ </t>
    </r>
    <r>
      <rPr>
        <i/>
        <sz val="10"/>
        <color theme="1"/>
        <rFont val="Arial"/>
        <family val="2"/>
      </rPr>
      <t>No (by 1,000 inhab)</t>
    </r>
  </si>
  <si>
    <r>
      <t xml:space="preserve">N.º (por 100 000 hab)/ </t>
    </r>
    <r>
      <rPr>
        <i/>
        <sz val="10"/>
        <color theme="1"/>
        <rFont val="Arial"/>
        <family val="2"/>
      </rPr>
      <t>No (by 100,000 inhab)</t>
    </r>
  </si>
  <si>
    <t>Óbitos de crianças 0 - 4 anos por 1 000 nados-vivos</t>
  </si>
  <si>
    <t>3.1 Até 2030, reduzir a taxa de mortalidade materna global para menos de 70 mortes por 100 000 nados-vivos</t>
  </si>
  <si>
    <t>3.2 Até 2030, acabar com as mortes evitáveis de recém-nascidos e crianças menores de 5 anos, com todos os países empenhados em reduzir a mortalidade neonatal para pelo menos 12 por 1 000 nados-vivos e a mortalidade de crianças menores de 5 anos para pelo menos 25 por 1 000 nados-vivos</t>
  </si>
  <si>
    <t>Standardized mortality rate due to intentional self-harm (suicide) per 100,000 inhabitants, by Sex</t>
  </si>
  <si>
    <t>APA + INE</t>
  </si>
  <si>
    <t>8.2.1 Taxa de variação anual do PIB real por pessoa empregada</t>
  </si>
  <si>
    <t>Total Public Flows (official development assistance plus other official flows) for the agricultural sector (series 311), in gross disbursements</t>
  </si>
  <si>
    <t>Private Grants (net disbursements)</t>
  </si>
  <si>
    <t>Total net official development assistance for aid type E01 e E02</t>
  </si>
  <si>
    <t>Total official development assistance for DAC 31140 and series 140 (gross disbursements)</t>
  </si>
  <si>
    <t>Total official development assistance plus other official flows for the category "Aid for Trade" (gross disbursements)</t>
  </si>
  <si>
    <t>Total official development assistance plus other official flows for series 200 (gross disbursements)</t>
  </si>
  <si>
    <t>Official development assistance (net disbursements)</t>
  </si>
  <si>
    <t>Other official flows (net disbursements)</t>
  </si>
  <si>
    <t>Total official development assistance biodiversity marker (gross disbursements)</t>
  </si>
  <si>
    <t>15.5 Tomar medidas urgentes e significativas para reduzir a degradação de habitats naturais, travar a perda de biodiversidade e, até 2020, proteger e evitar a extinção de espécies ameaçadas</t>
  </si>
  <si>
    <t>3.b.2 Ajuda pública ao desenvolvimento total líquida para a investigação médica e para os sectores básicos de saúde</t>
  </si>
  <si>
    <t>Banco de Portugal</t>
  </si>
  <si>
    <t>Remessas de emigrantes/imigrantes - valor líquido acumulado em % PIB</t>
  </si>
  <si>
    <t>Migrants remittances - net figure as percentage of GDP</t>
  </si>
  <si>
    <t>16.8.1 Proporção de membros e direito de voto dos países em desenvolvimento em organizações internacionais</t>
  </si>
  <si>
    <t>18-29 anos</t>
  </si>
  <si>
    <t>60+ anos</t>
  </si>
  <si>
    <t>18-29 years</t>
  </si>
  <si>
    <t>30-39 years</t>
  </si>
  <si>
    <t>40-49 years</t>
  </si>
  <si>
    <t>50-59 years</t>
  </si>
  <si>
    <t>60+ years</t>
  </si>
  <si>
    <t>30-39 anos</t>
  </si>
  <si>
    <t>40-49 anos</t>
  </si>
  <si>
    <t>50-59 anos</t>
  </si>
  <si>
    <t>FRA - Violence against women survey</t>
  </si>
  <si>
    <t>Physical and/or sexual violence by a partner or a non-partner in the 12 months prior to the interview (Answer: yes) - woman</t>
  </si>
  <si>
    <t>FDI (net disbursements)</t>
  </si>
  <si>
    <t>IDE (desembolsos líquidos)</t>
  </si>
  <si>
    <t>Micro and small borrowers corporations, in the total number of corporations</t>
  </si>
  <si>
    <t>Experiencing any form of sexual harassment since the age of 15 - yes</t>
  </si>
  <si>
    <t>Sofrendo qualquer tipo de assédio sexual desde a idade de 15 anos - sim</t>
  </si>
  <si>
    <t>BdP</t>
  </si>
  <si>
    <t>Violência física e/ou sexual por parte de um parceiro ou não parceiro nos 12 meses anteriores à entrevista (Resposta: sim) - mulher</t>
  </si>
  <si>
    <t>VAB gerado pelo turismo em proporção do VAB total</t>
  </si>
  <si>
    <t>GVA generated by tourism as a proportion of total GVA</t>
  </si>
  <si>
    <t>Growth rate of GVA generated by tourism</t>
  </si>
  <si>
    <t>Taxa de variação do VAB gerado pelo turismo</t>
  </si>
  <si>
    <t>Proportion of R&amp;D services investment in marine technology on the total investment in intellectual property products</t>
  </si>
  <si>
    <t xml:space="preserve">Proporção do investimento em serviços de I&amp;D científico em tecnologia marinha no total de investimento em produtos de propriedade intelectual </t>
  </si>
  <si>
    <t>Proporção da população residente em alojamentos familiares não clássicos de residência habitual</t>
  </si>
  <si>
    <t>Água segura</t>
  </si>
  <si>
    <t>Safe water</t>
  </si>
  <si>
    <t>Proporção de alojamentos servidos por abastecimento de água</t>
  </si>
  <si>
    <t>Proportion of dwellings served by water supply</t>
  </si>
  <si>
    <t>Proporção de resíduos urbanos preparados para reutilização e reciclagem</t>
  </si>
  <si>
    <t xml:space="preserve">Proportion of municipal waste prepared for reuse and recycling </t>
  </si>
  <si>
    <t xml:space="preserve">ODS 1 Erradicar a pobreza em todas as suas formas, em todos os lugares
</t>
  </si>
  <si>
    <t>ODS 2 Erradicar a fome, alcançar a segurança alimentar, melhorar a nutrição e promover a agricultura sustentável</t>
  </si>
  <si>
    <t>ODS 3 Garantir o acesso à saúde de qualidade e promover o bem-estar para todos, em todas as idades</t>
  </si>
  <si>
    <t>ODS 4 Garantir o acesso à educação inclusiva, de qualidade e equitativa, e promover oportunidades de aprendizagem ao longo da vida para todos</t>
  </si>
  <si>
    <t>ODS 5 Alcançar a igualdade de género e empoderar todas as mulheres e raparigas</t>
  </si>
  <si>
    <t>ODS 6 Garantir a disponibilidade e a gestão sustentável da água potável e do saneamento para todos</t>
  </si>
  <si>
    <t>ODS 7 Garantir o acesso a fontes de energia fiáveis, sustentáveis e modernas para todos</t>
  </si>
  <si>
    <t>ODS 8 Promover o crescimento económico inclusivo e sustentável, o emprego pleno e produtivo e o trabalho digno para todos</t>
  </si>
  <si>
    <t>ODS 9 Construir infraestruturas resilientes, promover a industrialização inclusiva e sustentável e fomentar a inovação</t>
  </si>
  <si>
    <t>ODS 10 Reduzir as desigualdades no interior dos países e entre países</t>
  </si>
  <si>
    <t>ODS 11 Tornar as cidades e comunidades inclusivas, seguras, resilientes e sustentáveis</t>
  </si>
  <si>
    <t>ODS 12 Garantir padrões de consumo e de produção sustentáveis</t>
  </si>
  <si>
    <t>ODS 13 Adotar medidas urgentes para combater as alterações climáticas e os seus impactos</t>
  </si>
  <si>
    <t>ODS 14 Conservar e usar de forma sustentável os oceanos, mares e os recursos marinhos para o desenvolvimento sustentável</t>
  </si>
  <si>
    <t>ODS 15 Proteger, restaurar e promover o uso sustentável dos ecossistemas terrestres, gerir de forma sustentável as florestas, combater a desertificação, travar e reverter a degradação dos solos e travar a perda de biodiversidade</t>
  </si>
  <si>
    <t>ODS 16 Promover sociedades pacíficas e inclusivas para o desenvolvimento sustentável, proporcionar o acesso à justiça para todos e construir instituições eficazes, responsáveis e inclusivas a todos os níveis</t>
  </si>
  <si>
    <t>ODS 17 Reforçar os meios de implementação e revitalizar a Parceria Global para o Desenvolvimento Sustentável</t>
  </si>
  <si>
    <t xml:space="preserve">1.4 Até 2030, garantir que todos os homens e mulheres, particularmente os mais pobres e vulneráveis, tenham direitos iguais no acesso aos recursos económicos, bem como no acesso aos serviços básicos, à propriedade e controlo sobre a terra e outras formas de propriedade, à herança, aos recursos naturais, às novas tecnologias e aos serviços financeiros, incluindo microfinanciamento
 </t>
  </si>
  <si>
    <t xml:space="preserve">2.5 Até 2020, manter a diversidade genética de sementes, plantas cultivadas, animais de criação e domesticados e suas respetivas espécies selvagens, inclusive por meio de bancos de sementes e plantas que sejam diversificados e bem geridos ao nível nacional, regional e internacional, e promover o acesso e a repartição justa e equitativa dos benefícios decorrentes da utilização dos recursos genéticos e conhecimentos tradicionais associados, tal como acordado internacionalmente
 </t>
  </si>
  <si>
    <t>3.3 Até 2030, acabar com as epidemias de SIDA, tuberculose, malária e doenças tropicais negligenciadas, e combater a hepatite, doenças transmitidas pela água e outras doenças transmissíveis</t>
  </si>
  <si>
    <r>
      <t xml:space="preserve">INE
</t>
    </r>
    <r>
      <rPr>
        <i/>
        <sz val="10"/>
        <rFont val="Arial"/>
        <family val="2"/>
      </rPr>
      <t>Statistics Portugal</t>
    </r>
  </si>
  <si>
    <r>
      <t xml:space="preserve">INE 
</t>
    </r>
    <r>
      <rPr>
        <i/>
        <sz val="10"/>
        <rFont val="Arial"/>
        <family val="2"/>
      </rPr>
      <t>Statistics Portugal</t>
    </r>
  </si>
  <si>
    <r>
      <t xml:space="preserve">INE
</t>
    </r>
    <r>
      <rPr>
        <i/>
        <sz val="10"/>
        <rFont val="Arial"/>
        <family val="2"/>
      </rPr>
      <t>Statistics Portugal</t>
    </r>
  </si>
  <si>
    <r>
      <t xml:space="preserve">INE 
</t>
    </r>
    <r>
      <rPr>
        <i/>
        <sz val="10"/>
        <rFont val="Arial"/>
        <family val="2"/>
      </rPr>
      <t>Statistics Portugal</t>
    </r>
  </si>
  <si>
    <r>
      <t xml:space="preserve">INE
</t>
    </r>
    <r>
      <rPr>
        <i/>
        <sz val="10"/>
        <rFont val="Arial"/>
        <family val="2"/>
      </rPr>
      <t>Statistics Portugal</t>
    </r>
    <r>
      <rPr>
        <sz val="10"/>
        <rFont val="Arial"/>
        <family val="2"/>
      </rPr>
      <t xml:space="preserve">
</t>
    </r>
  </si>
  <si>
    <r>
      <t xml:space="preserve">Direção Geral de Saúde 
</t>
    </r>
    <r>
      <rPr>
        <i/>
        <sz val="10"/>
        <rFont val="Arial"/>
        <family val="2"/>
      </rPr>
      <t>Health General Directorate</t>
    </r>
  </si>
  <si>
    <r>
      <t xml:space="preserve">Nações Unidas
</t>
    </r>
    <r>
      <rPr>
        <i/>
        <sz val="10"/>
        <rFont val="Arial"/>
        <family val="2"/>
      </rPr>
      <t>United Nations</t>
    </r>
  </si>
  <si>
    <r>
      <t xml:space="preserve">Direção Geral de Saúde
</t>
    </r>
    <r>
      <rPr>
        <i/>
        <sz val="10"/>
        <rFont val="Arial"/>
        <family val="2"/>
      </rPr>
      <t>Health General Directorate</t>
    </r>
  </si>
  <si>
    <r>
      <t xml:space="preserve">Direção Geral de Saúde
</t>
    </r>
    <r>
      <rPr>
        <i/>
        <sz val="10"/>
        <rFont val="Arial"/>
        <family val="2"/>
      </rPr>
      <t>Health General Directorate</t>
    </r>
  </si>
  <si>
    <r>
      <t xml:space="preserve">Nações Unidas
</t>
    </r>
    <r>
      <rPr>
        <i/>
        <sz val="10"/>
        <rFont val="Arial"/>
        <family val="2"/>
      </rPr>
      <t>United Nations</t>
    </r>
  </si>
  <si>
    <r>
      <t xml:space="preserve">INE 
</t>
    </r>
    <r>
      <rPr>
        <i/>
        <sz val="10"/>
        <rFont val="Arial"/>
        <family val="2"/>
      </rPr>
      <t>Statistics Portugal</t>
    </r>
    <r>
      <rPr>
        <sz val="10"/>
        <rFont val="Arial"/>
        <family val="2"/>
      </rPr>
      <t xml:space="preserve">
</t>
    </r>
  </si>
  <si>
    <r>
      <t xml:space="preserve">INE; Instituto Nacional de Saúde Doutor Ricardo Jorge 
</t>
    </r>
    <r>
      <rPr>
        <i/>
        <sz val="10"/>
        <rFont val="Arial"/>
        <family val="2"/>
      </rPr>
      <t>Statistics Portugal;</t>
    </r>
    <r>
      <rPr>
        <sz val="10"/>
        <rFont val="Arial"/>
        <family val="2"/>
      </rPr>
      <t xml:space="preserve"> </t>
    </r>
    <r>
      <rPr>
        <i/>
        <sz val="10"/>
        <rFont val="Arial"/>
        <family val="2"/>
      </rPr>
      <t>National Health Institute Dr. Ricardo Jorge</t>
    </r>
  </si>
  <si>
    <r>
      <t xml:space="preserve">INE 
</t>
    </r>
    <r>
      <rPr>
        <i/>
        <sz val="10"/>
        <color theme="1"/>
        <rFont val="Arial"/>
        <family val="2"/>
      </rPr>
      <t>Statistics Portugal</t>
    </r>
  </si>
  <si>
    <r>
      <t xml:space="preserve">INE 
</t>
    </r>
    <r>
      <rPr>
        <i/>
        <sz val="10"/>
        <rFont val="Arial"/>
        <family val="2"/>
      </rPr>
      <t>Statistics Portugal</t>
    </r>
    <r>
      <rPr>
        <sz val="10"/>
        <rFont val="Arial"/>
        <family val="2"/>
      </rPr>
      <t xml:space="preserve">
</t>
    </r>
  </si>
  <si>
    <t>3.a Fortalecer a implementação da Convenção Quadro para o Controlo do Tabaco em todos os países, conforme apropriado</t>
  </si>
  <si>
    <r>
      <t xml:space="preserve">3.c.1 Intensidade </t>
    </r>
    <r>
      <rPr>
        <i/>
        <sz val="10"/>
        <rFont val="Arial"/>
        <family val="2"/>
      </rPr>
      <t xml:space="preserve">per capita </t>
    </r>
    <r>
      <rPr>
        <sz val="10"/>
        <rFont val="Arial"/>
        <family val="2"/>
      </rPr>
      <t>dos profissionais de saúde e repartição por especialidade</t>
    </r>
  </si>
  <si>
    <t>N.º (por 100 000 hab)/ No (by 100,000 inhab)</t>
  </si>
  <si>
    <r>
      <t xml:space="preserve">Direção Geral de Estatísticas da Educação e Ciência 
</t>
    </r>
    <r>
      <rPr>
        <i/>
        <sz val="10"/>
        <rFont val="Arial"/>
        <family val="2"/>
      </rPr>
      <t>Directorate-General for Education and Science Statistics</t>
    </r>
  </si>
  <si>
    <r>
      <t xml:space="preserve">Direção Geral de Estatísticas da Educação e Ciência
</t>
    </r>
    <r>
      <rPr>
        <i/>
        <sz val="10"/>
        <rFont val="Arial"/>
        <family val="2"/>
      </rPr>
      <t>Directorate-General for Education and Science Statistics</t>
    </r>
  </si>
  <si>
    <r>
      <t xml:space="preserve">OCDE
</t>
    </r>
    <r>
      <rPr>
        <i/>
        <sz val="10"/>
        <rFont val="Arial"/>
        <family val="2"/>
      </rPr>
      <t>OECD</t>
    </r>
  </si>
  <si>
    <t>INE 
Statistics Portugal</t>
  </si>
  <si>
    <r>
      <t xml:space="preserve">Nações Unidas
 </t>
    </r>
    <r>
      <rPr>
        <i/>
        <sz val="10"/>
        <rFont val="Arial"/>
        <family val="2"/>
      </rPr>
      <t>United Nations</t>
    </r>
  </si>
  <si>
    <r>
      <t xml:space="preserve">DGEG 
</t>
    </r>
    <r>
      <rPr>
        <i/>
        <sz val="10"/>
        <rFont val="Arial"/>
        <family val="2"/>
      </rPr>
      <t>Directorate General of Geology and Energy</t>
    </r>
  </si>
  <si>
    <r>
      <t xml:space="preserve">tep/€ (milhões) 
</t>
    </r>
    <r>
      <rPr>
        <i/>
        <sz val="10"/>
        <color theme="1"/>
        <rFont val="Arial"/>
        <family val="2"/>
      </rPr>
      <t>toe/€ (millions)</t>
    </r>
  </si>
  <si>
    <r>
      <t xml:space="preserve">INE
</t>
    </r>
    <r>
      <rPr>
        <i/>
        <sz val="10"/>
        <color theme="1"/>
        <rFont val="Arial"/>
        <family val="2"/>
      </rPr>
      <t>Statistics Portugal</t>
    </r>
  </si>
  <si>
    <r>
      <t xml:space="preserve">Ministério do Trabalho, Solidariedade e Segurança Social 
</t>
    </r>
    <r>
      <rPr>
        <i/>
        <sz val="10"/>
        <color theme="1"/>
        <rFont val="Arial"/>
        <family val="2"/>
      </rPr>
      <t>Ministry of Labour, Solidarity and Social Security</t>
    </r>
  </si>
  <si>
    <r>
      <t xml:space="preserve">Direção Geral de Estatísticas da Educação e Ciência
</t>
    </r>
    <r>
      <rPr>
        <i/>
        <sz val="10"/>
        <color theme="1"/>
        <rFont val="Arial"/>
        <family val="2"/>
      </rPr>
      <t>Directorate-General for Education and Science Statistics</t>
    </r>
  </si>
  <si>
    <r>
      <t xml:space="preserve">ANACOM - Autoridade Nacional de Comunicações
</t>
    </r>
    <r>
      <rPr>
        <i/>
        <sz val="10"/>
        <rFont val="Arial"/>
        <family val="2"/>
      </rPr>
      <t>National Communications Authority</t>
    </r>
  </si>
  <si>
    <r>
      <t xml:space="preserve">Nações Unidas
</t>
    </r>
    <r>
      <rPr>
        <i/>
        <sz val="10"/>
        <color theme="1"/>
        <rFont val="Arial"/>
        <family val="2"/>
      </rPr>
      <t>United Nations</t>
    </r>
  </si>
  <si>
    <r>
      <t xml:space="preserve">APA - Agência Portuguesa do Ambiente
</t>
    </r>
    <r>
      <rPr>
        <i/>
        <sz val="10"/>
        <rFont val="Arial"/>
        <family val="2"/>
      </rPr>
      <t>Portuguese National Environmental Agency</t>
    </r>
  </si>
  <si>
    <r>
      <rPr>
        <sz val="10"/>
        <color theme="1"/>
        <rFont val="Arial"/>
        <family val="2"/>
      </rPr>
      <t>FRA - Inquérito sobre a violência contra as mulheres</t>
    </r>
    <r>
      <rPr>
        <i/>
        <sz val="10"/>
        <color theme="1"/>
        <rFont val="Arial"/>
        <family val="2"/>
      </rPr>
      <t xml:space="preserve">
Violence against women survey</t>
    </r>
  </si>
  <si>
    <r>
      <t xml:space="preserve">ICNF - Instituto da Conservação da Natureza e das Florestas
</t>
    </r>
    <r>
      <rPr>
        <i/>
        <sz val="10"/>
        <rFont val="Arial"/>
        <family val="2"/>
      </rPr>
      <t>Nature and Forests Conservation Institute</t>
    </r>
  </si>
  <si>
    <r>
      <t xml:space="preserve">DGPJ
</t>
    </r>
    <r>
      <rPr>
        <i/>
        <sz val="10"/>
        <rFont val="Arial"/>
        <family val="2"/>
      </rPr>
      <t>Directorate General for Justice Policy</t>
    </r>
  </si>
  <si>
    <r>
      <t xml:space="preserve">Inquérito Social Europeu
</t>
    </r>
    <r>
      <rPr>
        <i/>
        <sz val="10"/>
        <rFont val="Arial"/>
        <family val="2"/>
      </rPr>
      <t>European Social Survey</t>
    </r>
  </si>
  <si>
    <r>
      <t xml:space="preserve">10.1.1 Taxa de crescimento das despesas das famílias ou rendimento </t>
    </r>
    <r>
      <rPr>
        <i/>
        <sz val="10"/>
        <rFont val="Arial"/>
        <family val="2"/>
      </rPr>
      <t>per capita</t>
    </r>
    <r>
      <rPr>
        <sz val="10"/>
        <rFont val="Arial"/>
        <family val="2"/>
      </rPr>
      <t xml:space="preserve"> entre os 40% da população com menores recursos e a população total </t>
    </r>
  </si>
  <si>
    <r>
      <t xml:space="preserve">11.4.1 Total da despesa (pública e privada) </t>
    </r>
    <r>
      <rPr>
        <i/>
        <sz val="10"/>
        <rFont val="Arial"/>
        <family val="2"/>
      </rPr>
      <t>per capita</t>
    </r>
    <r>
      <rPr>
        <sz val="10"/>
        <rFont val="Arial"/>
        <family val="2"/>
      </rPr>
      <t xml:space="preserve"> gasta na preservação, proteção e conservação de todo o património cultural e natural, por tipo de património (cultural, natural, misto e por designação do Centro do Património Mundial), nível de governo (nacional, regional e local), tipo de despesa (despesas correntes / de investimento) e tipo de financiamento privado (doações em espécie, sector privado sem fins lucrativos e patrocínios)</t>
    </r>
  </si>
  <si>
    <r>
      <t xml:space="preserve">11.6 Até 2030, reduzir o impacto ambiental negativo </t>
    </r>
    <r>
      <rPr>
        <i/>
        <sz val="10"/>
        <rFont val="Arial"/>
        <family val="2"/>
      </rPr>
      <t>per capita</t>
    </r>
    <r>
      <rPr>
        <sz val="10"/>
        <rFont val="Arial"/>
        <family val="2"/>
      </rPr>
      <t xml:space="preserve"> nas cidades, incluindo prestar especial atenção à qualidade do ar, à gestão de resíduos municipais e de outros resíduos</t>
    </r>
  </si>
  <si>
    <t>4.1.1 Proporção de crianças e jovens: (a) nos segundo e terceiro anos do primeiro ciclo do ensino básico; (b) no final do segundo ciclo do ensino básico; e (c) no final do terceiro ciclo do ensino básico, que atingiram um nível mínimo de proficiência em (i) leitura e (ii) matemática, por sexo</t>
  </si>
  <si>
    <t>4.3 Até 2030, assegurar a igualdade de acesso para todos os homens e mulheres à educação técnica, profissional e terciária, incluindo a universidade, com qualidade e a preços acessíveis</t>
  </si>
  <si>
    <t>8.4 Melhorar progressivamente, até 2030, a eficiência dos recursos globais no consumo e na produção, e procurar ativamente dissociar crescimento económico da degradação ambiental, de acordo com o enquadramento decenal de programas sobre produção e consumo sustentáveis, com os países desenvolvidos na liderança</t>
  </si>
  <si>
    <r>
      <t xml:space="preserve">9.b Apoiar o desenvolvimento tecnológico, a investigação e a inovação nos países em desenvolvimento, incluindo garantir um ambiente político propício para, </t>
    </r>
    <r>
      <rPr>
        <i/>
        <sz val="10"/>
        <rFont val="Arial"/>
        <family val="2"/>
      </rPr>
      <t>inter alia</t>
    </r>
    <r>
      <rPr>
        <sz val="10"/>
        <rFont val="Arial"/>
        <family val="2"/>
      </rPr>
      <t>, a diversificação industrial e adicionar valor às matérias-primas</t>
    </r>
  </si>
  <si>
    <t xml:space="preserve">1.5.1 Número de pessoas falecidas, pessoas desaparecidas e pessoas diretamente afetadas devido a desastres por 100 mil habitantes </t>
  </si>
  <si>
    <t>x</t>
  </si>
  <si>
    <t>Produto interno bruto real por emprego equivalente a tempo completo (Taxa de variação anual)</t>
  </si>
  <si>
    <t xml:space="preserve">Real GDP per Full-time equivalents (Annual growth rate) </t>
  </si>
  <si>
    <t xml:space="preserve"> &gt;= 65</t>
  </si>
  <si>
    <t>§</t>
  </si>
  <si>
    <r>
      <rPr>
        <b/>
        <sz val="10"/>
        <color theme="1"/>
        <rFont val="Arial"/>
        <family val="2"/>
      </rPr>
      <t>Estatuto (</t>
    </r>
    <r>
      <rPr>
        <b/>
        <i/>
        <sz val="10"/>
        <color theme="1"/>
        <rFont val="Arial"/>
        <family val="2"/>
      </rPr>
      <t>Status</t>
    </r>
    <r>
      <rPr>
        <b/>
        <sz val="10"/>
        <color theme="1"/>
        <rFont val="Arial"/>
        <family val="2"/>
      </rPr>
      <t>):</t>
    </r>
    <r>
      <rPr>
        <sz val="10"/>
        <color theme="1"/>
        <rFont val="Arial"/>
        <family val="2"/>
      </rPr>
      <t xml:space="preserve">
I - Idêntico (</t>
    </r>
    <r>
      <rPr>
        <i/>
        <sz val="10"/>
        <color theme="1"/>
        <rFont val="Arial"/>
        <family val="2"/>
      </rPr>
      <t>Identical</t>
    </r>
    <r>
      <rPr>
        <sz val="10"/>
        <color theme="1"/>
        <rFont val="Arial"/>
        <family val="2"/>
      </rPr>
      <t>)
P - Parcial (</t>
    </r>
    <r>
      <rPr>
        <i/>
        <sz val="10"/>
        <color theme="1"/>
        <rFont val="Arial"/>
        <family val="2"/>
      </rPr>
      <t>Partial</t>
    </r>
    <r>
      <rPr>
        <sz val="10"/>
        <color theme="1"/>
        <rFont val="Arial"/>
        <family val="2"/>
      </rPr>
      <t xml:space="preserve">)
PR - </t>
    </r>
    <r>
      <rPr>
        <i/>
        <sz val="10"/>
        <color theme="1"/>
        <rFont val="Arial"/>
        <family val="2"/>
      </rPr>
      <t>Proxy</t>
    </r>
    <r>
      <rPr>
        <sz val="10"/>
        <color theme="1"/>
        <rFont val="Arial"/>
        <family val="2"/>
      </rPr>
      <t xml:space="preserve"> 
</t>
    </r>
  </si>
  <si>
    <r>
      <t xml:space="preserve">12.3 Até 2030, reduzir para metade, à escala global, o desperdício de alimentos </t>
    </r>
    <r>
      <rPr>
        <i/>
        <sz val="10"/>
        <rFont val="Arial"/>
        <family val="2"/>
      </rPr>
      <t>per capita</t>
    </r>
    <r>
      <rPr>
        <sz val="10"/>
        <rFont val="Arial"/>
        <family val="2"/>
      </rPr>
      <t>, tanto a nível de retalhistas como de consumidores, e reduzir os desperdícios de alimentos ao longo das cadeias de produção e abastecimento, incluindo os que ocorrem pós-colheita</t>
    </r>
  </si>
  <si>
    <t xml:space="preserve">12.4 Até 2020, alcançar a gestão ambientalmente correta dos produtos químicos e de todos os resíduos, ao longo de todo o seu ciclo de vida, de acordo com os quadros internacionais acordados, e reduzir significativamente a sua libertação para o ar, água e solo, de modo a minimizar os seus impactos negativos sobre a saúde humana e o meio ambiente
 </t>
  </si>
  <si>
    <t>Proporção de alojamentos servidos por drenagem de águas residuais</t>
  </si>
  <si>
    <t>Operações de valorização</t>
  </si>
  <si>
    <t>Operações de eliminação</t>
  </si>
  <si>
    <t>5.a.2 Proporção de países onde o quadro jurídico (incluindo o direito consuetudinário) garante às mulheres direitos iguais à propriedade e/ou controlo da terra</t>
  </si>
  <si>
    <t>17.10 Promover um sistema multilateral de comércio universal, baseado em regras, aberto, não discriminatório e equitativo no âmbito da Organização Mundial do Comércio (OMC), inclusive através da conclusão das negociações no âmbito da Agenda de Desenvolvimento de Doha</t>
  </si>
  <si>
    <t>17.19.2 Proporção de países que a) realizaram pelo menos um Recenseamento da População e da Habitação nos últimos 10 anos; e b) atingiram 100% de registos de nascimento e 80% de registos de óbitos</t>
  </si>
  <si>
    <t>Total APD e OOF para Categoria "Aid for Trade" (desembolsos brutos)</t>
  </si>
  <si>
    <t>Total APD e OOF para série 200 (desembolsos brutos)</t>
  </si>
  <si>
    <t>APD (desembolsos líquidos)</t>
  </si>
  <si>
    <t>OOF (desembolsos líquidos)</t>
  </si>
  <si>
    <t>Total APD marcador Biodiversidade (desembolsos brutos)</t>
  </si>
  <si>
    <t>18-24</t>
  </si>
  <si>
    <t>25-34</t>
  </si>
  <si>
    <t>35-44</t>
  </si>
  <si>
    <t>45-54</t>
  </si>
  <si>
    <t>55-64</t>
  </si>
  <si>
    <t>65-74</t>
  </si>
  <si>
    <t>75-84</t>
  </si>
  <si>
    <t>Taxa de mortalidade por acidentes rodoviários por 100 000 habitantes, Sexo e Grupo etário</t>
  </si>
  <si>
    <t>Incidence rate of notified cases of tuberculosis per 100 000 inhabitants by Sex</t>
  </si>
  <si>
    <t>Incidence rate of notified cases of malaria per 1000 inhabitants by Sex</t>
  </si>
  <si>
    <t>Mortality rate due to road accidents per 100 000 inhabitants, by  Sex and Age group</t>
  </si>
  <si>
    <t>Em emprego</t>
  </si>
  <si>
    <t>Sem emprego</t>
  </si>
  <si>
    <t>In work</t>
  </si>
  <si>
    <t>Not in work</t>
  </si>
  <si>
    <t>Taxa de risco de pobreza (Após transferências sociais) da população residente com 18 e mais anos de idade por Sexo e Condição perante o trabalho (Mais frequente)</t>
  </si>
  <si>
    <r>
      <t xml:space="preserve">INE
</t>
    </r>
    <r>
      <rPr>
        <i/>
        <sz val="10"/>
        <rFont val="Arial"/>
        <family val="2"/>
      </rPr>
      <t>Statistics Portugal</t>
    </r>
  </si>
  <si>
    <t>1-4</t>
  </si>
  <si>
    <t>5-14</t>
  </si>
  <si>
    <t>15-24</t>
  </si>
  <si>
    <t>Dentist medical doctors per 1000 inhabitants</t>
  </si>
  <si>
    <t xml:space="preserve">Médicas/os por 1 000 habitantes  </t>
  </si>
  <si>
    <t>Enfermeiras/os por 1 000 habitantes</t>
  </si>
  <si>
    <t>Profissionais de farmácia por 1 000 habitantes</t>
  </si>
  <si>
    <t xml:space="preserve">Médicas/os dentistas por 1 000 habitantes </t>
  </si>
  <si>
    <t>Pharmacy professionals per 1000 inhabitants</t>
  </si>
  <si>
    <t>Nurses per 1000 inhabitants</t>
  </si>
  <si>
    <t>Medical doctors per 1000 inhabitants</t>
  </si>
  <si>
    <t>2.1.1 Prevalence of obesity</t>
  </si>
  <si>
    <t>Neonatal mortality rate by Sex</t>
  </si>
  <si>
    <t>Taxa de incidência da infeção por VIH por 1000 habitantes por Sexo</t>
  </si>
  <si>
    <t>Incidence rate of notified cases of HIV per 1000 inhabitants by Sex</t>
  </si>
  <si>
    <t>Doença/cuidados de saúde</t>
  </si>
  <si>
    <t>Invalidez</t>
  </si>
  <si>
    <t>Velhice</t>
  </si>
  <si>
    <t>Sobrevivência</t>
  </si>
  <si>
    <t>Família/crianças</t>
  </si>
  <si>
    <t>Desemprego</t>
  </si>
  <si>
    <t>Habitação</t>
  </si>
  <si>
    <t>Exclusão social</t>
  </si>
  <si>
    <t>Sickness/health care</t>
  </si>
  <si>
    <t>Disability</t>
  </si>
  <si>
    <t>Old age</t>
  </si>
  <si>
    <t>Survivors</t>
  </si>
  <si>
    <t>Family/children</t>
  </si>
  <si>
    <t>Unemployment</t>
  </si>
  <si>
    <t>Housing</t>
  </si>
  <si>
    <t>Social exclusion</t>
  </si>
  <si>
    <t>1.3 Implement nationally appropriate social protection systems and measures for all, including floors, and by 2030 achieve substantial coverage of the poor and the vulnerable</t>
  </si>
  <si>
    <t xml:space="preserve">1.3.1 Proportion of population covered by social protection floors/systems, by sex, distinguishing children, unemployed persons, older persons, persons with disabilities, pregnant women, newborns, work-injury victims and the poor and the vulnerable
 </t>
  </si>
  <si>
    <t>Proporção de despesas em prestações da proteção social por Funções de proteção social</t>
  </si>
  <si>
    <t>o</t>
  </si>
  <si>
    <t>Proportion of dwellings served by wastewater drainage</t>
  </si>
  <si>
    <t>Proporção da população residente que vive sem banheira, duche e retrete no interior do alojamento</t>
  </si>
  <si>
    <t>Em risco de pobreza</t>
  </si>
  <si>
    <r>
      <t>Po - valor provisório (p</t>
    </r>
    <r>
      <rPr>
        <i/>
        <sz val="10"/>
        <color theme="1"/>
        <rFont val="Arial"/>
        <family val="2"/>
      </rPr>
      <t>rovisional value)</t>
    </r>
  </si>
  <si>
    <r>
      <t>Pe - dados preliminares (</t>
    </r>
    <r>
      <rPr>
        <i/>
        <sz val="10"/>
        <color theme="1"/>
        <rFont val="Arial"/>
        <family val="2"/>
      </rPr>
      <t>preliminary data)</t>
    </r>
  </si>
  <si>
    <t>Rate of young people aged between 15 and 34 years old neither in employment nor in education and training by Age group, Sex and Highest completed level of education</t>
  </si>
  <si>
    <t>Básico - 1º, 2º, 3º Ciclos</t>
  </si>
  <si>
    <t>Secundário</t>
  </si>
  <si>
    <t>Superior</t>
  </si>
  <si>
    <t xml:space="preserve"> Basic education - 1º, 2º, 3º cycles</t>
  </si>
  <si>
    <t>Secondary education</t>
  </si>
  <si>
    <t>Higher education</t>
  </si>
  <si>
    <t>Coverage of marine protected areas in relation to the Portuguese maritime area</t>
  </si>
  <si>
    <t>Proporção de agregados familiares proprietários de depósitos à ordem ou a prazo</t>
  </si>
  <si>
    <t>Euros</t>
  </si>
  <si>
    <t>At-risk-of-poverty</t>
  </si>
  <si>
    <t>Proportion of the resident population having neither a bath, nor a shower, nor indoor flushing toilet</t>
  </si>
  <si>
    <t>Recovery operations</t>
  </si>
  <si>
    <t>Disposal operations</t>
  </si>
  <si>
    <t>12.2.1 Material footprint, material footprint per capita, and material footprint per GDP</t>
  </si>
  <si>
    <t>12.2.2 Domestic material consumption, domestic material consumption per capita, and domestic material consumption per GDP</t>
  </si>
  <si>
    <t>PT</t>
  </si>
  <si>
    <t>1.b Criar enquadramentos políticos sólidos ao nível nacional, regional e internacional, com base em estratégias de desenvolvimento em prol dos mais pobres e sensíveis à questão da igualdade do género, para apoiar a aceleração do investimento em ações de erradicação da pobreza</t>
  </si>
  <si>
    <t>NUTS II
NUTS 2</t>
  </si>
  <si>
    <r>
      <t xml:space="preserve">NUTS III 
</t>
    </r>
    <r>
      <rPr>
        <i/>
        <sz val="10"/>
        <color theme="1"/>
        <rFont val="Arial"/>
        <family val="2"/>
      </rPr>
      <t>NUTS 3</t>
    </r>
  </si>
  <si>
    <r>
      <t xml:space="preserve">NUTS II
</t>
    </r>
    <r>
      <rPr>
        <i/>
        <sz val="10"/>
        <color theme="1"/>
        <rFont val="Arial"/>
        <family val="2"/>
      </rPr>
      <t>NUTS 2</t>
    </r>
  </si>
  <si>
    <r>
      <t xml:space="preserve">NUTS III 
</t>
    </r>
    <r>
      <rPr>
        <i/>
        <sz val="10"/>
        <rFont val="Arial"/>
        <family val="2"/>
      </rPr>
      <t>NUTS 3</t>
    </r>
  </si>
  <si>
    <t>Proporção de escolas com acesso a internet para fins pedagógicos</t>
  </si>
  <si>
    <t>Proporção de escolas com acesso a computadores para fins pedagógicos</t>
  </si>
  <si>
    <r>
      <t>14.4.1 Percentagem de unidades populacionais de gestão pesqueira (</t>
    </r>
    <r>
      <rPr>
        <i/>
        <sz val="10"/>
        <rFont val="Arial"/>
        <family val="2"/>
      </rPr>
      <t>stocks</t>
    </r>
    <r>
      <rPr>
        <sz val="10"/>
        <rFont val="Arial"/>
        <family val="2"/>
      </rPr>
      <t>) dentro dos limites biológicos sustentáveis</t>
    </r>
  </si>
  <si>
    <t>Proporção de unidades populacionais de gestão pesqueira (stocks) com avaliação numérica estritamente nacional e exploradas ao nível de uma aproximação (proxy) do Rendimento Máximo Sustentável (MSY)</t>
  </si>
  <si>
    <t>RAM</t>
  </si>
  <si>
    <t>PT continental + RAA</t>
  </si>
  <si>
    <t>Proporção de unidades populacionais de gestão pesqueira (stocks) com Avaliação Analítica (Categoria 1 do ICES) exploradas em águas nacionais ao nível do Rendimento Máximo Sustentável</t>
  </si>
  <si>
    <t>Proporção de unidades populacionais de gestão pesqueira (stocks) geridas segundo uma abordagem precaucional (Categoria 3 do ICES) e exploradas em águas nacionais ao nível de uma aproximação (proxy) do Rendimento Máximo Sustentável (MSY)</t>
  </si>
  <si>
    <t>Proporção de áreas marinhas protegidas relativamente à área marítima sob jurisdição nacional</t>
  </si>
  <si>
    <r>
      <t>Kg CO</t>
    </r>
    <r>
      <rPr>
        <vertAlign val="subscript"/>
        <sz val="10"/>
        <color theme="1"/>
        <rFont val="Arial"/>
        <family val="2"/>
      </rPr>
      <t>2</t>
    </r>
    <r>
      <rPr>
        <sz val="10"/>
        <color theme="1"/>
        <rFont val="Arial"/>
        <family val="2"/>
      </rPr>
      <t>/ Euro</t>
    </r>
  </si>
  <si>
    <t xml:space="preserve">Proportion of small-scale industries in total industry value added </t>
  </si>
  <si>
    <r>
      <t>µg/m</t>
    </r>
    <r>
      <rPr>
        <vertAlign val="superscript"/>
        <sz val="10"/>
        <color theme="1"/>
        <rFont val="Arial"/>
        <family val="2"/>
      </rPr>
      <t>3</t>
    </r>
  </si>
  <si>
    <r>
      <t>Concentração média anual de partículas PM</t>
    </r>
    <r>
      <rPr>
        <vertAlign val="subscript"/>
        <sz val="10"/>
        <color theme="1"/>
        <rFont val="Arial"/>
        <family val="2"/>
      </rPr>
      <t>2,5</t>
    </r>
  </si>
  <si>
    <r>
      <t>Annual mean concentration of PM</t>
    </r>
    <r>
      <rPr>
        <i/>
        <vertAlign val="subscript"/>
        <sz val="10"/>
        <color theme="1"/>
        <rFont val="Arial"/>
        <family val="2"/>
      </rPr>
      <t>2,5</t>
    </r>
    <r>
      <rPr>
        <i/>
        <sz val="10"/>
        <color theme="1"/>
        <rFont val="Arial"/>
        <family val="2"/>
      </rPr>
      <t xml:space="preserve"> particles</t>
    </r>
  </si>
  <si>
    <r>
      <t>11.6.2 Annual mean levels of fine particulate matter (e.g. PM</t>
    </r>
    <r>
      <rPr>
        <i/>
        <vertAlign val="subscript"/>
        <sz val="10"/>
        <rFont val="Arial"/>
        <family val="2"/>
      </rPr>
      <t>2.5</t>
    </r>
    <r>
      <rPr>
        <i/>
        <sz val="10"/>
        <rFont val="Arial"/>
        <family val="2"/>
      </rPr>
      <t xml:space="preserve"> and PM</t>
    </r>
    <r>
      <rPr>
        <i/>
        <vertAlign val="subscript"/>
        <sz val="10"/>
        <rFont val="Arial"/>
        <family val="2"/>
      </rPr>
      <t>10</t>
    </r>
    <r>
      <rPr>
        <i/>
        <sz val="10"/>
        <rFont val="Arial"/>
        <family val="2"/>
      </rPr>
      <t>) in cities (population weighted)</t>
    </r>
  </si>
  <si>
    <t>o - dado inferior a metade do módulo da unidade utilizada (less than half of the unit used)</t>
  </si>
  <si>
    <r>
      <t>x - Dado não disponível (</t>
    </r>
    <r>
      <rPr>
        <i/>
        <sz val="10"/>
        <color theme="1"/>
        <rFont val="Arial"/>
        <family val="2"/>
      </rPr>
      <t>Not available)</t>
    </r>
  </si>
  <si>
    <r>
      <t>tep/</t>
    </r>
    <r>
      <rPr>
        <i/>
        <sz val="10"/>
        <color theme="1"/>
        <rFont val="Arial"/>
        <family val="2"/>
      </rPr>
      <t>toe</t>
    </r>
    <r>
      <rPr>
        <sz val="10"/>
        <color theme="1"/>
        <rFont val="Arial"/>
        <family val="2"/>
      </rPr>
      <t xml:space="preserve"> - tonelada equivalente de petróleo (</t>
    </r>
    <r>
      <rPr>
        <i/>
        <sz val="10"/>
        <color theme="1"/>
        <rFont val="Arial"/>
        <family val="2"/>
      </rPr>
      <t>tonne of oil equivalent)</t>
    </r>
  </si>
  <si>
    <t>&lt; 1</t>
  </si>
  <si>
    <t xml:space="preserve">&gt;=75 </t>
  </si>
  <si>
    <t xml:space="preserve">&gt;=85 </t>
  </si>
  <si>
    <t>At-risk-of-poverty rate (After social transfers) of resident population with 18 and more years old by Sex and Activity status (Most frequent)</t>
  </si>
  <si>
    <t>Taxa de jovens com idade entre 15 e 34 anos não empregados que não estão em educação ou formação por Grupo etário, Sexo e Nível de escolaridade mais elevado completo</t>
  </si>
  <si>
    <t>Utilizar uma folha de cálculo</t>
  </si>
  <si>
    <t>Using a spreadsheet</t>
  </si>
  <si>
    <t>Transfering files between a computer and other devices</t>
  </si>
  <si>
    <t>Transferir ficheiros entre um computador e outros equipamentos</t>
  </si>
  <si>
    <t>Proportion of households owning  sight  or saving accounts</t>
  </si>
  <si>
    <r>
      <rPr>
        <i/>
        <sz val="10"/>
        <color theme="1"/>
        <rFont val="Arial"/>
        <family val="2"/>
      </rPr>
      <t>Private Grants</t>
    </r>
    <r>
      <rPr>
        <i/>
        <sz val="8"/>
        <color theme="1"/>
        <rFont val="Arial"/>
        <family val="2"/>
      </rPr>
      <t xml:space="preserve"> </t>
    </r>
    <r>
      <rPr>
        <sz val="10"/>
        <color theme="1"/>
        <rFont val="Arial"/>
        <family val="2"/>
      </rPr>
      <t>(desembolsos líquidos)</t>
    </r>
  </si>
  <si>
    <t xml:space="preserve">Objetivos de Desenvolvimento Sustentável. </t>
  </si>
  <si>
    <t>Objetivos de Desenvolvimento Sustentável. Indicadores para Portugal. Agenda 2030</t>
  </si>
  <si>
    <t>ISSN 2184-2264</t>
  </si>
  <si>
    <t>Sustainable Development Goals. Indicators for Portugal. 2030 Agenda</t>
  </si>
  <si>
    <t>Sustainable Development Goals.</t>
  </si>
  <si>
    <r>
      <t xml:space="preserve">Nível geo.
</t>
    </r>
    <r>
      <rPr>
        <b/>
        <i/>
        <sz val="10"/>
        <color theme="1"/>
        <rFont val="Arial"/>
        <family val="2"/>
      </rPr>
      <t>Geog. level</t>
    </r>
  </si>
  <si>
    <t>Proporção da população com 18 e mais anos com obesidade, por sexo e grupo etário</t>
  </si>
  <si>
    <t>Proportion of resident population with 18 and more years old with obesity, by sex and age group</t>
  </si>
  <si>
    <t>Camões IP</t>
  </si>
  <si>
    <t>Taxa de mortalidade neonatal por Sexo</t>
  </si>
  <si>
    <t>Taxa de incidência da malária por 1000 habitantes por Sexo</t>
  </si>
  <si>
    <t>Taxa de incidência da tuberculose por 100 000 habitantes por Sexo</t>
  </si>
  <si>
    <t>Taxa de incidência da hepatite B por 100 000 habitantes por Sexo</t>
  </si>
  <si>
    <t>Taxa de mortalidade por envenenamento acidental por 100 000 habitantes</t>
  </si>
  <si>
    <t>P</t>
  </si>
  <si>
    <t>9.1.2 Passageiros e carga transportados por modos de transporte</t>
  </si>
  <si>
    <t>9.3.1 Proporção do valor acrescentado bruto das micro empresas industriais no total da indústria</t>
  </si>
  <si>
    <t>2.1.1. Prevalência da subnutrição</t>
  </si>
  <si>
    <t>9.3.2 Proporção de micro empresas industriais com empréstimos contraídos ou linhas de crédito</t>
  </si>
  <si>
    <t>Pelo menos rede móvel 3G</t>
  </si>
  <si>
    <t>Pelo menos rede móvel LTE</t>
  </si>
  <si>
    <t>At least 3G mobile network</t>
  </si>
  <si>
    <t>At least LTE mobile network</t>
  </si>
  <si>
    <t>Proporção do valor acrescentado bruto das indústrias de alta e média-alta tecnologia no valor acrescentado bruto das indústrias transformadoras</t>
  </si>
  <si>
    <t>Proportion of gross value added of high and medium-high technology manufacturing industries in gross value added of manufacturing industries</t>
  </si>
  <si>
    <r>
      <t xml:space="preserve">Série númerica
</t>
    </r>
    <r>
      <rPr>
        <b/>
        <i/>
        <sz val="10"/>
        <color theme="1"/>
        <rFont val="Arial"/>
        <family val="2"/>
      </rPr>
      <t>Time series</t>
    </r>
  </si>
  <si>
    <t>1.4.1 Proporção da população que habita em alojamentos com acesso a serviços básicos</t>
  </si>
  <si>
    <t>14.6.1 Degree of implementation of international instruments aiming to combat illegal, unreported and unregulated fishing</t>
  </si>
  <si>
    <t xml:space="preserve">14.5.1 Coverage of protected areas in relation to marine areas </t>
  </si>
  <si>
    <t>14.6.1 Grau de implementação de instrumentos internacionais destinados ao combate da pesca ilegal, não declarada e não regulamentada</t>
  </si>
  <si>
    <t>1.1.1 Proporção da população cujo rendimento equivalente se encontra abaixo da linha de pobreza internacional (definida como US$1.90 por dia), por sexo, grupo etário, condição perante o trabalho e grau de urbanização</t>
  </si>
  <si>
    <t>12.3.1 (a) Food loss index and (b) food waste index</t>
  </si>
  <si>
    <t>12.3.1 (a) Índice de perdas alimentares e (b) índice de desperdício alimentar</t>
  </si>
  <si>
    <t>10.7.1 Recruitment cost borne by employee as a proportion of monthly income earned in country of destination</t>
  </si>
  <si>
    <t>10.7.1 Custo de recrutamento suportado pelo empregado em proporção do rendimento mensal auferido no país de destino</t>
  </si>
  <si>
    <t>10.7.2 Número de países com políticas de migração que facilitam a migração e a mobilidade de pessoas ordenada, segura, regular e responsável</t>
  </si>
  <si>
    <t>10.7.2 Number of countries with migration policies that facilitate orderly, safe, regular and responsible migration and mobility of people</t>
  </si>
  <si>
    <t>14.b.1 Degree of application of a legal/regulatory/policy/institutional framework which recognizes and protects access rights for small‐scale fisheries</t>
  </si>
  <si>
    <t>14.b.1 Grau de aplicação de um enquadramento legal/regulamentar/político/institucional que reconhece e protege o direito de acesso da pequena pesca</t>
  </si>
  <si>
    <t>Proporção do valor acrescentado bruto das micro empresas industriais no total da indústria</t>
  </si>
  <si>
    <t>Total APD Líquida para os tipos de ajuda E01 e E02</t>
  </si>
  <si>
    <t>Total APD para o CAD 31140 e série 140 (desembolsos brutos)</t>
  </si>
  <si>
    <t>Total official development assistance + other official flows for DAC 23182 and series 232 (gross disbursements)</t>
  </si>
  <si>
    <t>INE
Statistics Portugal</t>
  </si>
  <si>
    <t>15-34</t>
  </si>
  <si>
    <t>&gt;=45</t>
  </si>
  <si>
    <t>Proporção de agregados familiares com despesas em saúde superiores a 10% do rendimento</t>
  </si>
  <si>
    <t>Proporção de agregados familiares com despesas em saúde superiores a 25% do rendimento</t>
  </si>
  <si>
    <t>Proportion of households with expenditure on health greater than 10% of income</t>
  </si>
  <si>
    <t>Proportion of households with expenditure on health greater than 25% of income</t>
  </si>
  <si>
    <t>3.a.1 Proporção de fumadores com 15 ou mais anos relativamente ao total da população com 15 ou mais anos</t>
  </si>
  <si>
    <t>Proportion of the resident population aged 15 and more years old who smokes</t>
  </si>
  <si>
    <t xml:space="preserve">Proporção da população residente com 15 e mais anos de idade que fuma </t>
  </si>
  <si>
    <t>Cobertura vacinal contra o sarampo (2as inoculações) em crianças que completaram 6 anos de idade (de 2010 a 2016 refere-se a crianças com 7 anos)</t>
  </si>
  <si>
    <t>Cobertura vacinal contra infeções por Streptococcus pneumoniae de 13 serotipos (3 doses) em crianças que completaram 1 ano de idade</t>
  </si>
  <si>
    <t>Cobertura vacinal contra infeções por vírus do Papiloma humano em crianças que completaram 11 anos de idade (de 2010 a 2016 refere-se a crianças com 14 anos)</t>
  </si>
  <si>
    <t>70,1 ⊥</t>
  </si>
  <si>
    <t>⊥</t>
  </si>
  <si>
    <t>Vaccination coverage against diphtheria, tetanus and pertussis (3rd dose) in children who completed 1 year old</t>
  </si>
  <si>
    <t>Vaccination coverage against measles (2nd dose) in children who completed 6 years old (2010 to 2016 refer to children aged 7 years old)</t>
  </si>
  <si>
    <t>Vaccination coverage against Streptococcus pneumoniae infections by 13-valent serotypes (3 doses) in children who completed 1 year old</t>
  </si>
  <si>
    <t>Vaccination coverage against human papillomavirus in children who completed 11 years old (2010 to 2016 refer to children aged 14 years old)</t>
  </si>
  <si>
    <t xml:space="preserve">Proporção da despesa em investigação e desenvolvimento no PIB </t>
  </si>
  <si>
    <t>Proportion of gross expenditure on research and development (GERD) in GDP</t>
  </si>
  <si>
    <t>8.10.1 (a) Número de agências bancárias por 100 000 adultos e (b) número de postos de multibanco (ATM) por 100 000 adultos</t>
  </si>
  <si>
    <t>Km2</t>
  </si>
  <si>
    <t>Evolução da eficiência dos territórios artificializados por habitante</t>
  </si>
  <si>
    <r>
      <t xml:space="preserve">⊥ - Quebra de série </t>
    </r>
    <r>
      <rPr>
        <i/>
        <sz val="10"/>
        <color theme="1"/>
        <rFont val="Arial"/>
        <family val="2"/>
      </rPr>
      <t>(Break in series)</t>
    </r>
  </si>
  <si>
    <r>
      <t xml:space="preserve">Milhares
</t>
    </r>
    <r>
      <rPr>
        <i/>
        <sz val="10"/>
        <color theme="1"/>
        <rFont val="Arial"/>
        <family val="2"/>
      </rPr>
      <t>Thousand</t>
    </r>
  </si>
  <si>
    <t>INE
Statistics Portugal</t>
  </si>
  <si>
    <t xml:space="preserve">Direção Geral da Administração e do Emprego Público/ Directorate General for Administration and Public Employment </t>
  </si>
  <si>
    <r>
      <rPr>
        <sz val="10"/>
        <rFont val="Arial"/>
        <family val="2"/>
      </rPr>
      <t xml:space="preserve">Presidência do Conselho de Ministros
</t>
    </r>
    <r>
      <rPr>
        <i/>
        <sz val="10"/>
        <rFont val="Arial"/>
        <family val="2"/>
      </rPr>
      <t>Presidency of the Council of Ministers</t>
    </r>
  </si>
  <si>
    <t>Proporção de mulheres vítimas de violência física e/ou sexual perpetrada por companheiro ou terceira pessoa desde os 15 anos de idade</t>
  </si>
  <si>
    <t>Proportion of women victims of physical and/or sexual violence by a partner or a non-partner since the age of 15</t>
  </si>
  <si>
    <t>Proporção de pessoas que se sentem seguras quando passeiam sozinhas depois de escurecer</t>
  </si>
  <si>
    <t>Proportion of persons that feel safe walking alone after dark</t>
  </si>
  <si>
    <t>Proportion of persons aged between 16 and 74 years old using Internet in the 3 months before the interview</t>
  </si>
  <si>
    <t>Proportion of researchers at full-time equivalent per 1,000 inhabitants</t>
  </si>
  <si>
    <t>Proporção da superfície das massas de água com bom estado/ potencial ecológico (% da área total)</t>
  </si>
  <si>
    <t>Proporção da superfície das massas de água superficiais (% da área total) por Classificação do estado químico</t>
  </si>
  <si>
    <t>Bom</t>
  </si>
  <si>
    <t>Insuficiente</t>
  </si>
  <si>
    <t>Desconhecido</t>
  </si>
  <si>
    <t>Good</t>
  </si>
  <si>
    <t>Unknown</t>
  </si>
  <si>
    <t>Cabo</t>
  </si>
  <si>
    <t>Outros</t>
  </si>
  <si>
    <t>Others</t>
  </si>
  <si>
    <t>Cable</t>
  </si>
  <si>
    <t>Homens</t>
  </si>
  <si>
    <t>Mulheres</t>
  </si>
  <si>
    <t>Other monetary intermediation establishments per 10 000 inhabitants</t>
  </si>
  <si>
    <t>Estabelecimentos de outra intermediação monetária por 10 000 habitantes</t>
  </si>
  <si>
    <t>ADSL</t>
  </si>
  <si>
    <t>Optical fibre (FTTH)</t>
  </si>
  <si>
    <t>Fibra ótica (FTTH/B)</t>
  </si>
  <si>
    <r>
      <t xml:space="preserve">INE e  APA
</t>
    </r>
    <r>
      <rPr>
        <i/>
        <sz val="10"/>
        <color theme="1"/>
        <rFont val="Arial"/>
        <family val="2"/>
      </rPr>
      <t>Statistics Portugal and Portuguese National Environmental Agency</t>
    </r>
  </si>
  <si>
    <t>Proportion of water bodies area with good status/ ecological potential (% of total area)</t>
  </si>
  <si>
    <t>Proportion of surface water bodies area (% of total area) by Classification of chemical status</t>
  </si>
  <si>
    <t>Failing to achieve good</t>
  </si>
  <si>
    <t>Total APD para o CAD 16062 (desembolsos brutos)</t>
  </si>
  <si>
    <r>
      <t xml:space="preserve">Instituto Nacional de Saúde Doutor Ricardo Jorge
</t>
    </r>
    <r>
      <rPr>
        <i/>
        <sz val="10"/>
        <rFont val="Arial"/>
        <family val="2"/>
      </rPr>
      <t>National Health Institute Dr. Ricardo Jorge</t>
    </r>
  </si>
  <si>
    <t>Criar apresentações eletrónicas</t>
  </si>
  <si>
    <t>Create eletronic presentations</t>
  </si>
  <si>
    <t>Índices de paridade de sexo, grau de urbanização e quintis de rendimento da população dos 18 aos 64 anos que participou em atividades de aprendizagem ao longo da vida</t>
  </si>
  <si>
    <t>Sexo</t>
  </si>
  <si>
    <t>Grau de urbanização</t>
  </si>
  <si>
    <t>Quintis do rendimento</t>
  </si>
  <si>
    <t>N.º / No</t>
  </si>
  <si>
    <t>INE 
Statistics Portugal</t>
  </si>
  <si>
    <t>Sex</t>
  </si>
  <si>
    <t>Parity indices of sex, degree of urbanization and quintiles of income of persons aged between 18 and 64 years old who participated in lifelong learning activities</t>
  </si>
  <si>
    <t>Degree of urbanization</t>
  </si>
  <si>
    <t>Quintiles of income</t>
  </si>
  <si>
    <r>
      <t xml:space="preserve">Taxa de mortalidade (30 a 70 anos) atribuída a doenças do aparelho circulatório, tumores malignos, diabetes </t>
    </r>
    <r>
      <rPr>
        <i/>
        <sz val="10"/>
        <color theme="1"/>
        <rFont val="Arial"/>
        <family val="2"/>
      </rPr>
      <t>mellitus</t>
    </r>
    <r>
      <rPr>
        <sz val="10"/>
        <color theme="1"/>
        <rFont val="Arial"/>
        <family val="2"/>
      </rPr>
      <t xml:space="preserve"> e doenças crónicas respiratórias por 100 000 habitantes, por Sexo</t>
    </r>
  </si>
  <si>
    <t>3.9.2 Taxa de mortalidade atribuída a fontes de água insalubre e a condições de saneamento e de higiene deficientes ou inexistentes (acesso inadequado a serviços de saneamento de águas residuais)</t>
  </si>
  <si>
    <t xml:space="preserve">1.2.1 Proporção da população cujo rendimento equivalente se encontra abaixo da linha de pobreza nacional, por sexo e grupo etário 
</t>
  </si>
  <si>
    <t>Proporção de indivíduos com idade entre 16 e 74 anos que utilizam telemóvel por Sexo</t>
  </si>
  <si>
    <t>Acessos à Internet de banda larga em local fixo por 100 habitantes por Tipo de tecnologia de acesso ao serviço de banda larga fixa</t>
  </si>
  <si>
    <t>Fixed broadband Internet acesses per 100 inhabitants by Type of access technology to fixed broadband service</t>
  </si>
  <si>
    <t>5.6.1 Proporção de mulheres com idade entre 15 e 49 anos que decidem de forma informada sobre a sua vida sexual, uso de contracetivos e saúde reprodutiva</t>
  </si>
  <si>
    <t>5.6.1  Proportion of women aged 15-49 years who make their own informed decisions regarding sexual relations, contraceptive use and reproductive health care</t>
  </si>
  <si>
    <t xml:space="preserve">5.6.2 Número de países com legislação e regulamentação que garante o acesso pleno e igualitário por mulheres e homens com 15 ou mais anos a informação, educação e cuidados de saúde sexual e reprodutiva </t>
  </si>
  <si>
    <t>5.6.2  Number of countries with laws and regulations that guarantee full and equal access to women and men aged 15 years and older to sexual and reproductive health care, information and education</t>
  </si>
  <si>
    <t>7.a.1 International financial flows to developing countries in support of clean energy research and development and renewable energy production, including in hybrid systems</t>
  </si>
  <si>
    <t>Proportion of resident population in non conventional dwellings of usual residence</t>
  </si>
  <si>
    <t>Proporção da população desempregada à procura de novo emprego que recebe subsídio de desemprego no total da população desempregada à procura de novo emprego, por sexo e grupo etário</t>
  </si>
  <si>
    <t>Proportion of unemployed population looking for a new job and receiving  unemployment benefits in total unemployed population looking for a new job, by sex and age group</t>
  </si>
  <si>
    <t>Presidentes dos municípios por sexo</t>
  </si>
  <si>
    <t>Presidents of municipalities, by Sex</t>
  </si>
  <si>
    <t>Proporção da população feminina residente com 15 a 49 anos de idade que utilizou um método contracetivo moderno como principal método de contaceção nos 30 dias anteriores à entrevista</t>
  </si>
  <si>
    <t>Proportion of the resident female population aged 15 to 49 years who used a modern contraceptive method as the main contraception method in the 30 days preceding the interview</t>
  </si>
  <si>
    <t>Taxa de mortalidade devido a fontes de água insalubre ou a condições de saneamento e higiene deficientes ou inexistentes</t>
  </si>
  <si>
    <t>Índice de paridade de sexo nos indivíduos com idade entre 16 e 74 anos que efetuaram atividades relacionadas com computador</t>
  </si>
  <si>
    <t>Copying, moving a file or folder</t>
  </si>
  <si>
    <t>Parity index of sex in persons aged between 16 and 74 years old performing computer related activities</t>
  </si>
  <si>
    <t>Writing a computer program</t>
  </si>
  <si>
    <t>Índice de paridade de grau de urbanização nos indivíduos com idade entre 16 e 74 anos que efetuaram atividades relacionadas com computador</t>
  </si>
  <si>
    <t>Parity index of degree of urbanisation in persons aged between 16 and 74 years old performing computer related activities</t>
  </si>
  <si>
    <t>Índice de paridade de quintis de rendimento nos indivíduos com idade entre 16 e 74 anos que efetuaram atividades relacionadas com computador</t>
  </si>
  <si>
    <t>Parity index of quintiles of income in persons aged between 16 and 74 years old performing computer related activities</t>
  </si>
  <si>
    <t>Média do rendimento monetário líquido equivalente</t>
  </si>
  <si>
    <t>Total da população</t>
  </si>
  <si>
    <t>Total population</t>
  </si>
  <si>
    <t>Mean equivalent net monetary income</t>
  </si>
  <si>
    <t>40% da população com menores recursos</t>
  </si>
  <si>
    <t>40% of the population with the lowest income</t>
  </si>
  <si>
    <t>Taxa de crescimento média quinquenal da média do rendimento monetário líquido equivalente em termos reais</t>
  </si>
  <si>
    <t>Five-year average growth rate of the mean equivalent net monetary income in real terms</t>
  </si>
  <si>
    <t>Dirigentes no setor das administrações públicas por sexo</t>
  </si>
  <si>
    <t>Managers in sector of public administration by sex</t>
  </si>
  <si>
    <t>Proporção da população empregada com cargos de chefia por Sexo</t>
  </si>
  <si>
    <t>Proportion of employed people with management positions by Sex</t>
  </si>
  <si>
    <t>Proporção da população empregada na indústria transformadora</t>
  </si>
  <si>
    <t>Proportion of employed people in manufacturing</t>
  </si>
  <si>
    <t>Transporte de passageiros pelas empresas nacionais de transporte aéreo</t>
  </si>
  <si>
    <t>Passenger transport by national air transport enterprises</t>
  </si>
  <si>
    <t>Transporte de carga pelas empresas nacionais de transporte aéreo</t>
  </si>
  <si>
    <t>Cargo transport by national air transport enterprises</t>
  </si>
  <si>
    <t>Transporte de passageiros pelas empresas exploradoras de sistema ferroviário pesado</t>
  </si>
  <si>
    <t>Passenger transport by heavy railway carrier enterprises</t>
  </si>
  <si>
    <t>Mercadoria transportada das empresas exploradoras de sistema ferroviário pesado</t>
  </si>
  <si>
    <t>Goods transported of heavy railway carrier enterprises</t>
  </si>
  <si>
    <t>Transporte de passageiros pelas empresas de transporte rodoviário de passageiros</t>
  </si>
  <si>
    <t>Passenger transport by enterprises of road transport passengers</t>
  </si>
  <si>
    <t>Tonelada-quilómetro dos Veículos pesados de mercadorias por Localização geográfica (Continente)</t>
  </si>
  <si>
    <t>Tonne-kilometre of Heavy goods road vehicles by Geographic localization (Continent)</t>
  </si>
  <si>
    <t>Proporção de indivíduos com idade entre 18 e 64 anos que participaram em atividades de aprendizagem ao longo da vida, por Sexo e Grupo etário</t>
  </si>
  <si>
    <t>Proportion of persons aged between 16 and 74 years old using mobile phone by Sex</t>
  </si>
  <si>
    <t>Ganho médio horário (Secções B a S exceto O da CAE Rev. 3), por sexo</t>
  </si>
  <si>
    <t>Average hourly earnings (NACE Rev. 2 Sections B to S except O), by sex</t>
  </si>
  <si>
    <r>
      <t>Annual mean concentration of PM</t>
    </r>
    <r>
      <rPr>
        <i/>
        <vertAlign val="subscript"/>
        <sz val="10"/>
        <color theme="1"/>
        <rFont val="Arial"/>
        <family val="2"/>
      </rPr>
      <t>10</t>
    </r>
    <r>
      <rPr>
        <i/>
        <sz val="10"/>
        <color theme="1"/>
        <rFont val="Arial"/>
        <family val="2"/>
      </rPr>
      <t xml:space="preserve"> particles</t>
    </r>
  </si>
  <si>
    <t>Proporção de resíduos sectoriais perigosos por operação de gestão</t>
  </si>
  <si>
    <r>
      <t>Proportion of hazardous sectorial waste</t>
    </r>
    <r>
      <rPr>
        <i/>
        <sz val="11"/>
        <rFont val="Calibri"/>
        <family val="2"/>
        <scheme val="minor"/>
      </rPr>
      <t xml:space="preserve"> </t>
    </r>
    <r>
      <rPr>
        <i/>
        <sz val="11"/>
        <rFont val="Calibri"/>
        <family val="2"/>
      </rPr>
      <t xml:space="preserve">by </t>
    </r>
    <r>
      <rPr>
        <i/>
        <sz val="11"/>
        <rFont val="Calibri"/>
        <family val="2"/>
        <scheme val="minor"/>
      </rPr>
      <t>Type of management operation</t>
    </r>
  </si>
  <si>
    <t>Taxa de mortalidade materna por 100 000 nados-vivos</t>
  </si>
  <si>
    <t>Maternal mortality rate per 100 000 live births</t>
  </si>
  <si>
    <t>N.º (por 100 000 nados-vivos)/ No (by 100,000 live births)</t>
  </si>
  <si>
    <t>3.d Reforçar a capacidade de todos os países, particularmente os países em desenvolvimento, para o alerta precoce, redução de riscos e gestão de riscos nacionais e globais de saúde</t>
  </si>
  <si>
    <t>3.d.1 Capacidade para o Regulamento Sanitário Internacional (RSI) e preparação para emergências de saúde</t>
  </si>
  <si>
    <t>3.d.1 International Health Regulations (IHR) capacity and health emergency preparedness</t>
  </si>
  <si>
    <t xml:space="preserve">3.d Strengthen the capacity of all countries, in particular developing countries, for early warning, risk reduction and management of national and global health risks </t>
  </si>
  <si>
    <t>SDG 1 End poverty in all its forms everywhere</t>
  </si>
  <si>
    <t>ODS 1 Erradicar a pobreza em todas as suas formas, em todos os lugares</t>
  </si>
  <si>
    <t>Hazardous sectorial waste produced per capita (kg/ inhab.) by Type of waste management operation</t>
  </si>
  <si>
    <r>
      <t>Emissão de CO</t>
    </r>
    <r>
      <rPr>
        <vertAlign val="subscript"/>
        <sz val="8"/>
        <rFont val="Arial"/>
        <family val="2"/>
      </rPr>
      <t>2</t>
    </r>
    <r>
      <rPr>
        <sz val="10"/>
        <rFont val="Arial"/>
        <family val="2"/>
      </rPr>
      <t xml:space="preserve"> por unidade de valor acrescentado</t>
    </r>
  </si>
  <si>
    <r>
      <t>CO</t>
    </r>
    <r>
      <rPr>
        <i/>
        <vertAlign val="subscript"/>
        <sz val="10"/>
        <color theme="1"/>
        <rFont val="Arial"/>
        <family val="2"/>
      </rPr>
      <t>2</t>
    </r>
    <r>
      <rPr>
        <i/>
        <sz val="10"/>
        <color theme="1"/>
        <rFont val="Arial"/>
        <family val="2"/>
      </rPr>
      <t xml:space="preserve"> emissions per unit of value added</t>
    </r>
  </si>
  <si>
    <r>
      <t xml:space="preserve">Direção Geral da Administração e do Emprego Público
</t>
    </r>
    <r>
      <rPr>
        <i/>
        <sz val="10"/>
        <rFont val="Arial"/>
        <family val="2"/>
      </rPr>
      <t xml:space="preserve">Directorate General for Administration and Public Employment </t>
    </r>
  </si>
  <si>
    <t>Total Fluxos Públicos (APD+OOF) para o setor agrícola (série 311), em desembolsos brutos</t>
  </si>
  <si>
    <r>
      <t xml:space="preserve">INE; Instituto Nacional de Saúde Doutor Ricardo Jorge 
</t>
    </r>
    <r>
      <rPr>
        <i/>
        <sz val="10"/>
        <rFont val="Arial"/>
        <family val="2"/>
      </rPr>
      <t>Statistics Portugal; National Health Institute Dr. Ricardo Jorge</t>
    </r>
  </si>
  <si>
    <t>Total APD + OOFs para o CAD 23182 e série 232 (desembolsos brutos)</t>
  </si>
  <si>
    <r>
      <t>* - dado rectificado (r</t>
    </r>
    <r>
      <rPr>
        <i/>
        <sz val="10"/>
        <color theme="1"/>
        <rFont val="Arial"/>
        <family val="2"/>
      </rPr>
      <t>ectified value)</t>
    </r>
  </si>
  <si>
    <r>
      <t xml:space="preserve">INE, Estatísticas de Uso e Ocupação do Solo
</t>
    </r>
    <r>
      <rPr>
        <i/>
        <sz val="10"/>
        <rFont val="Arial"/>
        <family val="2"/>
      </rPr>
      <t>Statistics Portugal, Land Use Land Cover Statistics</t>
    </r>
  </si>
  <si>
    <r>
      <t xml:space="preserve">INE, Censos
</t>
    </r>
    <r>
      <rPr>
        <i/>
        <sz val="10"/>
        <rFont val="Arial"/>
        <family val="2"/>
      </rPr>
      <t>Statistics Portugal, Census</t>
    </r>
  </si>
  <si>
    <t>Proportion of fish stocks with analytical assessment of stocks (category 1 of ICES) managed in national waters at the Maximum Sustainable Income level</t>
  </si>
  <si>
    <t>Proportion of fish stocks with precautionary assessment of stocks (category 3 of ICES) and exploited in national waters at the level of a proxy to the Maximum Sustainable Yield (MSY)</t>
  </si>
  <si>
    <t>Proportion of fish stocks with national level numerical evaluation and exploited at the level of a proxy to the Maximum Sustainable Yield (MSY)</t>
  </si>
  <si>
    <t>Total official development assistance for DAC 16062 (gross disbursements)</t>
  </si>
  <si>
    <r>
      <t>Legenda (</t>
    </r>
    <r>
      <rPr>
        <b/>
        <i/>
        <sz val="10"/>
        <color theme="1"/>
        <rFont val="Arial"/>
        <family val="2"/>
      </rPr>
      <t>Legend</t>
    </r>
    <r>
      <rPr>
        <b/>
        <sz val="10"/>
        <color theme="1"/>
        <rFont val="Arial"/>
        <family val="2"/>
      </rPr>
      <t>):</t>
    </r>
  </si>
  <si>
    <r>
      <t>Dados (</t>
    </r>
    <r>
      <rPr>
        <b/>
        <i/>
        <sz val="10"/>
        <color theme="1"/>
        <rFont val="Arial"/>
        <family val="2"/>
      </rPr>
      <t>data</t>
    </r>
    <r>
      <rPr>
        <b/>
        <sz val="10"/>
        <color theme="1"/>
        <rFont val="Arial"/>
        <family val="2"/>
      </rPr>
      <t>):</t>
    </r>
  </si>
  <si>
    <r>
      <t>µg/m</t>
    </r>
    <r>
      <rPr>
        <vertAlign val="superscript"/>
        <sz val="10"/>
        <color theme="1"/>
        <rFont val="Arial"/>
        <family val="2"/>
      </rPr>
      <t>3</t>
    </r>
    <r>
      <rPr>
        <sz val="10"/>
        <color theme="1"/>
        <rFont val="Arial"/>
        <family val="2"/>
      </rPr>
      <t xml:space="preserve"> - micrograma por metro cúbico (</t>
    </r>
    <r>
      <rPr>
        <i/>
        <sz val="10"/>
        <color theme="1"/>
        <rFont val="Arial"/>
        <family val="2"/>
      </rPr>
      <t>microgram per cubic meter)</t>
    </r>
  </si>
  <si>
    <t>Total official development assistance and Other official flows for technical assistance (FTC + Institutional Capacity Building - gross disbursements)</t>
  </si>
  <si>
    <r>
      <t xml:space="preserve">IPMA - Instituto Português do Mar e da Atmosfera
</t>
    </r>
    <r>
      <rPr>
        <i/>
        <sz val="10"/>
        <rFont val="Arial"/>
        <family val="2"/>
      </rPr>
      <t>Portuguese Institute for Sea and Atmosphere</t>
    </r>
  </si>
  <si>
    <r>
      <t xml:space="preserve">IPMA e Departamento de Oceanografia e Pescas (Universidade dos Açores)
</t>
    </r>
    <r>
      <rPr>
        <i/>
        <sz val="10"/>
        <rFont val="Arial"/>
        <family val="2"/>
      </rPr>
      <t>IPMA and Department of Oceanography and Fisheries (University of Azores)</t>
    </r>
  </si>
  <si>
    <r>
      <t xml:space="preserve">Direção Regional de Pescas da Madeira
</t>
    </r>
    <r>
      <rPr>
        <i/>
        <sz val="10"/>
        <rFont val="Arial"/>
        <family val="2"/>
      </rPr>
      <t>Regional Directorate for Fisheries of Madeira</t>
    </r>
  </si>
  <si>
    <r>
      <t xml:space="preserve">Direção-Geral de Recursos Naturais, Segurança e Serviços Marítimos (DGRM), Instituto da Conservação da Natureza e das Florestas (ICNF), Direção Regional dos Assuntos do Mar (DRAM) dos Açores e Direção Regional do Ordenamento do Território e do Ambiente (DROTA) da Madeira
</t>
    </r>
    <r>
      <rPr>
        <i/>
        <sz val="10"/>
        <rFont val="Arial"/>
        <family val="2"/>
      </rPr>
      <t>Directorate-General for Natural Resources, Maritime Safety and Services, the Nature Conservation and Forestry Institute, the Regional Directorate for Sea Affairs of Azores and the Regional Directorate for Land Planning and Environment of Madeira</t>
    </r>
  </si>
  <si>
    <r>
      <t xml:space="preserve">Direção-Geral do Território (DGT) </t>
    </r>
    <r>
      <rPr>
        <i/>
        <sz val="10"/>
        <rFont val="Arial"/>
        <family val="2"/>
      </rPr>
      <t>Directorate-General for Territory</t>
    </r>
  </si>
  <si>
    <r>
      <t xml:space="preserve">Direção Geral do Orçamento (DGO)
</t>
    </r>
    <r>
      <rPr>
        <i/>
        <sz val="10"/>
        <rFont val="Arial"/>
        <family val="2"/>
      </rPr>
      <t>Budget Directorate-General</t>
    </r>
  </si>
  <si>
    <r>
      <t>RAA - Região Autónoma dos Açores (</t>
    </r>
    <r>
      <rPr>
        <i/>
        <sz val="10"/>
        <color theme="1"/>
        <rFont val="Arial"/>
        <family val="2"/>
      </rPr>
      <t>Autonomous Region of the Azores</t>
    </r>
    <r>
      <rPr>
        <sz val="10"/>
        <color theme="1"/>
        <rFont val="Arial"/>
        <family val="2"/>
      </rPr>
      <t>)</t>
    </r>
  </si>
  <si>
    <r>
      <t>RAM - Região Autónoma da Madeira (</t>
    </r>
    <r>
      <rPr>
        <i/>
        <sz val="10"/>
        <color theme="1"/>
        <rFont val="Arial"/>
        <family val="2"/>
      </rPr>
      <t>Autonomous Region of Madeira</t>
    </r>
    <r>
      <rPr>
        <sz val="10"/>
        <color theme="1"/>
        <rFont val="Arial"/>
        <family val="2"/>
      </rPr>
      <t>)</t>
    </r>
  </si>
  <si>
    <t>Capital regulamentar / ativos</t>
  </si>
  <si>
    <t>Rendibilidade dos ativos</t>
  </si>
  <si>
    <t>Liquid assets to short term liabilities</t>
  </si>
  <si>
    <t>Non-performing loans net of provisions to capital</t>
  </si>
  <si>
    <t>Non-performing loans to total gross loans</t>
  </si>
  <si>
    <t>Regulatory Tier 1 capital to risk-weighted assets</t>
  </si>
  <si>
    <t>Regulatory capital to assets</t>
  </si>
  <si>
    <t xml:space="preserve">Return on assets </t>
  </si>
  <si>
    <r>
      <t xml:space="preserve">Capital regulamentar </t>
    </r>
    <r>
      <rPr>
        <i/>
        <sz val="10"/>
        <color theme="1"/>
        <rFont val="Arial"/>
        <family val="2"/>
      </rPr>
      <t>Tier</t>
    </r>
    <r>
      <rPr>
        <sz val="10"/>
        <color theme="1"/>
        <rFont val="Arial"/>
        <family val="2"/>
      </rPr>
      <t xml:space="preserve"> 1 / ativos ponderados pelo risco</t>
    </r>
  </si>
  <si>
    <t>Ativos de elevada liquidez / passivos de curto prazo</t>
  </si>
  <si>
    <t>13.2.2 Total greenhouse gas emissions per year</t>
  </si>
  <si>
    <t>13.2.2 Emissões totais de gases de efeito estufa por ano</t>
  </si>
  <si>
    <t>1.1.1 Proportion of population living below the international poverty line by sex, age, employment status and geographical location (urban/rural)</t>
  </si>
  <si>
    <t>1.4.2 Proportion of total adult population with secure tenure rights to land, (a) with legally recognized documentation, and (b) who perceive their rights to land as secure, by sex and by type of tenure</t>
  </si>
  <si>
    <t>1.4.2 Proporção da população adulta total com direito de posse à terra, (a) com documentação legalmente reconhecida e (b) que percecionem os seus direitos à terra como seguros, por sexo e por tipo de posse</t>
  </si>
  <si>
    <t>1.a.1 Total official development assistance grants from all donors that focus on poverty reduction as a share of the recipient country’s gross national income</t>
  </si>
  <si>
    <t>1.b.1 Pro-poor public social spending</t>
  </si>
  <si>
    <t>1.b.1 Despesas sociais públicas no combate à pobreza</t>
  </si>
  <si>
    <t>2.5.2 Proportion of local breeds classified as being at risk of extinction</t>
  </si>
  <si>
    <t>2.5.2 Proporção de raças locais classificadas em risco de extinção</t>
  </si>
  <si>
    <t>2.2.3 Prevalence of anaemia in women aged 15-49 years, by pregnancy status (percentage)</t>
  </si>
  <si>
    <t>2.2.3 Prevalência de anemia em mulheres de 15 a 49 anos, segundo o estado de gravidez (percentagem)</t>
  </si>
  <si>
    <t>3.d.2 Reduce the percentage of bloodstream infections due to selected antimicrobial resistant organisms</t>
  </si>
  <si>
    <t>3.d.2 Reduzir a percentagem de infecções da corrente sanguínea devido a organismos resistentes a antimicrobianos selecionados</t>
  </si>
  <si>
    <t>3.5.2 Consumo de litros de álcool puro per capita (pessoas com 15 ou mais anos) por ano</t>
  </si>
  <si>
    <t>3.5.2 Alcohol per capita consumption (aged 15 years and older) within a calendar year in litres of pure alcohol</t>
  </si>
  <si>
    <t>3.8.1 Coverage of essential health services</t>
  </si>
  <si>
    <t>3.8.1 Cobertura dos cuidados de saúde primários</t>
  </si>
  <si>
    <t xml:space="preserve">4.7.1 Extent to which (i) global citizenship education and (ii) education for sustainable development are mainstreamed in (a) national education policies; (b) curricula; (c) teacher education; and (d) student assessment </t>
  </si>
  <si>
    <t>4.7.1 Grau com que a (i) educação para a cidadania global e a (ii) educação para o desenvolvimento sustentável são disseminados em (a) políticas educativas nacionais, (b) programas educativos, (c) formação de professores e (d) avaliação de estudantes</t>
  </si>
  <si>
    <t>4.a.1 Proportion of schools offering basic services, by type of service</t>
  </si>
  <si>
    <t>4.a.1 Proporção de escolas que oferecem serviços básicos, por tipo de serviço</t>
  </si>
  <si>
    <t>4.c.1 Proportion of teachers qualified in basic education by education level</t>
  </si>
  <si>
    <t>4.c.1 Proporção de professores qualificados no ensino básico por nível de ensino</t>
  </si>
  <si>
    <t>4.1.2 Completion rate (primary education, lower secondary education, upper secondary education)</t>
  </si>
  <si>
    <t>6.2.1 Proportion of population using (a) safely managed sanitation services and (b) a hand-washing facility with soap and water</t>
  </si>
  <si>
    <t>6.2.1 Proporção da população que utiliza (a) serviços de saneamento seguros e (b) instalação de lavagem das mãos com água e sabão</t>
  </si>
  <si>
    <t>6.3.1  Proportion of domestic and industrial wastewater flow safely treated</t>
  </si>
  <si>
    <t>6.3.1 Proporção do fluxo de águas residuais domésticas e industriais tratada com segurança</t>
  </si>
  <si>
    <t>6.5.1 Degree of integrated water resources management</t>
  </si>
  <si>
    <t>6.5.1 Grau de gestão integrada de recursos hídricos</t>
  </si>
  <si>
    <t>7.b.1  Installed renewable energy generating capacity in developing countries (in Watts per capita)</t>
  </si>
  <si>
    <t>7.b.1 Capacidade instalada de geração de energia renovável nos países em desenvolvimento (em Watts per capita)</t>
  </si>
  <si>
    <t>8.3.1 Proporção do emprego informal no emprego total, por sector e por sexo</t>
  </si>
  <si>
    <t>8.3.1  Proportion of informal employment in total employment, by sector and sex</t>
  </si>
  <si>
    <t>8.5.2 Taxa de desemprego, por sexo, grupo etário e população com incapacidade</t>
  </si>
  <si>
    <t>10.2.1 Proporção de pessoas que vivem em agregados familiares com um rendimento inferior a 50% do rendimento mediano, por sexo, grupo etário e população com incapacidade</t>
  </si>
  <si>
    <t>11.2.1 Proporção de população com acesso adequado a transportes públicos, por sexo, grupo etário e população com incapacidade</t>
  </si>
  <si>
    <t>11.7.1 Proporção de espaço aberto para uso público de todos nas cidades, por sexo, grupo etário e população com incapacidade</t>
  </si>
  <si>
    <t>8.5.1 Ganho médio horário dos trabalhadores por conta de outrem, por sexo, grupo etário, profissão e população com incapacidade</t>
  </si>
  <si>
    <t>8.5.1  Average hourly earnings of employees, by sex, age, occupation and persons with disabilities</t>
  </si>
  <si>
    <t>8.8.1 Fatal and non-fatal occupational injuries per 100,000 workers, by sex and migrant status</t>
  </si>
  <si>
    <t>8.8.1 Acidentes de trabalho mortais e não mortais por 100 mil trabalhadores, por sexo e condição de migração</t>
  </si>
  <si>
    <t>8.8.2 Level of national compliance with labour rights (freedom of association and collective bargaining) based on International Labour Organization (ILO) textual sources and national legislation, by sex and migrant status</t>
  </si>
  <si>
    <t>10.4.1 Labour share of GDP</t>
  </si>
  <si>
    <t>10.4.1 Proporção do trabalho no PIB</t>
  </si>
  <si>
    <t>10.4.2 Impacto redistributivo da política fiscal</t>
  </si>
  <si>
    <t>10.4.2 Redistributive Impact of Fiscal Policy</t>
  </si>
  <si>
    <t>10.7.3 Número de migrantes mortos ao tentar atravessar fronteiras marítimas, terrestres e aéreas</t>
  </si>
  <si>
    <t>10.7.4 Proporção da população refugiada, por país de origem</t>
  </si>
  <si>
    <t>10.7.3 Number of migrants killed while attempting to cross maritime, land and air borders</t>
  </si>
  <si>
    <t>10.7.4 Proportion of the population who are refugees, by country of origin</t>
  </si>
  <si>
    <t>16.3.3 Proporção da população que experimentou uma disputa nos últimos dois anos e que recorreu a um mecanismo formal ou informal de resolução de disputas, por tipo de mecanismo</t>
  </si>
  <si>
    <t>16.3.3 Proportion of the population who have experienced a dispute in the past two years and who accessed a formal or informal dispute resolution mechanism, by type of mechanism</t>
  </si>
  <si>
    <t>11.6.1 Proportion of municipal solid waste collected and managed in controlled facilities out of total municipal waste generated, by cities</t>
  </si>
  <si>
    <t>11.6.1 Proporção de resíduos sólidos municipais coletados e geridos em instalações controladas no total de resíduos municipais gerados, por cidades</t>
  </si>
  <si>
    <t>11.a.1 Number of countries that have national urban policies or regional development plans that (a) respond to population dynamics, (b) ensure balanced territorial development, (c) increase local fiscal space</t>
  </si>
  <si>
    <t>11.a.1 Número de países que têm políticas urbanas nacionais ou planos de desenvolvimento regional que (a) respondem à dinâmica populacional, (b) asseguram um desenvolvimento territorial equilibrado, (c) aumentam o espaço fiscal local</t>
  </si>
  <si>
    <t>12.1.1 Number of countries developing, adopting or implementing policy instruments aimed at supporting the shift to sustainable consumption and production</t>
  </si>
  <si>
    <t>12.1.1 Número de países que desenvolvem, adotam ou implementam instrumentos políticos destinados a apoiar a mudança para o consumo e produção sustentáveis</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</si>
  <si>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</si>
  <si>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</si>
  <si>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</si>
  <si>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12.7.1 Grau de implementação de políticas de contratação pública e planos de ação sustentáveis</t>
  </si>
  <si>
    <t xml:space="preserve">12.a.1 Installed renewable energy generating capacity in developing countries (in Watts per capita) </t>
  </si>
  <si>
    <t>12.b.1 Implementation of standard accounting tools to monitor the economic and environmental aspects of tourism sustainability</t>
  </si>
  <si>
    <t>12.a.1 Capacidade instalada de geração de energia renovável nos países em desenvolvimento (em Watts per capita)</t>
  </si>
  <si>
    <t>12.b.1 Implementação de ferramentas estandardizadas de contabilidade para monitorizar os aspetos económicos e ambientais da sustentabilidade do turismo</t>
  </si>
  <si>
    <t>12.c.1 (a) Montante de subsídios aos combustíveis fósseis em percentagem do PIB e (b) montante de subsídios aos combustíveis fósseis em percentagem do total da despesa nacional em combustíveis fósseis</t>
  </si>
  <si>
    <t>12.c.1 (a) Amount of fossil-fuel subsidies as a percentage of GDP; and (b) amount of fossil-fuel subsidies as a proportion of total national expenditure on fossil fuels</t>
  </si>
  <si>
    <t>13.2.1 Number of countries with nationally determined contributions, long-term strategies, national adaptation plans, strategies as reported in adaptation communications and national communications</t>
  </si>
  <si>
    <t>13.2.1 Número de países com contribuições determinadas nacionalmente, estratégias de longo prazo, planos nacionais de adaptação, estratégias como reportadas em comunicações de adaptação e comunicações nacionais</t>
  </si>
  <si>
    <t>13.3.1 Extent to which (i) global citizenship education and (ii) education for sustainable development are mainstreamed in (a) national education policies; (b) curricula; (c) teacher education; and (d) student assessment</t>
  </si>
  <si>
    <t>13.3.1 Grau com que a (i) educação para a cidadania global e a (ii) educação para o desenvolvimento sustentável são disseminados em: (a) políticas educativas nacionais, (b) programas educativos, (c) formação de professores e (d) avaliação de estudantes</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</si>
  <si>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</si>
  <si>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</si>
  <si>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13.a.1 Montantes fornecidos e mobilizados em dólares dos Estados Unidos por ano em relação ao objetivo existente de mobilização coletiva do compromisso de $100 mil milhões até 2025</t>
  </si>
  <si>
    <t>13.b.1 Número de países menos desenvolvidos e pequenos Estados insulares em desenvolvimento com contribuições determinadas nacionalmente, estratégias de longo prazo, planos nacionais de adaptação, estratégias como reportadas em comunicações de adaptação e comunicações nacionais</t>
  </si>
  <si>
    <t>14.1.1 (a) Index of coastal eutrophication; and (b) floating plastic debris density</t>
  </si>
  <si>
    <t>14.1.1 (a) Índice de eutrofização das águas costeiras e (b) índice de densidade de resíduos plásticos flutuantes</t>
  </si>
  <si>
    <t>14.2.1 Number of countries using ecosystem-based approaches to managing marine areas</t>
  </si>
  <si>
    <t>14.2.1 Número de países usando abordagens ecossistémicas na gestão de áreas marinhas</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</si>
  <si>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</si>
  <si>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mobilised from biodiversity-relevant economic instruments</t>
  </si>
  <si>
    <t>15.b.1 (a) Official development assistance on conservation and sustainable use of biodiversity, and (b) revenue generated and finance mobilised from biodiversity-relevant economic instruments</t>
  </si>
  <si>
    <t>15.a.1 (a) Ajuda pública ao desenvolvimento na conservação e uso sustentável da biodiversidade; e (b) receita gerada e financiamento mobilizado a partir de instrumentos económicos relevantes para a biodiversidade</t>
  </si>
  <si>
    <t>15.b.1 (a) Ajuda pública ao desenvolvimento na conservação e uso sustentável da biodiversidade; e (b) receita gerada e financiamento mobilizado a partir de instrumentos económicos relevantes para a biodiversidade</t>
  </si>
  <si>
    <t>15.9.1 (a) Número de países que estabeleceram metas nacionais de acordo com ou similares à Meta 2 de Biodiversidade de Aichi, do Plano Estratégico para a Biodiversidade 2011-2020, na sua estratégia e planos de ação nacionais para a biodiversidade e o progresso monitorizado em relação a esses objetivos; e (b) integração da biodiversidade nos sistemas nacionais de contas e relatórios, definidos como a implementação do Sistema de Contas Económico-Ambientais</t>
  </si>
  <si>
    <t>16.1.3 Proportion of population subjected to (a) physical violence, (b) psychological violence and (c) sexual violence in the previous 12 months</t>
  </si>
  <si>
    <t>16.1.3 Proporção da população objeto de (a) violência física, (b) violência psicológica e (c) violência sexual nos últimos 12 meses</t>
  </si>
  <si>
    <t>16.1.4 Proportion of population that feel safe walking alone around the area they live</t>
  </si>
  <si>
    <t>16.1.4 Proporção de população que se sente segura quando caminha sozinha na área onde vive</t>
  </si>
  <si>
    <t xml:space="preserve">16.2.1 Proportion of children aged 1-17 years who experienced any physical punishment and/or psychological aggression by caregivers in the past month </t>
  </si>
  <si>
    <t>16.2.1 Proporção de crianças com idade entre 1 e 17 anos objeto de castigos físicos e/ou agressão psicológica por parte de cuidadores no último mês</t>
  </si>
  <si>
    <t>16.7.1 Proportions of positions in national and local institutions, including (a) the legislatures; (b) the public service; and (c) the judiciary, compared to national distributions, by sex, age, persons with disabilities and population groups</t>
  </si>
  <si>
    <t>16.7.1 Proporções de cargos em instituições nacionais e locais, incluindo (a) órgãos legislativos; (b) serviço público; e (c) poder judiciário, face às distribuições nacionais, por sexo, grupo etário, pessoas com incapacidade e grupos populacionais</t>
  </si>
  <si>
    <t>17.3.1 Investimento direto estrangeiro, ajuda pública ao desenvolvimento e Cooperação Sul-Sul, como proporção do rendimento nacional bruto</t>
  </si>
  <si>
    <t>17.3.1 Foreign direct investments,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</si>
  <si>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</si>
  <si>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</si>
  <si>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17.5.1 Número de países que adotam e implementam regimes de promoção de investimentos para países em desenvolviemento, incluíndo os países menos desenvolvidos</t>
  </si>
  <si>
    <t>17.6.1 Subscrições de Internet por banda larga de rede fixa por 100 habitantes, por velocidade de ligação</t>
  </si>
  <si>
    <t>17.7.1 Total amount of funding for developing countries to promote the development, transfer, dissemination and diffusion of environmentally sound technologies</t>
  </si>
  <si>
    <t>17.7.1  Montante total de financiamento para países em desenvolvimento para promover o desenvolvimento, transferência, disseminação e difusão de tecnologias ambientalmente seguras e racionais</t>
  </si>
  <si>
    <t>17.12.1 Weighted average tariffs faced by developing countries, least developed countries and small island developing States</t>
  </si>
  <si>
    <t>17.12.1 Média ponderada de tarifas aduaneiras aplicadas aos países em desenvolvimento, países menos desenvolvidos e pequenos Estados insulares em desenvolvimento</t>
  </si>
  <si>
    <t>17.16.1 Number of countries reporting progress in multi-stakeholder development effectiveness monitoring frameworks that support the achievement of the Sustainable Development Goals</t>
  </si>
  <si>
    <t>17.17.1 Amount of United States dollars committed to public-private partnerships for infrastructure</t>
  </si>
  <si>
    <t>17.18.1 Statistical capacity indicator for SDG monitoring</t>
  </si>
  <si>
    <t>17.16.1 Número de países que reportam progressos na eficácia dos quadros de monitorização de múltiplos atores que apoiam o cumprimento dos Objetivos de Desenvolvimento Sustentável</t>
  </si>
  <si>
    <t>17.17.1 Montante de dólares dos Estados Unidos destinados a parcerias público-privadas para infraestruturas</t>
  </si>
  <si>
    <t>17.18.1 Indicador de capacidade estatística para monitorização dos ODS</t>
  </si>
  <si>
    <t>Ajuda pública ao desenvolvimento como proporção do rendimento nacional bruto</t>
  </si>
  <si>
    <t>Official development assistance as a proportion of gross national income</t>
  </si>
  <si>
    <t>Foreign direct investments (FDI) as a proportion of gross national income</t>
  </si>
  <si>
    <t>Investimento direto estrangeiro como proporção do rendimento nacional bruto</t>
  </si>
  <si>
    <r>
      <t xml:space="preserve">Camões IP, INE
</t>
    </r>
    <r>
      <rPr>
        <i/>
        <sz val="10"/>
        <rFont val="Arial"/>
        <family val="2"/>
      </rPr>
      <t>Statistics Portugal</t>
    </r>
  </si>
  <si>
    <t>Official development assistance to Least Developed Countries (LDCs) / gross national income</t>
  </si>
  <si>
    <t>Progress by countries in the degree of implementation of international instruments aiming to combat illegal, unreported and unregulated fishing (level of implementation: 1 lowest to 5 highest)</t>
  </si>
  <si>
    <t>Progresso dos países no grau de implementação de instrumentos internacionais destinados ao combate da pesca ilegal, não declarada e não regulamentada (nível de implementação: 1 mais baixo a 5 mais alto)</t>
  </si>
  <si>
    <t>-</t>
  </si>
  <si>
    <t>Degree of application of a legal/regulatory/policy/institutional framework which recognizes and protects access rights for small-scale fisheries (level of implementation: 1 lowest to 5 highest) </t>
  </si>
  <si>
    <t>Grau de aplicação de um enquadramento legal/regulamentar/político/institucional que reconhece e protege o direito de acesso da pequena pesca (nível de implementação: 1 mais baixo a 5 mais alto)</t>
  </si>
  <si>
    <t>Countries that are contracting Parties to the International Treaty on Plant Genetic Resources for Food and Agriculture (PGRFA) (1 = YES; 0 = NO)</t>
  </si>
  <si>
    <t>Countries that are parties to the Nagoya Protocol (1 = YES; 0 = NO)</t>
  </si>
  <si>
    <t>Countries that have legislative, administrative and policy framework or measures reported through the Online Reporting System on Compliance of the International Treaty on Plant Genetic Resources for Food and Agriculture (PGRFA) (1 = YES; 0 = NO)</t>
  </si>
  <si>
    <t>Countries that have legislative, administrative and policy framework or measures reported to the Access and Benefit-Sharing Clearing-House (1 = YES; 0 = NO)</t>
  </si>
  <si>
    <t>Países que são partes no Protocolo de Nagoia (1 = sim; 0 = não)</t>
  </si>
  <si>
    <t>Países que possuem ferramentas ou medidas legislativas, administrativas e políticas reportadas pelo Sistema de Relatórios Online sobre Conformidade do Tratado Internacional sobre os Recursos Fitogenéticos para a Alimentação e a Agricultura (PGRFA) (1 = sim; 0 = não)</t>
  </si>
  <si>
    <t>Países que são Partes contratantes no Tratado Internacional sobre os Recursos Fitogenéticos para a Alimentação e a Agricultura (PGRFA) (1 = sim; 0 = não)</t>
  </si>
  <si>
    <t>Países que possuem ferramentas ou medidas legislativas, administrativas e políticas reportadas à Câmara de Compensação de acesso e partilha dos benefícios (1 = sim; 0 = não)</t>
  </si>
  <si>
    <t>Countries that adopt and implement constitutional, statutory and/or policy guarantees for public access to information (year of adoption)</t>
  </si>
  <si>
    <r>
      <t xml:space="preserve">ano de adoção
</t>
    </r>
    <r>
      <rPr>
        <i/>
        <sz val="10"/>
        <color theme="1"/>
        <rFont val="Arial"/>
        <family val="2"/>
      </rPr>
      <t>year of adoption</t>
    </r>
  </si>
  <si>
    <t>Países que adotaram e implementaram garantias constitucionais, estatutárias e/ou políticas para acesso público à informação (ano de adoção)</t>
  </si>
  <si>
    <t>Countries with National Human Rights Institutions in compliance with the Paris Principles, A status (1 = YES; 0 = NO)</t>
  </si>
  <si>
    <r>
      <t xml:space="preserve">1 = sim; 0 = não
</t>
    </r>
    <r>
      <rPr>
        <i/>
        <sz val="10"/>
        <color theme="1"/>
        <rFont val="Arial"/>
        <family val="2"/>
      </rPr>
      <t>1 = yes; 0 = no</t>
    </r>
  </si>
  <si>
    <t>Países com instituições nacionais de direitos humanos, de acordo com os Princípios de Paris, Estatuto A (1 = sim; 0 = não)</t>
  </si>
  <si>
    <t xml:space="preserve">Countries with national statistical legislation exists that complies with the Fundamental Principles of Official Statistics (1 = YES; 0 = NO) </t>
  </si>
  <si>
    <t xml:space="preserve">Países que possuem legislação estatística nacional que cumpre os Princípios Fundamentais das Estatísticas Oficiais (1 = sim; 0 = não) </t>
  </si>
  <si>
    <t>Countries with national statistical plans that are fully funded (1 = YES; 0 = NO)</t>
  </si>
  <si>
    <t>Countries with national statistical plans that are under implementation (1 = YES; 0 = NO)</t>
  </si>
  <si>
    <t>Countries with national statistical plans with funding from Government (1 = YES; 0 = NO)</t>
  </si>
  <si>
    <t>Países com planos estatísticos nacionais totalmente financiados (1 = SIM; 0 = NÃO)</t>
  </si>
  <si>
    <t>Países com planos estatísticos nacionais em implementação (1 = SIM; 0 = NÃO)</t>
  </si>
  <si>
    <t>Países com planos estatísticos nacionais com financiamento do governo (1 = SIM; 0 = NÃO)</t>
  </si>
  <si>
    <t>12.8.1 Grau com que a (i) educação para a cidadania global e a (ii) educação para o desenvolvimento sustentável são disseminados em: (a) políticas educativas nacionais, (b) programas educativos, (c) formação de professores e (d) avaliação de estudantes</t>
  </si>
  <si>
    <r>
      <t>x - Não disponível - indicador descontinuado em 2018 (</t>
    </r>
    <r>
      <rPr>
        <i/>
        <sz val="10"/>
        <color theme="1"/>
        <rFont val="Arial"/>
        <family val="2"/>
      </rPr>
      <t>not available - discontinued indicator in 2018</t>
    </r>
    <r>
      <rPr>
        <sz val="10"/>
        <color theme="1"/>
        <rFont val="Arial"/>
        <family val="2"/>
      </rPr>
      <t>)</t>
    </r>
  </si>
  <si>
    <t>Extent of use of country-owned results frameworks and planning tools by providers of development cooperation - data by provider</t>
  </si>
  <si>
    <t>Proportion of new development interventions drawn from country-led result frameworks - data by provider</t>
  </si>
  <si>
    <t>Proportion of results indicators drawn from country-led results frameworks - data by provider</t>
  </si>
  <si>
    <t>Proportion of results indicators which will be monitored using government sources and monitoring systems - data by provider</t>
  </si>
  <si>
    <t>Extensão do uso de quadros de resultados do país e ferramentas de planeamento por prestadores de cooperação para o desenvolvimento - dados por prestador</t>
  </si>
  <si>
    <t>Proporção de indicadores de resultados extraídos dos quadros de resultados dos países - dados por prestador</t>
  </si>
  <si>
    <t>Proporção de novas intervenções de desenvolvimento extraídas dos quadros de resultados dos países - dados por prestador</t>
  </si>
  <si>
    <t xml:space="preserve">Total APD para CAD série 312 (silvicultura) (compromissos)  </t>
  </si>
  <si>
    <t xml:space="preserve">Total official development assistance for DAC series 312 (silviculture) (commitments)  </t>
  </si>
  <si>
    <t>Proporção de indicadores de resultados que serão monitorizados usando fontes governamentais ou oficiais e sistemas de monitorização - dados por prestador</t>
  </si>
  <si>
    <t>1.a.1 Total de donativos da ajuda pública ao desenvolvimento de todos os doadores que se destinam à redução da pobreza em percentagem do RNB do país beneficiário</t>
  </si>
  <si>
    <r>
      <t>kt CO</t>
    </r>
    <r>
      <rPr>
        <vertAlign val="subscript"/>
        <sz val="10"/>
        <rFont val="Arial"/>
        <family val="2"/>
      </rPr>
      <t>2</t>
    </r>
    <r>
      <rPr>
        <sz val="10"/>
        <rFont val="Arial"/>
        <family val="2"/>
      </rPr>
      <t xml:space="preserve"> eq</t>
    </r>
  </si>
  <si>
    <t>Proporção da remuneração dos empregados no PIB</t>
  </si>
  <si>
    <t>Share of the compensation of employees in GDP</t>
  </si>
  <si>
    <t>Proporção da superfície das massas de água com bom estado global (% da área total)</t>
  </si>
  <si>
    <t>Proportion of water bodies area with good global status (% of total area)</t>
  </si>
  <si>
    <t>Countries that have conducted at least one population and housing census in the last 10 years (1 = YES; 0 = NO)</t>
  </si>
  <si>
    <t>Countries with birth registration data that are at least 90 percent complete (1 = YES; 0 = NO) </t>
  </si>
  <si>
    <t>Countries with death registration data that are at least 75 percent complete (1 = YES; 0 = NO)</t>
  </si>
  <si>
    <t>Países que realizaram pelo menos um Recenseamento da População e da Habitação nos últimos 10 anos (1 = SIM; 0 = NÃO)</t>
  </si>
  <si>
    <t>Países com registos de nascimento pelo menos 90% completos (1 = SIM; 0 = NÃO)</t>
  </si>
  <si>
    <t>Países com registos de óbitos pelo menos 75% completos (1 = SIM; 0 = NÃO)</t>
  </si>
  <si>
    <t>Notas:</t>
  </si>
  <si>
    <t>0,10 Po</t>
  </si>
  <si>
    <t>0,14 Po</t>
  </si>
  <si>
    <t>0,05 Po</t>
  </si>
  <si>
    <t>0,01 Po</t>
  </si>
  <si>
    <t>0,02 Po</t>
  </si>
  <si>
    <t>0,00 Po</t>
  </si>
  <si>
    <t>1,7 Po</t>
  </si>
  <si>
    <t>2,2 Po</t>
  </si>
  <si>
    <t>1,3 Po</t>
  </si>
  <si>
    <r>
      <t>Notas (</t>
    </r>
    <r>
      <rPr>
        <b/>
        <i/>
        <sz val="10"/>
        <color theme="1"/>
        <rFont val="Arial"/>
        <family val="2"/>
      </rPr>
      <t>notes</t>
    </r>
    <r>
      <rPr>
        <b/>
        <sz val="10"/>
        <color theme="1"/>
        <rFont val="Arial"/>
        <family val="2"/>
      </rPr>
      <t>):</t>
    </r>
  </si>
  <si>
    <r>
      <t xml:space="preserve">(a) Em 2017, a Ordem dos Enfermeiros solicitou a todos os associados que procedessem à atualização da informação sobre local de trabalho, de modo a evitar situações de informação em falta, substituída pelo local de residência para fins estatísticos. Deste procedimento de atualização resultaram diferenças relevantes no número de enfermeiros de alguns municípios e NUTS III em 2017 face ao ano anterior. </t>
    </r>
    <r>
      <rPr>
        <i/>
        <sz val="10"/>
        <color theme="1"/>
        <rFont val="Arial"/>
        <family val="2"/>
      </rPr>
      <t>(Break in series: In 2017, the Nurses Portuguese Association requested all members to update the information on workplace in order to avoid missing information and replacement by place of residence for statistical purposes. This procedure led to important differences in the number of nurses of various municipalities and NUTS 3 in 2017 vis-à-vis the previous year.)</t>
    </r>
  </si>
  <si>
    <t>Crude death rate attributed to household and ambient air pollution</t>
  </si>
  <si>
    <t>Índices de paridade de sexo dos jovens de 15 anos que atingiram um nível mínimo de proficiência em</t>
  </si>
  <si>
    <t>OCDE
OECD</t>
  </si>
  <si>
    <t>(i) Reading</t>
  </si>
  <si>
    <t>Parity indices of sex of young people achieving at least a minimum proficiency level in (i) reading and (ii) mathematics</t>
  </si>
  <si>
    <t>(ii) Matemática</t>
  </si>
  <si>
    <t>(ii) Mathematics</t>
  </si>
  <si>
    <t>Acidentes de trabalho não mortais por Sexo</t>
  </si>
  <si>
    <t>Acidentes de trabalho mortais</t>
  </si>
  <si>
    <r>
      <t>por 100 mil empregados</t>
    </r>
    <r>
      <rPr>
        <i/>
        <sz val="10"/>
        <color theme="1"/>
        <rFont val="Arial"/>
        <family val="2"/>
      </rPr>
      <t xml:space="preserve">
per 100 thousand employees</t>
    </r>
  </si>
  <si>
    <t>Non-fatal accidents at work, by Sex</t>
  </si>
  <si>
    <t>Fatal Accidents at work</t>
  </si>
  <si>
    <t>2.1.2 Prevalence of moderate or severe food insecurity in the population, based on the Food Insecurity Experience Scale (FIES)</t>
  </si>
  <si>
    <t>Taxa bruta de mortalidade atribuída a poluição ambiente e doméstica do ar</t>
  </si>
  <si>
    <r>
      <t>* - dado rectificado (r</t>
    </r>
    <r>
      <rPr>
        <i/>
        <sz val="10"/>
        <color indexed="8"/>
        <rFont val="Arial"/>
        <family val="2"/>
      </rPr>
      <t>ectified value)</t>
    </r>
  </si>
  <si>
    <t>*</t>
  </si>
  <si>
    <t>⊥(a)</t>
  </si>
  <si>
    <r>
      <t>N.º (por 100 000 hab)/</t>
    </r>
    <r>
      <rPr>
        <i/>
        <sz val="10"/>
        <color theme="1"/>
        <rFont val="Arial"/>
        <family val="2"/>
      </rPr>
      <t xml:space="preserve"> No (by 100,000 inhab)</t>
    </r>
  </si>
  <si>
    <t>Superfície total das águas abertas</t>
  </si>
  <si>
    <t>Superfície das águas abertas naturais</t>
  </si>
  <si>
    <t>Superfície das águas abertas artificiais</t>
  </si>
  <si>
    <t>Taxa de variação da superficie</t>
  </si>
  <si>
    <t>Surface of total open water</t>
  </si>
  <si>
    <r>
      <t>Surface of natural open water</t>
    </r>
    <r>
      <rPr>
        <i/>
        <sz val="8"/>
        <color rgb="FFFF0000"/>
        <rFont val="Arial"/>
        <family val="2"/>
      </rPr>
      <t xml:space="preserve"> </t>
    </r>
  </si>
  <si>
    <t xml:space="preserve">Surface of artificial open water </t>
  </si>
  <si>
    <t>Change rate of open water</t>
  </si>
  <si>
    <r>
      <t>§: Desvio do padrão de qualidade/Coeficiente de variação elevado (</t>
    </r>
    <r>
      <rPr>
        <i/>
        <sz val="10"/>
        <color theme="1"/>
        <rFont val="Arial"/>
        <family val="2"/>
      </rPr>
      <t>Quality standard deviation/Extremely unreliable value</t>
    </r>
    <r>
      <rPr>
        <sz val="10"/>
        <color theme="1"/>
        <rFont val="Arial"/>
        <family val="2"/>
      </rPr>
      <t>)</t>
    </r>
  </si>
  <si>
    <r>
      <t xml:space="preserve">43 
(3 em 7 </t>
    </r>
    <r>
      <rPr>
        <i/>
        <sz val="10"/>
        <rFont val="Arial"/>
        <family val="2"/>
      </rPr>
      <t>stocks</t>
    </r>
    <r>
      <rPr>
        <sz val="10"/>
        <rFont val="Arial"/>
        <family val="2"/>
      </rPr>
      <t>)</t>
    </r>
  </si>
  <si>
    <r>
      <t xml:space="preserve">67 
(4 em 6 </t>
    </r>
    <r>
      <rPr>
        <i/>
        <sz val="10"/>
        <rFont val="Arial"/>
        <family val="2"/>
      </rPr>
      <t>stocks</t>
    </r>
    <r>
      <rPr>
        <sz val="10"/>
        <rFont val="Arial"/>
        <family val="2"/>
      </rPr>
      <t>)</t>
    </r>
  </si>
  <si>
    <r>
      <t xml:space="preserve">67
 (4 em 6 </t>
    </r>
    <r>
      <rPr>
        <i/>
        <sz val="10"/>
        <rFont val="Arial"/>
        <family val="2"/>
      </rPr>
      <t>stocks</t>
    </r>
    <r>
      <rPr>
        <sz val="10"/>
        <rFont val="Arial"/>
        <family val="2"/>
      </rPr>
      <t>)</t>
    </r>
  </si>
  <si>
    <r>
      <t xml:space="preserve">50 
(1 em 2 </t>
    </r>
    <r>
      <rPr>
        <i/>
        <sz val="10"/>
        <rFont val="Arial"/>
        <family val="2"/>
      </rPr>
      <t>stocks</t>
    </r>
    <r>
      <rPr>
        <sz val="10"/>
        <rFont val="Arial"/>
        <family val="2"/>
      </rPr>
      <t>)</t>
    </r>
  </si>
  <si>
    <r>
      <t xml:space="preserve">83 
(5 em 6 </t>
    </r>
    <r>
      <rPr>
        <i/>
        <sz val="10"/>
        <rFont val="Arial"/>
        <family val="2"/>
      </rPr>
      <t>stocks</t>
    </r>
    <r>
      <rPr>
        <sz val="10"/>
        <rFont val="Arial"/>
        <family val="2"/>
      </rPr>
      <t>)</t>
    </r>
  </si>
  <si>
    <t>67 
(4 em 6 stocks)</t>
  </si>
  <si>
    <r>
      <t xml:space="preserve">50 
(2 em 4 </t>
    </r>
    <r>
      <rPr>
        <i/>
        <sz val="10"/>
        <rFont val="Arial"/>
        <family val="2"/>
      </rPr>
      <t>stocks</t>
    </r>
    <r>
      <rPr>
        <sz val="10"/>
        <rFont val="Arial"/>
        <family val="2"/>
      </rPr>
      <t>)</t>
    </r>
  </si>
  <si>
    <t>100 
(1 em 1 stock)</t>
  </si>
  <si>
    <r>
      <t>(a) Calculado para o período 2000-2010 (</t>
    </r>
    <r>
      <rPr>
        <i/>
        <sz val="10"/>
        <color theme="1"/>
        <rFont val="Arial"/>
        <family val="2"/>
      </rPr>
      <t>Calculated for the period 2000-2010).</t>
    </r>
  </si>
  <si>
    <t>(a)</t>
  </si>
  <si>
    <r>
      <t xml:space="preserve">1 = sim; 
0 = não
</t>
    </r>
    <r>
      <rPr>
        <i/>
        <sz val="10"/>
        <color theme="1"/>
        <rFont val="Arial"/>
        <family val="2"/>
      </rPr>
      <t>1 = yes; 
0 = no</t>
    </r>
  </si>
  <si>
    <r>
      <t xml:space="preserve">1 = sim; 
0 = não
</t>
    </r>
    <r>
      <rPr>
        <i/>
        <sz val="10"/>
        <color theme="1"/>
        <rFont val="Arial"/>
        <family val="2"/>
      </rPr>
      <t>1 = yes;
0 = no</t>
    </r>
  </si>
  <si>
    <r>
      <t>Concentração média anual de partículas PM</t>
    </r>
    <r>
      <rPr>
        <vertAlign val="subscript"/>
        <sz val="10"/>
        <color theme="1"/>
        <rFont val="Arial"/>
        <family val="2"/>
      </rPr>
      <t>10</t>
    </r>
  </si>
  <si>
    <t>Dispersão do limiar do risco de pobreza - após transferências sociais (50% da mediana)</t>
  </si>
  <si>
    <t>Dispersion around the at-risk-of-poverty threshold - after social transfers (50% of the median)</t>
  </si>
  <si>
    <t>Despesas em prestações da proteção social (% do PIBpm) por Funções de proteção social</t>
  </si>
  <si>
    <t>Expenditures of social protection benefits (% of GDPmp) by Functions of social protection</t>
  </si>
  <si>
    <t>Proporção de indivíduos com idade entre 16 e 74 anos que utilizaram a Internet nos 3 meses anteriores à entrevista</t>
  </si>
  <si>
    <t>Proportion of expenditures of social protection benefits by Functions of social protection</t>
  </si>
  <si>
    <t>Mortality rate (30 to 70 years) due to diseases of the circulatory system, malignant neoplasms, diabetes mellitus and chronic respiratory diseases per 100 000 inhabitants, by Sex</t>
  </si>
  <si>
    <t>Proporção de mulheres no total de dirigentes com forma de exploração da SAU por conta própria</t>
  </si>
  <si>
    <t>Evolution of the efficiency of artificial territories by inhabitant</t>
  </si>
  <si>
    <t>0.05</t>
  </si>
  <si>
    <t>0.9</t>
  </si>
  <si>
    <t>Score of adoption and implementation of national DRR strategies in line with the Sendai Framework</t>
  </si>
  <si>
    <t>Pontuação de adoção e implementação de estratégias nacionais de RRD em linha com o Quadro de Sendai</t>
  </si>
  <si>
    <t xml:space="preserve">Despesas em património cultural dos municípios </t>
  </si>
  <si>
    <t>Expenditures on cultural heritage of municipalities</t>
  </si>
  <si>
    <r>
      <t xml:space="preserve">Município
</t>
    </r>
    <r>
      <rPr>
        <i/>
        <sz val="10"/>
        <color theme="1"/>
        <rFont val="Arial"/>
        <family val="2"/>
      </rPr>
      <t>Municipalities</t>
    </r>
  </si>
  <si>
    <r>
      <t xml:space="preserve">Milhões euros
</t>
    </r>
    <r>
      <rPr>
        <i/>
        <sz val="10"/>
        <color theme="1"/>
        <rFont val="Arial"/>
        <family val="2"/>
      </rPr>
      <t>Million Euros</t>
    </r>
  </si>
  <si>
    <r>
      <t xml:space="preserve">Nações Unidas
</t>
    </r>
    <r>
      <rPr>
        <i/>
        <sz val="10"/>
        <color theme="1"/>
        <rFont val="Arial"/>
        <family val="2"/>
      </rPr>
      <t>United Nations</t>
    </r>
  </si>
  <si>
    <r>
      <t xml:space="preserve">Continente
</t>
    </r>
    <r>
      <rPr>
        <i/>
        <sz val="10"/>
        <color theme="1"/>
        <rFont val="Arial"/>
        <family val="2"/>
      </rPr>
      <t>Mainland</t>
    </r>
  </si>
  <si>
    <t>Taxa de transição/ conclusão no ensino secundário</t>
  </si>
  <si>
    <t>Transition/ completion rate in upper secondary education</t>
  </si>
  <si>
    <r>
      <t xml:space="preserve">N.º (por 100 000 hab)
</t>
    </r>
    <r>
      <rPr>
        <i/>
        <sz val="10"/>
        <color theme="1"/>
        <rFont val="Arial"/>
        <family val="2"/>
      </rPr>
      <t>No (by 100,000 inhab)</t>
    </r>
  </si>
  <si>
    <r>
      <t xml:space="preserve">Euros por ETC
</t>
    </r>
    <r>
      <rPr>
        <i/>
        <sz val="10"/>
        <color theme="1"/>
        <rFont val="Arial"/>
        <family val="2"/>
      </rPr>
      <t>Euros by FTE</t>
    </r>
  </si>
  <si>
    <r>
      <t>10</t>
    </r>
    <r>
      <rPr>
        <vertAlign val="superscript"/>
        <sz val="10"/>
        <color theme="1"/>
        <rFont val="Arial"/>
        <family val="2"/>
      </rPr>
      <t>6</t>
    </r>
    <r>
      <rPr>
        <sz val="10"/>
        <color theme="1"/>
        <rFont val="Arial"/>
        <family val="2"/>
      </rPr>
      <t xml:space="preserve"> Passageiros-quilómetro
</t>
    </r>
    <r>
      <rPr>
        <i/>
        <sz val="10"/>
        <color theme="1"/>
        <rFont val="Arial"/>
        <family val="2"/>
      </rPr>
      <t>10</t>
    </r>
    <r>
      <rPr>
        <i/>
        <vertAlign val="superscript"/>
        <sz val="10"/>
        <color theme="1"/>
        <rFont val="Arial"/>
        <family val="2"/>
      </rPr>
      <t>6</t>
    </r>
    <r>
      <rPr>
        <i/>
        <sz val="10"/>
        <color theme="1"/>
        <rFont val="Arial"/>
        <family val="2"/>
      </rPr>
      <t xml:space="preserve"> passenger-kilometre</t>
    </r>
  </si>
  <si>
    <r>
      <t>10</t>
    </r>
    <r>
      <rPr>
        <vertAlign val="superscript"/>
        <sz val="8"/>
        <rFont val="Arial"/>
        <family val="2"/>
      </rPr>
      <t>6</t>
    </r>
    <r>
      <rPr>
        <sz val="10"/>
        <rFont val="Arial"/>
        <family val="2"/>
      </rPr>
      <t xml:space="preserve"> toneladas-quilómetro
</t>
    </r>
    <r>
      <rPr>
        <i/>
        <sz val="10"/>
        <rFont val="Arial"/>
        <family val="2"/>
      </rPr>
      <t>10</t>
    </r>
    <r>
      <rPr>
        <i/>
        <vertAlign val="superscript"/>
        <sz val="10"/>
        <rFont val="Arial"/>
        <family val="2"/>
      </rPr>
      <t>6</t>
    </r>
    <r>
      <rPr>
        <i/>
        <sz val="10"/>
        <rFont val="Arial"/>
        <family val="2"/>
      </rPr>
      <t xml:space="preserve"> tonne-kilometre</t>
    </r>
  </si>
  <si>
    <r>
      <t xml:space="preserve">Índice
</t>
    </r>
    <r>
      <rPr>
        <i/>
        <sz val="10"/>
        <color theme="1"/>
        <rFont val="Arial"/>
        <family val="2"/>
      </rPr>
      <t>Index</t>
    </r>
  </si>
  <si>
    <r>
      <t xml:space="preserve">t
</t>
    </r>
    <r>
      <rPr>
        <i/>
        <sz val="10"/>
        <color theme="1"/>
        <rFont val="Arial"/>
        <family val="2"/>
      </rPr>
      <t>tonnes</t>
    </r>
  </si>
  <si>
    <r>
      <t xml:space="preserve">APA
</t>
    </r>
    <r>
      <rPr>
        <i/>
        <sz val="10"/>
        <rFont val="Arial"/>
        <family val="2"/>
      </rPr>
      <t>Portuguese National Environmental Agency</t>
    </r>
  </si>
  <si>
    <r>
      <t xml:space="preserve">FRA - </t>
    </r>
    <r>
      <rPr>
        <i/>
        <sz val="10"/>
        <rFont val="Arial"/>
        <family val="2"/>
      </rPr>
      <t>Violence against women survey</t>
    </r>
  </si>
  <si>
    <r>
      <t xml:space="preserve">Milhões USD
</t>
    </r>
    <r>
      <rPr>
        <i/>
        <sz val="10"/>
        <rFont val="Arial"/>
        <family val="2"/>
      </rPr>
      <t>Million USD</t>
    </r>
  </si>
  <si>
    <r>
      <t xml:space="preserve">Milhões USD a preços correntes
</t>
    </r>
    <r>
      <rPr>
        <i/>
        <sz val="10"/>
        <rFont val="Arial"/>
        <family val="2"/>
      </rPr>
      <t>Million USD at current prices</t>
    </r>
  </si>
  <si>
    <r>
      <t xml:space="preserve">BdP, INE
BdP, </t>
    </r>
    <r>
      <rPr>
        <i/>
        <sz val="10"/>
        <rFont val="Arial"/>
        <family val="2"/>
      </rPr>
      <t>Statistics Portugal</t>
    </r>
  </si>
  <si>
    <t>Ajuda pública ao desenvolvimento aos Países Menos Avançados (PMA) como proporção do rendimento nacional bruto</t>
  </si>
  <si>
    <t>Total APD Líquida para a investigação médica (setor 12182) e os sectores básicos de saúde (série 122)</t>
  </si>
  <si>
    <t>Total net official development assistance for medical research (sector 12182) and basic health sectors (series 122)</t>
  </si>
  <si>
    <t>Despesas dos municípios na proteção da biodiversidade e paisagem, por habitante</t>
  </si>
  <si>
    <t>Expenditures of municipalities on protection of biodiversity and landscape, per inhabitant</t>
  </si>
  <si>
    <r>
      <t xml:space="preserve">€/ hab.
</t>
    </r>
    <r>
      <rPr>
        <i/>
        <sz val="10"/>
        <color theme="1"/>
        <rFont val="Arial"/>
        <family val="2"/>
      </rPr>
      <t>€/ inhab.</t>
    </r>
  </si>
  <si>
    <r>
      <t>*</t>
    </r>
    <r>
      <rPr>
        <b/>
        <sz val="10"/>
        <color theme="1"/>
        <rFont val="Arial"/>
        <family val="2"/>
      </rPr>
      <t>Legenda (</t>
    </r>
    <r>
      <rPr>
        <b/>
        <i/>
        <sz val="10"/>
        <color theme="1"/>
        <rFont val="Arial"/>
        <family val="2"/>
      </rPr>
      <t>Legend</t>
    </r>
    <r>
      <rPr>
        <b/>
        <sz val="10"/>
        <color theme="1"/>
        <rFont val="Arial"/>
        <family val="2"/>
      </rPr>
      <t>)</t>
    </r>
    <r>
      <rPr>
        <sz val="10"/>
        <color theme="1"/>
        <rFont val="Arial"/>
        <family val="2"/>
      </rPr>
      <t>: 0 - O país não desenvolveu nenhuma estratégia nacional para o emprego jovem nem tomou medidas para a desenvolver ou adotar; 1 - O país está em processo de desenvolvimento de uma estratégia nacional para o emprego jovem; 2 - O país desenvolveu e adotou uma estratégia nacional para o emprego jovem; 3 - O país operacionalizou uma estratégia nacional para o emprego jovem (</t>
    </r>
    <r>
      <rPr>
        <i/>
        <sz val="10"/>
        <color theme="1"/>
        <rFont val="Arial"/>
        <family val="2"/>
      </rPr>
      <t>0 - The country has not developed any national strategy for youth employment or taken steps to develop or adopt one; 1 - The country is in the process of developing a national strategy for youth employment; 2 - The country has developed and adopted a national strategy for youth employment; 3 - The country has operationalized a national strategy for youth employment</t>
    </r>
    <r>
      <rPr>
        <sz val="10"/>
        <color theme="1"/>
        <rFont val="Arial"/>
        <family val="2"/>
      </rPr>
      <t xml:space="preserve">)
</t>
    </r>
  </si>
  <si>
    <t>0-3*</t>
  </si>
  <si>
    <t>All Domains</t>
  </si>
  <si>
    <t>Domain 1. Migrant rights</t>
  </si>
  <si>
    <t>Domain 2. Whole-of-government/ Evidence-based policies</t>
  </si>
  <si>
    <t>Domain 3. Cooperation and partnerships</t>
  </si>
  <si>
    <t>Domain 4. Socioeconomic well-being</t>
  </si>
  <si>
    <t>Domain 5. Mobility dimensions of crises</t>
  </si>
  <si>
    <t>Domain 6. Safe, orderly and regular migration</t>
  </si>
  <si>
    <t>Countries with migration policies to facilitate orderly, safe, regular and responsible migration and mobility of people, by policy domain </t>
  </si>
  <si>
    <t>Todos os Domínios</t>
  </si>
  <si>
    <t>Domínio 1. Direitos do migrante</t>
  </si>
  <si>
    <t>Domínio 2. Políticas para todo o governo / baseadas em evidências</t>
  </si>
  <si>
    <t>Domínio 3. Cooperação e parcerias</t>
  </si>
  <si>
    <t>Domínio 5. Dimensões de mobilidade das crises</t>
  </si>
  <si>
    <t>Domínio 6. Migração segura, ordenada e regular</t>
  </si>
  <si>
    <t>Países com políticas de migração que facilitam a migração e a mobilidade de pessoas ordenada, segura, regular e responsável, por domínio de política</t>
  </si>
  <si>
    <r>
      <t xml:space="preserve">1 = Requer mais progresso; 2 = Cumpre parcialmente; 3 = Cumpre; 4 = Cumpre totalmente
</t>
    </r>
    <r>
      <rPr>
        <i/>
        <sz val="10"/>
        <rFont val="Arial"/>
        <family val="2"/>
      </rPr>
      <t>1 = Requires further progress; 2 = Partially meets; 3 = Meets; 4 = Fully meets</t>
    </r>
  </si>
  <si>
    <t>Domínio 4. Bem-estar socioeconómico</t>
  </si>
  <si>
    <t>SEEA tables</t>
  </si>
  <si>
    <t>Tourism Satellite Account tables</t>
  </si>
  <si>
    <t>Number of tables</t>
  </si>
  <si>
    <r>
      <t xml:space="preserve">N.º
</t>
    </r>
    <r>
      <rPr>
        <i/>
        <sz val="10"/>
        <color theme="1"/>
        <rFont val="Arial"/>
        <family val="2"/>
      </rPr>
      <t>No</t>
    </r>
  </si>
  <si>
    <t>Número de tabelas</t>
  </si>
  <si>
    <t>Tabelas SEEA</t>
  </si>
  <si>
    <t>Tabelas da Conta Satélite do Turismo</t>
  </si>
  <si>
    <t>Countries with integrated biodiversity values into national accounting and reporting systems, defined as implementation of the System of Environmental-Economic Accounting  (1 = YES; 0 = NO)</t>
  </si>
  <si>
    <t>Países com valores de biodiversidade integrados nos sistemas nacionais de contas e relatórios, definidos como a implementação do Sistema de Contas Económico-Ambientais (1 = sim; 0 = não)</t>
  </si>
  <si>
    <r>
      <t xml:space="preserve">1 = sim;
0 = não
</t>
    </r>
    <r>
      <rPr>
        <i/>
        <sz val="10"/>
        <color theme="1"/>
        <rFont val="Arial"/>
        <family val="2"/>
      </rPr>
      <t>1 = yes; 
0 = no</t>
    </r>
  </si>
  <si>
    <t>Official development assistance grants for poverty reduction, by donor countries (percentage of GNI)</t>
  </si>
  <si>
    <t>Total de donativos da ajuda pública ao desenvolvimento que se destinam à redução da pobreza, por país doador (percentagem do RNB)</t>
  </si>
  <si>
    <r>
      <t xml:space="preserve">OCDE
</t>
    </r>
    <r>
      <rPr>
        <i/>
        <sz val="10"/>
        <color theme="1"/>
        <rFont val="Arial"/>
        <family val="2"/>
      </rPr>
      <t>OECD</t>
    </r>
  </si>
  <si>
    <t>Contribution to the international 100bn USD commitment on climate related expending</t>
  </si>
  <si>
    <t>DG CLIMA, EIONET</t>
  </si>
  <si>
    <r>
      <t xml:space="preserve">Milhões euros
</t>
    </r>
    <r>
      <rPr>
        <i/>
        <sz val="10"/>
        <color theme="1"/>
        <rFont val="Arial"/>
        <family val="2"/>
      </rPr>
      <t>Million Euro</t>
    </r>
  </si>
  <si>
    <t>Countries that have national urban policies or regional development plans that respond to population dynamics; ensure balanced territorial development; and increase local fiscal space (1 = YES; 0 = NO)</t>
  </si>
  <si>
    <t>Países que têm políticas urbanas nacionais ou planos de desenvolvimento regional que respondem à dinâmica populacional, asseguram um desenvolvimento territorial equilibrado, aumentam o espaço fiscal local (1 = Sim; 0 = Não)</t>
  </si>
  <si>
    <t>Indicator of food price anomalies (calculated with Consumer Food Price Index)</t>
  </si>
  <si>
    <t>Nota (note):</t>
  </si>
  <si>
    <r>
      <t xml:space="preserve">Índice*
</t>
    </r>
    <r>
      <rPr>
        <i/>
        <sz val="10"/>
        <color theme="1"/>
        <rFont val="Arial"/>
        <family val="2"/>
      </rPr>
      <t>Index*</t>
    </r>
  </si>
  <si>
    <r>
      <t xml:space="preserve">* Anormalmente alto: indicador &gt; = 1; Moderadamente alto: 0,5 = &lt; indicador &lt;1; Normal: -0,5 = &lt;indicador &lt;0,5 </t>
    </r>
    <r>
      <rPr>
        <i/>
        <sz val="10"/>
        <color theme="1"/>
        <rFont val="Arial"/>
        <family val="2"/>
      </rPr>
      <t>(Abnormally high: Indicator of food price anomalies (IFPA)&gt;=1; Moderately high: 0.5=&lt;IFPA&lt; 1; Normal: -0.5=&lt;IFPA&lt; 0.5)</t>
    </r>
  </si>
  <si>
    <t>Indicador de anomalias dos preços de alimentação (calculado com base no IPC de alimentação)</t>
  </si>
  <si>
    <t>Number of cases of killings of human rights defenders, journalists and trade unionists</t>
  </si>
  <si>
    <r>
      <t xml:space="preserve">Mundo
</t>
    </r>
    <r>
      <rPr>
        <i/>
        <sz val="10"/>
        <color theme="1"/>
        <rFont val="Arial"/>
        <family val="2"/>
      </rPr>
      <t>World</t>
    </r>
  </si>
  <si>
    <t>Número de casos de homicídio de defensores de direitos humanos, jornalistas e sindicalistas</t>
  </si>
  <si>
    <r>
      <t xml:space="preserve">Europa e América do Norte
</t>
    </r>
    <r>
      <rPr>
        <i/>
        <sz val="10"/>
        <color theme="1"/>
        <rFont val="Arial"/>
        <family val="2"/>
      </rPr>
      <t>Europe and Northern America</t>
    </r>
  </si>
  <si>
    <t>N.º
No</t>
  </si>
  <si>
    <t>(*)</t>
  </si>
  <si>
    <r>
      <t>(*) Instituto da Conservação da Natureza e das Florestas; Instituto das Florestas e Conservação da Natureza da Madeira; Secretaria Regional da Energia, Ambiente e Turismo dos Açores (</t>
    </r>
    <r>
      <rPr>
        <i/>
        <sz val="10"/>
        <color theme="1"/>
        <rFont val="Arial"/>
        <family val="2"/>
      </rPr>
      <t>Portuguese Institute for Nature Conservation and Forests; Institute for Forests and Nature Conservation of Madeira; Regional Secretariat for Energy, Environment and Tourism of Azore</t>
    </r>
    <r>
      <rPr>
        <sz val="10"/>
        <color theme="1"/>
        <rFont val="Arial"/>
        <family val="2"/>
      </rPr>
      <t>s)</t>
    </r>
  </si>
  <si>
    <t>Proportion of classified areas</t>
  </si>
  <si>
    <t>Proporção de superfície das áreas classificadas</t>
  </si>
  <si>
    <t>Macroeconomic Imbalance Procedure</t>
  </si>
  <si>
    <t>Procedimento relativo aos desequilíbrios macroeconómicos</t>
  </si>
  <si>
    <t>Current account balance - % of GDP, 3 years average</t>
  </si>
  <si>
    <t>Net international investment position - % of GDP</t>
  </si>
  <si>
    <t>Real effective exchange rate, 42 trading partners - 3 years % change</t>
  </si>
  <si>
    <t>Export market shares - 5 years % change</t>
  </si>
  <si>
    <t>Nominal unit labour cost index - 3 years % change</t>
  </si>
  <si>
    <t>House price index, deflated - 1 year % change</t>
  </si>
  <si>
    <t>Private sector credit flow, consolidated - % of GDP</t>
  </si>
  <si>
    <t>Private sector debt, consolidated - % of GDP</t>
  </si>
  <si>
    <t>General government sector debt - % of GDP</t>
  </si>
  <si>
    <t>Unemployment rate - 3 years average</t>
  </si>
  <si>
    <t>Total financial sector liabilities, non-consolidated - 1 year % change</t>
  </si>
  <si>
    <t>Activity rate (15-64 years) - % point change (t, t-3)</t>
  </si>
  <si>
    <t>Long-term unemployment rate - % of active population in the same age group, % point change (t, t-3)</t>
  </si>
  <si>
    <t>Youth unemployment rate - % of active population in the same age group, % point change (t, t-3)</t>
  </si>
  <si>
    <t>Posição líquida de investimento internacional em percentagem do PIB</t>
  </si>
  <si>
    <t>Dívida do setor privado (consolidada) em percentagem do PIB</t>
  </si>
  <si>
    <t>Dívida das administrações públicas em percentagem do PIB</t>
  </si>
  <si>
    <t>p.p.</t>
  </si>
  <si>
    <t>Variação percentual das quotas de mercado das exportações nos últimos 5 anos</t>
  </si>
  <si>
    <t>Variação percentual do índice de custo de trabalho unitário nominal nos últimos 3 anos</t>
  </si>
  <si>
    <t>Variação anual do índice de preços das habitações deflacionado</t>
  </si>
  <si>
    <t>Crédito do setor privado (consolidado) em percentagem do PIB</t>
  </si>
  <si>
    <t>Variação anual dos passivos do setor financeiro (não consolidados)</t>
  </si>
  <si>
    <t>Média dos três últimos anos da balança corrente em percentagem do PIB</t>
  </si>
  <si>
    <t>Variação percentual em três últimos anos da taxa de câmbio real efetiva, relativamente a 42 parceiros comerciais</t>
  </si>
  <si>
    <t>Média dos últimos três anos da taxa de desemprego</t>
  </si>
  <si>
    <t>Variação da taxa de atividade (15-64 anos) em pontos percentuais (t, t-3)</t>
  </si>
  <si>
    <t>Variação da taxa de desemprego de longa duração (% da população activa do mesmo grupo etário) em pontos percentuais (t, t-3)</t>
  </si>
  <si>
    <t>Variação da taxa de desemprego dos jovens (% da população activa do mesmo grupo etário) em pontos percentuais (t, t-3)</t>
  </si>
  <si>
    <t>Pegada material</t>
  </si>
  <si>
    <t>Pegada material em percentagem do PIB</t>
  </si>
  <si>
    <t>Material footprint</t>
  </si>
  <si>
    <t>Material footprint per capita</t>
  </si>
  <si>
    <r>
      <t>Pegada material</t>
    </r>
    <r>
      <rPr>
        <i/>
        <sz val="10"/>
        <rFont val="Arial"/>
        <family val="2"/>
      </rPr>
      <t xml:space="preserve"> per capita</t>
    </r>
  </si>
  <si>
    <r>
      <t xml:space="preserve">1000 t / 1000 </t>
    </r>
    <r>
      <rPr>
        <i/>
        <sz val="10"/>
        <color theme="1"/>
        <rFont val="Arial"/>
        <family val="2"/>
      </rPr>
      <t>tonnes</t>
    </r>
  </si>
  <si>
    <t xml:space="preserve">Material footprintper per GDP </t>
  </si>
  <si>
    <t>Total reported number of Standard Material Transfer Agreements (SMTAs) transferring plant genetic resources for food and agriculture to the country (number)</t>
  </si>
  <si>
    <t>Número total reportado de acordos-tipo de transferência de material (SMTAs) que transferem recursos genéticos vegetais para alimentação e agricultura para o país</t>
  </si>
  <si>
    <t>Countries that established national targets in accordance with Aichi Biodiversity Target 2 of the Strategic Plan for Biodiversity 2011-2020 in their National Biodiversity Strategy and Action Plans (1 = YES; 0 = NO)</t>
  </si>
  <si>
    <t>Países que estabeleceram metas nacionais de acordo com a Meta 2 de Biodiversidade de Aichi, do Plano Estratégico para a Biodiversidade 2011-2020, na sua estratégia e planos de ação nacionais para a biodiversidade (1 = sim; 0 = não)</t>
  </si>
  <si>
    <t>Rv</t>
  </si>
  <si>
    <r>
      <t>Nota (</t>
    </r>
    <r>
      <rPr>
        <b/>
        <i/>
        <sz val="10"/>
        <color theme="1"/>
        <rFont val="Arial"/>
        <family val="2"/>
      </rPr>
      <t>Note</t>
    </r>
    <r>
      <rPr>
        <b/>
        <sz val="10"/>
        <color theme="1"/>
        <rFont val="Arial"/>
        <family val="2"/>
      </rPr>
      <t>):</t>
    </r>
  </si>
  <si>
    <t>Indicador 7.3.1: Série revista - PIB Base 2016 (indicator 7.3.1: revised serie - GDP base 2016).</t>
  </si>
  <si>
    <t>Degree to which the legal framework (including customary law) guarantees women’s equal rights to land ownership and/or control (1=No evidence to 6=Highest levels of guarantees)</t>
  </si>
  <si>
    <t>1-6</t>
  </si>
  <si>
    <t>Grau em que o quadro jurídico (incluindo o direito consuetudinário) garante às mulheres direitos iguais à propriedade e/ou controlo da terra (1 = Sem evidências a 6 = Níveis mais altos de garantias)</t>
  </si>
  <si>
    <t>Legislation, Regulation, Act related to the prevention of introduction and management of Invasive Alien Species (1 = YES, 0 = NO)</t>
  </si>
  <si>
    <t>National Biodiversity Strategy and Action Plan (NBSAP) targets alignment to Aichi Biodiversity target 9 set out in the Strategic Plan for Biodiversity 2011-2020 (1 = YES, 0 = NO)</t>
  </si>
  <si>
    <t>Legislação, regulamentação, lei relacionada com a prevenção da introdução e gestão de espécies exóticas invasoras (1 = sim; 0 = não)</t>
  </si>
  <si>
    <t>A Estratégia e Plano de Acção Nacional no domínio da Biodiversidade (EPANB) almeja o alinhamento com a meta 9 de Biodiversidade de Aichi definida no Plano Estratégico para a Biodiversidade 2011-2020 (1 = sim; 0 = não)</t>
  </si>
  <si>
    <t>Crimes de tráfico de pessoas registados pelas autoridades policiais</t>
  </si>
  <si>
    <t>Proporção de pacientes em tratamento por opioides / cocaína como principal droga, no sistema público de atendimento ambulatorial</t>
  </si>
  <si>
    <t>Opioides</t>
  </si>
  <si>
    <t>Cocaína</t>
  </si>
  <si>
    <r>
      <t xml:space="preserve">Serviço de Intervenção nos Comportamentos Aditivos e nas Dependências (SICAD)
</t>
    </r>
    <r>
      <rPr>
        <i/>
        <sz val="10"/>
        <rFont val="Arial"/>
        <family val="2"/>
      </rPr>
      <t>General-Directorate for Intervention on Addictive Behaviours and Dependencies</t>
    </r>
  </si>
  <si>
    <t>opioids</t>
  </si>
  <si>
    <t>Number of patients in treatment due to opioids/cocaine as main drug, in the public outpatient system</t>
  </si>
  <si>
    <t>cocaine</t>
  </si>
  <si>
    <t>Crimes of trafficking in human beings recorded by the police forces</t>
  </si>
  <si>
    <r>
      <t xml:space="preserve">INE, Estatísticas de Uso e Ocupação do Solo
</t>
    </r>
    <r>
      <rPr>
        <i/>
        <sz val="10"/>
        <color theme="1"/>
        <rFont val="Arial"/>
        <family val="2"/>
      </rPr>
      <t>Statistics Portugal, Land Use Land Cover Statistics</t>
    </r>
  </si>
  <si>
    <t>Coeficiente de Gini do Rendimento monetário bruto por Adulto Equivalente</t>
  </si>
  <si>
    <t>Coeficiente de Gini do Rendimento monetário líquido por Adulto Equivalente</t>
  </si>
  <si>
    <t>Gini coefficient of gross monetary of adult equivalent income</t>
  </si>
  <si>
    <t>Gini coefficient of netmonetary of adult equivalent income</t>
  </si>
  <si>
    <t>Cursos gerais/científico-humanísticos</t>
  </si>
  <si>
    <t>Cursos tecnológicos/profissionais</t>
  </si>
  <si>
    <t>General courses/scientific-humanistic courses</t>
  </si>
  <si>
    <t>Technological/Vocacional (professional) courses</t>
  </si>
  <si>
    <t>Proporção de indivíduos com idade entre 16 e 74 anos com competências digitais ao nível básico ou acima de básico</t>
  </si>
  <si>
    <t>Proportion of persons aged between 16 and 74 years old with digital skills at basic or above basic level</t>
  </si>
  <si>
    <t>Índice de paridade de sexo nos indivíduos com idade entre 16 e 74 anos com competências digitais ao nível básico ou acima de básico</t>
  </si>
  <si>
    <t>Índice de paridade de grau de urbanização nos indivíduos com idade entre 16 e 74 anos com competências digitais ao nível básico ou acima de básico</t>
  </si>
  <si>
    <t>Índice de paridade de quintis de rendimento nos indivíduos com idade entre 16 e 74 anos com competências digitais ao nível básico ou acima de básico</t>
  </si>
  <si>
    <t>Parity index of sex in persons aged between 16 and 74 years old with digital skills at basic or above basic level</t>
  </si>
  <si>
    <t>Parity index of degree of urbanisation in persons aged between 16 and 74 years old with digital skills at basic or above basic level</t>
  </si>
  <si>
    <t>Parity index of quintiles of income in persons aged between 16 and 74 years old with digital skills at basic or above basic level</t>
  </si>
  <si>
    <r>
      <t xml:space="preserve">80
(4 em 5 </t>
    </r>
    <r>
      <rPr>
        <i/>
        <sz val="10"/>
        <rFont val="Arial"/>
        <family val="2"/>
      </rPr>
      <t>stocks</t>
    </r>
    <r>
      <rPr>
        <sz val="10"/>
        <rFont val="Arial"/>
        <family val="2"/>
      </rPr>
      <t>)</t>
    </r>
  </si>
  <si>
    <r>
      <t xml:space="preserve">100
(1 em 1 </t>
    </r>
    <r>
      <rPr>
        <i/>
        <sz val="10"/>
        <rFont val="Arial"/>
        <family val="2"/>
      </rPr>
      <t>stock</t>
    </r>
    <r>
      <rPr>
        <sz val="10"/>
        <rFont val="Arial"/>
        <family val="2"/>
      </rPr>
      <t>)</t>
    </r>
  </si>
  <si>
    <r>
      <t xml:space="preserve">50
(2 em 4 </t>
    </r>
    <r>
      <rPr>
        <i/>
        <sz val="10"/>
        <rFont val="Arial"/>
        <family val="2"/>
      </rPr>
      <t>stocks</t>
    </r>
    <r>
      <rPr>
        <sz val="10"/>
        <rFont val="Arial"/>
        <family val="2"/>
      </rPr>
      <t>)</t>
    </r>
  </si>
  <si>
    <r>
      <t xml:space="preserve">43
(3 em 7 </t>
    </r>
    <r>
      <rPr>
        <i/>
        <sz val="10"/>
        <rFont val="Arial"/>
        <family val="2"/>
      </rPr>
      <t>stocks</t>
    </r>
    <r>
      <rPr>
        <sz val="10"/>
        <rFont val="Arial"/>
        <family val="2"/>
      </rPr>
      <t>)</t>
    </r>
  </si>
  <si>
    <t>3300,5 *</t>
  </si>
  <si>
    <t>4465,2 *</t>
  </si>
  <si>
    <t>1671,2 *</t>
  </si>
  <si>
    <t>5,2 *</t>
  </si>
  <si>
    <t>Prevalência da situação de insegurança alimentar moderada ou severa na população adulta (a)</t>
  </si>
  <si>
    <t>População total em situação de insegurança alimentar moderada ou severa (a)</t>
  </si>
  <si>
    <t>Prevalência da situação de insegurança alimentar severa na população adulta (a)</t>
  </si>
  <si>
    <t>População total em situação de insegurança alimentar severa (a)</t>
  </si>
  <si>
    <t>Prevalence of moderate or severe food insecurity in the adult population (a)</t>
  </si>
  <si>
    <t>Total population in moderate or severe food insecurity (a)</t>
  </si>
  <si>
    <t>Prevalence of severe food insecurity in the adult population (a)</t>
  </si>
  <si>
    <t>Total population in severe food insecurity (a)</t>
  </si>
  <si>
    <r>
      <t>(a) Os valores representam uma média de 3 anos em cada período (</t>
    </r>
    <r>
      <rPr>
        <i/>
        <sz val="10"/>
        <color theme="1"/>
        <rFont val="Arial"/>
        <family val="2"/>
      </rPr>
      <t>The observation value represents the 3-year average of the period</t>
    </r>
    <r>
      <rPr>
        <sz val="10"/>
        <color theme="1"/>
        <rFont val="Arial"/>
        <family val="2"/>
      </rPr>
      <t>).</t>
    </r>
  </si>
  <si>
    <t>Taxa de transição/ conclusão no ensino básico (a)</t>
  </si>
  <si>
    <r>
      <t>(a) Os anos letivos 2010/11 e 2011/12 são apenas para o Continente, não incluindo as regiões autónomas (</t>
    </r>
    <r>
      <rPr>
        <i/>
        <sz val="10"/>
        <color theme="1"/>
        <rFont val="Arial"/>
        <family val="2"/>
      </rPr>
      <t>The school years 2010/11 and 2011/12 are only for Continente, not including the autonomous regions</t>
    </r>
    <r>
      <rPr>
        <sz val="10"/>
        <color theme="1"/>
        <rFont val="Arial"/>
        <family val="2"/>
      </rPr>
      <t>).</t>
    </r>
  </si>
  <si>
    <r>
      <t xml:space="preserve">Resíduos sectoriais perigosos </t>
    </r>
    <r>
      <rPr>
        <i/>
        <sz val="10"/>
        <rFont val="Arial"/>
        <family val="2"/>
      </rPr>
      <t>per capita</t>
    </r>
    <r>
      <rPr>
        <sz val="10"/>
        <rFont val="Arial"/>
        <family val="2"/>
      </rPr>
      <t xml:space="preserve"> por operação de gestão de resíduos</t>
    </r>
  </si>
  <si>
    <r>
      <t xml:space="preserve">12.4.2 (a) Quantidade de resíduos perigosos gerados </t>
    </r>
    <r>
      <rPr>
        <i/>
        <sz val="10"/>
        <rFont val="Arial"/>
        <family val="2"/>
      </rPr>
      <t>per capita</t>
    </r>
    <r>
      <rPr>
        <sz val="10"/>
        <rFont val="Arial"/>
        <family val="2"/>
      </rPr>
      <t xml:space="preserve"> e (b) proporção de resíduos perigosos tratados, por tipo de tratamento </t>
    </r>
  </si>
  <si>
    <t>1.º Ciclo</t>
  </si>
  <si>
    <t>2.º Ciclo</t>
  </si>
  <si>
    <t>3.º Ciclo</t>
  </si>
  <si>
    <t>Ensino básico</t>
  </si>
  <si>
    <t>1st cycle</t>
  </si>
  <si>
    <t>2nd cycle</t>
  </si>
  <si>
    <t>3rd cycle</t>
  </si>
  <si>
    <t>primary education</t>
  </si>
  <si>
    <t>4.1.2 Taxa de conclusão (ensino básico, 1º, 2º e 3º ciclo, ensino secundário)</t>
  </si>
  <si>
    <t>Transition/ completion rate in primary education (a)</t>
  </si>
  <si>
    <t>Mortality rate due to accidental poisoning per 100 000 inhabitants</t>
  </si>
  <si>
    <t>(i) Leitura</t>
  </si>
  <si>
    <t>Micro empresas e pequenas empresas devedoras, no total das empresas</t>
  </si>
  <si>
    <t>Proporção de investigadoras/es em equivalente a tempo integral (ETI) por mil habitantes</t>
  </si>
  <si>
    <t>Crédito malparado / empréstimos totais brutos</t>
  </si>
  <si>
    <t>Crédito malparado líquido de provisões / capital</t>
  </si>
  <si>
    <t>Contribuição para o compromisso de 100 mil milhões de dólares em despesas relacionadas com o clima</t>
  </si>
  <si>
    <t>Total APD e OOF para assistência técnica (cooperação técnica pontual + Capacitação Institucional - desembolsos brutos)</t>
  </si>
  <si>
    <t>Cobertura vacinal contra difteria, tétano e tosse convulsa (3as inoculações) em crianças que completaram 1 ano de idade</t>
  </si>
  <si>
    <r>
      <t>Proportion of pre-trial detainees present at 31</t>
    </r>
    <r>
      <rPr>
        <i/>
        <vertAlign val="superscript"/>
        <sz val="10"/>
        <color theme="1"/>
        <rFont val="Arial"/>
        <family val="2"/>
      </rPr>
      <t xml:space="preserve">st </t>
    </r>
    <r>
      <rPr>
        <i/>
        <sz val="10"/>
        <color theme="1"/>
        <rFont val="Arial"/>
        <family val="2"/>
      </rPr>
      <t>December in general prison establishments</t>
    </r>
  </si>
  <si>
    <t>ISBN 978-989-25-0565-7</t>
  </si>
  <si>
    <t>INE, 2021</t>
  </si>
  <si>
    <t>Agenda 2030. Indicadores para Portugal</t>
  </si>
  <si>
    <t>2030 Agenda. Indicators for Portugal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</si>
</sst>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0.000"/>
    <numFmt numFmtId="166" formatCode="0.0"/>
    <numFmt numFmtId="167" formatCode="#,##0.0"/>
    <numFmt numFmtId="168" formatCode="###\ ##0"/>
    <numFmt numFmtId="169" formatCode="###\ ###\ ###"/>
    <numFmt numFmtId="170" formatCode="#\ ###\ ##0"/>
    <numFmt numFmtId="171" formatCode="#,##0_ ;\-#,##0\ "/>
    <numFmt numFmtId="172" formatCode="#\ ##0.00"/>
    <numFmt numFmtId="173" formatCode="#,##0.000"/>
    <numFmt numFmtId="174" formatCode="#\ ##0.0"/>
    <numFmt numFmtId="175" formatCode="#\ ##0"/>
    <numFmt numFmtId="176" formatCode="\ #\ ##0.000"/>
    <numFmt numFmtId="177" formatCode="0.0000"/>
    <numFmt numFmtId="178" formatCode="0.000000000000000000000000000000000000000000000000000000000"/>
  </numFmts>
  <fonts count="72" x14ac:knownFonts="1">
    <font>
      <sz val="11"/>
      <color theme="1"/>
      <name val="Calibri"/>
      <family val="2"/>
      <scheme val="minor"/>
    </font>
    <font>
      <sz val="10"/>
      <color theme="1"/>
      <name val="Arial"/>
      <family val="2"/>
    </font>
    <font>
      <sz val="10"/>
      <name val="Arial"/>
      <family val="2"/>
    </font>
    <font>
      <b/>
      <sz val="10"/>
      <color theme="1"/>
      <name val="Arial"/>
      <family val="2"/>
    </font>
    <font>
      <i/>
      <sz val="10"/>
      <name val="Arial"/>
      <family val="2"/>
    </font>
    <font>
      <i/>
      <sz val="10"/>
      <color theme="1"/>
      <name val="Arial"/>
      <family val="2"/>
    </font>
    <font>
      <b/>
      <i/>
      <sz val="10"/>
      <color theme="1"/>
      <name val="Arial"/>
      <family val="2"/>
    </font>
    <font>
      <vertAlign val="subscript"/>
      <sz val="10"/>
      <name val="Arial"/>
      <family val="2"/>
    </font>
    <font>
      <i/>
      <vertAlign val="subscript"/>
      <sz val="10"/>
      <name val="Arial"/>
      <family val="2"/>
    </font>
    <font>
      <vertAlign val="superscript"/>
      <sz val="10"/>
      <color theme="1"/>
      <name val="Arial"/>
      <family val="2"/>
    </font>
    <font>
      <sz val="11"/>
      <color theme="1"/>
      <name val="Calibri"/>
      <family val="2"/>
      <scheme val="minor"/>
    </font>
    <font>
      <sz val="10"/>
      <color rgb="FFFF0000"/>
      <name val="Arial"/>
      <family val="2"/>
    </font>
    <font>
      <i/>
      <vertAlign val="superscript"/>
      <sz val="10"/>
      <color theme="1"/>
      <name val="Arial"/>
      <family val="2"/>
    </font>
    <font>
      <i/>
      <sz val="10"/>
      <color indexed="63"/>
      <name val="Arial"/>
      <family val="2"/>
    </font>
    <font>
      <u/>
      <sz val="11"/>
      <color theme="10"/>
      <name val="Calibri"/>
      <family val="2"/>
    </font>
    <font>
      <i/>
      <sz val="11"/>
      <color theme="1"/>
      <name val="Calibri"/>
      <family val="2"/>
      <scheme val="minor"/>
    </font>
    <font>
      <sz val="11"/>
      <color rgb="FF1F497D"/>
      <name val="Symbol"/>
      <family val="1"/>
      <charset val="2"/>
    </font>
    <font>
      <sz val="10"/>
      <color rgb="FF000000"/>
      <name val="Calibri"/>
      <family val="2"/>
      <scheme val="minor"/>
    </font>
    <font>
      <b/>
      <sz val="11"/>
      <color rgb="FF002060"/>
      <name val="Calibri"/>
      <family val="2"/>
      <scheme val="minor"/>
    </font>
    <font>
      <sz val="11"/>
      <color rgb="FF1F497D"/>
      <name val="Calibri"/>
      <family val="2"/>
      <scheme val="minor"/>
    </font>
    <font>
      <sz val="9"/>
      <color rgb="FFFF0000"/>
      <name val="Arial"/>
      <family val="2"/>
    </font>
    <font>
      <sz val="6"/>
      <color theme="1"/>
      <name val="Arial"/>
      <family val="2"/>
    </font>
    <font>
      <b/>
      <sz val="6"/>
      <color rgb="FF54626F"/>
      <name val="Tahoma"/>
      <family val="2"/>
    </font>
    <font>
      <sz val="10"/>
      <color rgb="FF566471"/>
      <name val="Tahoma"/>
      <family val="2"/>
    </font>
    <font>
      <sz val="7"/>
      <color rgb="FF666666"/>
      <name val="Tahoma"/>
      <family val="2"/>
    </font>
    <font>
      <i/>
      <sz val="6"/>
      <color rgb="FF444444"/>
      <name val="Tahoma"/>
      <family val="2"/>
    </font>
    <font>
      <i/>
      <sz val="11"/>
      <color rgb="FFFF0000"/>
      <name val="Tahoma"/>
      <family val="2"/>
    </font>
    <font>
      <sz val="9"/>
      <name val="Arial"/>
      <family val="2"/>
    </font>
    <font>
      <sz val="8"/>
      <color theme="1"/>
      <name val="Arial"/>
      <family val="2"/>
    </font>
    <font>
      <sz val="8"/>
      <color rgb="FF444444"/>
      <name val="Tahoma"/>
      <family val="2"/>
    </font>
    <font>
      <b/>
      <sz val="8"/>
      <color rgb="FF54626F"/>
      <name val="Tahoma"/>
      <family val="2"/>
    </font>
    <font>
      <i/>
      <sz val="10"/>
      <name val="Tahoma"/>
      <family val="2"/>
    </font>
    <font>
      <vertAlign val="subscript"/>
      <sz val="10"/>
      <color theme="1"/>
      <name val="Arial"/>
      <family val="2"/>
    </font>
    <font>
      <i/>
      <vertAlign val="subscript"/>
      <sz val="10"/>
      <color theme="1"/>
      <name val="Arial"/>
      <family val="2"/>
    </font>
    <font>
      <i/>
      <sz val="8"/>
      <color theme="1"/>
      <name val="Arial"/>
      <family val="2"/>
    </font>
    <font>
      <i/>
      <sz val="9"/>
      <color theme="1" tint="0.499984740745262"/>
      <name val="Calibri"/>
      <family val="2"/>
      <scheme val="minor"/>
    </font>
    <font>
      <sz val="9"/>
      <color theme="1" tint="0.499984740745262"/>
      <name val="Calibri"/>
      <family val="2"/>
      <scheme val="minor"/>
    </font>
    <font>
      <sz val="14"/>
      <color theme="1" tint="0.499984740745262"/>
      <name val="Calibri"/>
      <family val="2"/>
      <scheme val="minor"/>
    </font>
    <font>
      <b/>
      <sz val="12"/>
      <color rgb="FFC00000"/>
      <name val="Arial"/>
      <family val="2"/>
    </font>
    <font>
      <sz val="12"/>
      <color rgb="FFC00000"/>
      <name val="Arial"/>
      <family val="2"/>
    </font>
    <font>
      <b/>
      <sz val="12"/>
      <color theme="1" tint="0.499984740745262"/>
      <name val="Arial"/>
      <family val="2"/>
    </font>
    <font>
      <sz val="12"/>
      <color theme="1" tint="0.499984740745262"/>
      <name val="Arial"/>
      <family val="2"/>
    </font>
    <font>
      <u/>
      <sz val="12"/>
      <color theme="1" tint="0.499984740745262"/>
      <name val="Calibri"/>
      <family val="2"/>
    </font>
    <font>
      <sz val="10"/>
      <color rgb="FF000000"/>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name val="Calibri"/>
      <family val="2"/>
      <scheme val="minor"/>
    </font>
    <font>
      <i/>
      <sz val="11"/>
      <name val="Calibri"/>
      <family val="2"/>
    </font>
    <font>
      <sz val="14"/>
      <name val="Calibri"/>
      <family val="2"/>
      <scheme val="minor"/>
    </font>
    <font>
      <vertAlign val="subscript"/>
      <sz val="8"/>
      <name val="Arial"/>
      <family val="2"/>
    </font>
    <font>
      <sz val="11"/>
      <name val="Calibri"/>
      <family val="2"/>
    </font>
    <font>
      <sz val="11"/>
      <name val="Calibri"/>
      <family val="2"/>
    </font>
    <font>
      <i/>
      <sz val="10"/>
      <color indexed="8"/>
      <name val="Arial"/>
      <family val="2"/>
    </font>
    <font>
      <i/>
      <sz val="8"/>
      <color rgb="FFFF0000"/>
      <name val="Arial"/>
      <family val="2"/>
    </font>
    <font>
      <vertAlign val="superscript"/>
      <sz val="8"/>
      <name val="Arial"/>
      <family val="2"/>
    </font>
    <font>
      <i/>
      <vertAlign val="superscript"/>
      <sz val="10"/>
      <name val="Arial"/>
      <family val="2"/>
    </font>
    <font>
      <sz val="21"/>
      <color rgb="FF202124"/>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7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dotted">
        <color indexed="64"/>
      </top>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dotted">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dashed">
        <color indexed="64"/>
      </top>
      <bottom/>
      <diagonal/>
    </border>
    <border>
      <left/>
      <right style="medium">
        <color indexed="64"/>
      </right>
      <top style="dashed">
        <color indexed="64"/>
      </top>
      <bottom/>
      <diagonal/>
    </border>
    <border>
      <left/>
      <right style="medium">
        <color indexed="64"/>
      </right>
      <top style="dotted">
        <color indexed="64"/>
      </top>
      <bottom style="dashed">
        <color indexed="64"/>
      </bottom>
      <diagonal/>
    </border>
    <border>
      <left style="medium">
        <color indexed="64"/>
      </left>
      <right style="medium">
        <color indexed="64"/>
      </right>
      <top style="dashed">
        <color indexed="64"/>
      </top>
      <bottom style="dotted">
        <color indexed="64"/>
      </bottom>
      <diagonal/>
    </border>
    <border>
      <left style="medium">
        <color indexed="64"/>
      </left>
      <right style="medium">
        <color indexed="64"/>
      </right>
      <top style="dotted">
        <color indexed="64"/>
      </top>
      <bottom style="dashed">
        <color indexed="64"/>
      </bottom>
      <diagonal/>
    </border>
    <border>
      <left/>
      <right/>
      <top/>
      <bottom style="dashed">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3">
    <xf numFmtId="0" fontId="0" fillId="0" borderId="0"/>
    <xf numFmtId="0" fontId="2" fillId="0" borderId="0"/>
    <xf numFmtId="9" fontId="10" fillId="0" borderId="0" applyFont="0" applyFill="0" applyBorder="0" applyAlignment="0" applyProtection="0"/>
    <xf numFmtId="0" fontId="14" fillId="0" borderId="0" applyNumberFormat="0" applyFill="0" applyBorder="0" applyAlignment="0" applyProtection="0">
      <alignment vertical="top"/>
      <protection locked="0"/>
    </xf>
    <xf numFmtId="164" fontId="10" fillId="0" borderId="0" applyFont="0" applyFill="0" applyBorder="0" applyAlignment="0" applyProtection="0"/>
    <xf numFmtId="0" fontId="43" fillId="0" borderId="0"/>
    <xf numFmtId="0" fontId="44" fillId="0" borderId="0"/>
    <xf numFmtId="164" fontId="10" fillId="0" borderId="0" applyFont="0" applyFill="0" applyBorder="0" applyAlignment="0" applyProtection="0"/>
    <xf numFmtId="0" fontId="45" fillId="0" borderId="0" applyNumberFormat="0" applyFill="0" applyBorder="0" applyAlignment="0" applyProtection="0"/>
    <xf numFmtId="0" fontId="46" fillId="0" borderId="52" applyNumberFormat="0" applyFill="0" applyAlignment="0" applyProtection="0"/>
    <xf numFmtId="0" fontId="47" fillId="0" borderId="53" applyNumberFormat="0" applyFill="0" applyAlignment="0" applyProtection="0"/>
    <xf numFmtId="0" fontId="48" fillId="0" borderId="54"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55" applyNumberFormat="0" applyAlignment="0" applyProtection="0"/>
    <xf numFmtId="0" fontId="53" fillId="6" borderId="56" applyNumberFormat="0" applyAlignment="0" applyProtection="0"/>
    <xf numFmtId="0" fontId="54" fillId="6" borderId="55" applyNumberFormat="0" applyAlignment="0" applyProtection="0"/>
    <xf numFmtId="0" fontId="55" fillId="0" borderId="57" applyNumberFormat="0" applyFill="0" applyAlignment="0" applyProtection="0"/>
    <xf numFmtId="0" fontId="56" fillId="7" borderId="58" applyNumberFormat="0" applyAlignment="0" applyProtection="0"/>
    <xf numFmtId="0" fontId="57" fillId="0" borderId="0" applyNumberFormat="0" applyFill="0" applyBorder="0" applyAlignment="0" applyProtection="0"/>
    <xf numFmtId="0" fontId="10" fillId="8" borderId="59" applyNumberFormat="0" applyFont="0" applyAlignment="0" applyProtection="0"/>
    <xf numFmtId="0" fontId="58" fillId="0" borderId="0" applyNumberFormat="0" applyFill="0" applyBorder="0" applyAlignment="0" applyProtection="0"/>
    <xf numFmtId="0" fontId="59" fillId="0" borderId="60" applyNumberFormat="0" applyFill="0" applyAlignment="0" applyProtection="0"/>
    <xf numFmtId="0" fontId="6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60" fillId="32" borderId="0" applyNumberFormat="0" applyBorder="0" applyAlignment="0" applyProtection="0"/>
    <xf numFmtId="0" fontId="65" fillId="0" borderId="0"/>
    <xf numFmtId="0" fontId="66" fillId="0" borderId="0"/>
    <xf numFmtId="0" fontId="44" fillId="0" borderId="0"/>
    <xf numFmtId="0" fontId="44" fillId="0" borderId="0"/>
  </cellStyleXfs>
  <cellXfs count="2026">
    <xf numFmtId="0" fontId="0" fillId="0" borderId="0" xfId="0"/>
    <xf numFmtId="0" fontId="2" fillId="0" borderId="0" xfId="0" applyFont="1" applyFill="1" applyBorder="1" applyAlignment="1">
      <alignment horizontal="left" vertical="top" wrapText="1"/>
    </xf>
    <xf numFmtId="0" fontId="5"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3" fillId="0" borderId="2" xfId="0" applyFont="1" applyFill="1" applyBorder="1" applyAlignment="1">
      <alignment horizontal="center" vertical="center" wrapText="1"/>
    </xf>
    <xf numFmtId="0" fontId="1" fillId="0" borderId="2" xfId="0" applyFont="1" applyFill="1" applyBorder="1"/>
    <xf numFmtId="0" fontId="1" fillId="0" borderId="2" xfId="0" applyFont="1" applyFill="1" applyBorder="1" applyAlignment="1">
      <alignment vertical="center"/>
    </xf>
    <xf numFmtId="0" fontId="1" fillId="0" borderId="0" xfId="0" applyFont="1" applyFill="1" applyBorder="1" applyAlignment="1">
      <alignment vertical="center"/>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alignment horizontal="left" vertical="center"/>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3" xfId="0" applyFont="1" applyFill="1" applyBorder="1" applyAlignment="1">
      <alignment vertical="center"/>
    </xf>
    <xf numFmtId="0" fontId="1" fillId="0" borderId="7" xfId="0" applyFont="1" applyFill="1" applyBorder="1" applyAlignment="1">
      <alignment vertical="center"/>
    </xf>
    <xf numFmtId="0" fontId="3" fillId="0" borderId="0" xfId="0" applyFont="1" applyFill="1" applyAlignment="1">
      <alignment vertical="center"/>
    </xf>
    <xf numFmtId="0" fontId="1" fillId="0" borderId="14" xfId="0" applyFont="1" applyFill="1" applyBorder="1" applyAlignment="1">
      <alignment horizontal="center" vertical="center" wrapText="1"/>
    </xf>
    <xf numFmtId="0" fontId="2" fillId="0" borderId="2" xfId="0" applyFont="1" applyFill="1" applyBorder="1"/>
    <xf numFmtId="0" fontId="2" fillId="0" borderId="1" xfId="0" applyFont="1" applyFill="1" applyBorder="1"/>
    <xf numFmtId="0" fontId="1" fillId="0" borderId="3" xfId="0" applyFont="1" applyFill="1" applyBorder="1" applyAlignment="1">
      <alignment horizontal="left" vertical="top" wrapText="1"/>
    </xf>
    <xf numFmtId="0" fontId="5"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2" fillId="0" borderId="2" xfId="0" applyFont="1" applyFill="1" applyBorder="1" applyAlignment="1">
      <alignment horizontal="left" vertical="top" wrapText="1"/>
    </xf>
    <xf numFmtId="0" fontId="1" fillId="0" borderId="1" xfId="0" applyFont="1" applyFill="1" applyBorder="1"/>
    <xf numFmtId="0" fontId="1" fillId="0" borderId="1" xfId="0" applyFont="1" applyFill="1" applyBorder="1" applyAlignment="1">
      <alignment horizontal="left" vertical="top" wrapText="1"/>
    </xf>
    <xf numFmtId="0" fontId="1" fillId="0" borderId="3" xfId="0" applyFont="1" applyFill="1" applyBorder="1"/>
    <xf numFmtId="0" fontId="1" fillId="0" borderId="2" xfId="0" applyFont="1" applyFill="1" applyBorder="1" applyAlignment="1">
      <alignment horizontal="right" vertical="center"/>
    </xf>
    <xf numFmtId="0" fontId="1" fillId="0" borderId="9" xfId="0" applyFont="1" applyFill="1" applyBorder="1" applyAlignment="1">
      <alignment horizontal="right" vertical="center"/>
    </xf>
    <xf numFmtId="0" fontId="1"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1" fillId="0" borderId="18" xfId="0" applyFont="1" applyFill="1" applyBorder="1" applyAlignment="1">
      <alignment vertical="center"/>
    </xf>
    <xf numFmtId="0" fontId="1" fillId="0" borderId="18" xfId="0" applyFont="1" applyFill="1" applyBorder="1"/>
    <xf numFmtId="0" fontId="1" fillId="0" borderId="21" xfId="0" applyFont="1" applyFill="1" applyBorder="1" applyAlignment="1">
      <alignment vertical="center"/>
    </xf>
    <xf numFmtId="0" fontId="1" fillId="0" borderId="21" xfId="0" applyFont="1" applyFill="1" applyBorder="1"/>
    <xf numFmtId="0" fontId="1" fillId="0" borderId="24" xfId="0" applyFont="1" applyFill="1" applyBorder="1" applyAlignment="1">
      <alignment vertical="center"/>
    </xf>
    <xf numFmtId="0" fontId="1" fillId="0" borderId="24" xfId="0" applyFont="1" applyFill="1" applyBorder="1"/>
    <xf numFmtId="0" fontId="1" fillId="0" borderId="17" xfId="0" applyFont="1" applyFill="1" applyBorder="1" applyAlignment="1">
      <alignment vertical="center"/>
    </xf>
    <xf numFmtId="0" fontId="1" fillId="0" borderId="20" xfId="0" applyFont="1" applyFill="1" applyBorder="1" applyAlignment="1">
      <alignment vertical="center"/>
    </xf>
    <xf numFmtId="0" fontId="1" fillId="0" borderId="23" xfId="0" applyFont="1" applyFill="1" applyBorder="1" applyAlignment="1">
      <alignment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 fillId="0" borderId="21" xfId="0" applyFont="1" applyFill="1" applyBorder="1" applyAlignment="1">
      <alignment horizontal="right" vertical="center" wrapText="1"/>
    </xf>
    <xf numFmtId="0" fontId="1" fillId="0" borderId="18" xfId="0" applyFont="1" applyFill="1" applyBorder="1" applyAlignment="1">
      <alignment horizontal="right" vertical="center"/>
    </xf>
    <xf numFmtId="0" fontId="1" fillId="0" borderId="24" xfId="0" applyFont="1" applyFill="1" applyBorder="1" applyAlignment="1">
      <alignment horizontal="right" vertical="center"/>
    </xf>
    <xf numFmtId="0" fontId="5" fillId="0" borderId="21" xfId="0" applyFont="1" applyFill="1" applyBorder="1" applyAlignment="1">
      <alignment horizontal="left" vertical="center" wrapText="1"/>
    </xf>
    <xf numFmtId="0" fontId="2" fillId="0"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1" fillId="0" borderId="6" xfId="0" applyFont="1" applyFill="1" applyBorder="1"/>
    <xf numFmtId="0" fontId="5" fillId="0" borderId="2"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0" xfId="0" applyFont="1" applyFill="1" applyAlignment="1"/>
    <xf numFmtId="0" fontId="1" fillId="0" borderId="0" xfId="0" applyFont="1" applyFill="1"/>
    <xf numFmtId="0" fontId="1" fillId="0" borderId="8" xfId="0" applyFont="1" applyFill="1" applyBorder="1"/>
    <xf numFmtId="0" fontId="1" fillId="0" borderId="5" xfId="0" applyFont="1" applyFill="1" applyBorder="1"/>
    <xf numFmtId="0" fontId="1" fillId="0" borderId="4" xfId="0" applyFont="1" applyFill="1" applyBorder="1"/>
    <xf numFmtId="0" fontId="1" fillId="0" borderId="12" xfId="0" applyFont="1" applyFill="1" applyBorder="1"/>
    <xf numFmtId="0" fontId="1" fillId="0" borderId="16" xfId="0" applyFont="1" applyFill="1" applyBorder="1" applyAlignment="1">
      <alignment vertical="center"/>
    </xf>
    <xf numFmtId="0" fontId="1" fillId="0" borderId="16" xfId="0" applyFont="1" applyFill="1" applyBorder="1"/>
    <xf numFmtId="0" fontId="1" fillId="0" borderId="17" xfId="0" applyFont="1" applyFill="1" applyBorder="1"/>
    <xf numFmtId="0" fontId="1" fillId="0" borderId="22" xfId="0" applyFont="1" applyFill="1" applyBorder="1" applyAlignment="1">
      <alignment vertical="center"/>
    </xf>
    <xf numFmtId="0" fontId="1" fillId="0" borderId="0" xfId="0" applyFont="1" applyFill="1" applyBorder="1"/>
    <xf numFmtId="0" fontId="1" fillId="0" borderId="15" xfId="0" applyFont="1" applyFill="1" applyBorder="1"/>
    <xf numFmtId="0" fontId="1" fillId="0" borderId="7" xfId="0" applyFont="1" applyFill="1" applyBorder="1"/>
    <xf numFmtId="0" fontId="1" fillId="0" borderId="13" xfId="0" applyFont="1" applyFill="1" applyBorder="1"/>
    <xf numFmtId="0" fontId="1" fillId="0" borderId="10" xfId="0" applyFont="1" applyFill="1" applyBorder="1"/>
    <xf numFmtId="0" fontId="1" fillId="0" borderId="0" xfId="0" applyFont="1" applyFill="1" applyAlignment="1">
      <alignment wrapText="1"/>
    </xf>
    <xf numFmtId="0" fontId="1" fillId="0" borderId="14" xfId="0" applyFont="1" applyFill="1" applyBorder="1" applyAlignment="1">
      <alignment horizontal="left" vertical="top" wrapText="1"/>
    </xf>
    <xf numFmtId="0" fontId="1" fillId="0" borderId="19" xfId="0" applyFont="1" applyFill="1" applyBorder="1"/>
    <xf numFmtId="0" fontId="1" fillId="0" borderId="20" xfId="0" applyFont="1" applyFill="1" applyBorder="1"/>
    <xf numFmtId="0" fontId="1" fillId="0" borderId="22" xfId="0" applyFont="1" applyFill="1" applyBorder="1"/>
    <xf numFmtId="0" fontId="1" fillId="0" borderId="23" xfId="0" applyFont="1" applyFill="1" applyBorder="1"/>
    <xf numFmtId="0" fontId="1" fillId="0" borderId="14" xfId="0" applyFont="1" applyFill="1" applyBorder="1"/>
    <xf numFmtId="170" fontId="1" fillId="0" borderId="1" xfId="0" applyNumberFormat="1" applyFont="1" applyFill="1" applyBorder="1" applyAlignment="1">
      <alignment vertical="center"/>
    </xf>
    <xf numFmtId="0" fontId="5" fillId="0" borderId="3" xfId="0" applyFont="1" applyFill="1" applyBorder="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167" fontId="1" fillId="0" borderId="18" xfId="0" applyNumberFormat="1" applyFont="1" applyFill="1" applyBorder="1" applyAlignment="1">
      <alignment vertical="center"/>
    </xf>
    <xf numFmtId="167" fontId="1" fillId="0" borderId="21" xfId="0" applyNumberFormat="1" applyFont="1" applyFill="1" applyBorder="1" applyAlignment="1">
      <alignment vertical="center"/>
    </xf>
    <xf numFmtId="167" fontId="1" fillId="0" borderId="24" xfId="0" applyNumberFormat="1" applyFont="1" applyFill="1" applyBorder="1" applyAlignment="1">
      <alignment vertical="center"/>
    </xf>
    <xf numFmtId="167" fontId="1" fillId="0" borderId="16" xfId="0" applyNumberFormat="1" applyFont="1" applyFill="1" applyBorder="1" applyAlignment="1">
      <alignment vertical="center"/>
    </xf>
    <xf numFmtId="167" fontId="1" fillId="0" borderId="17" xfId="0" applyNumberFormat="1" applyFont="1" applyFill="1" applyBorder="1" applyAlignment="1">
      <alignment vertical="center"/>
    </xf>
    <xf numFmtId="167" fontId="1" fillId="0" borderId="22" xfId="0" applyNumberFormat="1" applyFont="1" applyFill="1" applyBorder="1" applyAlignment="1">
      <alignment vertical="center"/>
    </xf>
    <xf numFmtId="167" fontId="1" fillId="0" borderId="23" xfId="0" applyNumberFormat="1" applyFont="1" applyFill="1" applyBorder="1" applyAlignment="1">
      <alignment vertical="center"/>
    </xf>
    <xf numFmtId="0" fontId="5" fillId="0" borderId="6" xfId="0" applyFont="1" applyFill="1" applyBorder="1" applyAlignment="1">
      <alignment horizontal="left" vertical="top" wrapText="1"/>
    </xf>
    <xf numFmtId="0" fontId="5" fillId="0" borderId="3" xfId="0" applyFont="1" applyFill="1" applyBorder="1"/>
    <xf numFmtId="0" fontId="1" fillId="0" borderId="21" xfId="0" applyFont="1" applyFill="1" applyBorder="1" applyAlignment="1">
      <alignment horizontal="right" vertical="center"/>
    </xf>
    <xf numFmtId="0" fontId="5" fillId="0" borderId="0" xfId="0" applyFont="1" applyFill="1" applyAlignment="1">
      <alignment wrapText="1"/>
    </xf>
    <xf numFmtId="0" fontId="5" fillId="0" borderId="0" xfId="0" applyFont="1" applyFill="1"/>
    <xf numFmtId="0" fontId="1" fillId="0" borderId="0" xfId="0" applyFont="1" applyFill="1" applyBorder="1" applyAlignment="1">
      <alignment horizontal="left" vertical="center" wrapText="1"/>
    </xf>
    <xf numFmtId="0" fontId="5" fillId="0" borderId="2" xfId="0" applyFont="1" applyFill="1" applyBorder="1"/>
    <xf numFmtId="0" fontId="1" fillId="0" borderId="0" xfId="0" applyFont="1" applyFill="1" applyBorder="1" applyAlignment="1">
      <alignment horizontal="left" vertical="top" wrapText="1"/>
    </xf>
    <xf numFmtId="0" fontId="13" fillId="0" borderId="0" xfId="1" applyFont="1" applyFill="1" applyAlignment="1">
      <alignment vertical="top"/>
    </xf>
    <xf numFmtId="9" fontId="1" fillId="0" borderId="9" xfId="2" applyFont="1" applyFill="1" applyBorder="1" applyAlignment="1">
      <alignment horizontal="center" vertical="center"/>
    </xf>
    <xf numFmtId="167" fontId="1" fillId="0" borderId="8" xfId="0" applyNumberFormat="1" applyFont="1" applyFill="1" applyBorder="1" applyAlignment="1">
      <alignment horizontal="right" vertical="center"/>
    </xf>
    <xf numFmtId="167" fontId="1" fillId="0" borderId="7" xfId="0" applyNumberFormat="1" applyFont="1" applyFill="1" applyBorder="1" applyAlignment="1">
      <alignment horizontal="right" vertical="center"/>
    </xf>
    <xf numFmtId="166" fontId="1" fillId="0" borderId="8" xfId="0" applyNumberFormat="1" applyFont="1" applyFill="1" applyBorder="1" applyAlignment="1">
      <alignment vertical="center"/>
    </xf>
    <xf numFmtId="166" fontId="1" fillId="0" borderId="9" xfId="0" applyNumberFormat="1" applyFont="1" applyFill="1" applyBorder="1" applyAlignment="1">
      <alignment vertical="center"/>
    </xf>
    <xf numFmtId="0" fontId="4" fillId="0" borderId="2" xfId="0" applyFont="1" applyFill="1" applyBorder="1"/>
    <xf numFmtId="0" fontId="2" fillId="0" borderId="0" xfId="0" applyFont="1" applyFill="1"/>
    <xf numFmtId="0" fontId="2" fillId="0" borderId="0" xfId="0" applyFont="1" applyFill="1" applyBorder="1"/>
    <xf numFmtId="0" fontId="1" fillId="0" borderId="0" xfId="0" applyFont="1" applyFill="1" applyAlignment="1">
      <alignment vertical="top"/>
    </xf>
    <xf numFmtId="0" fontId="5" fillId="0" borderId="0" xfId="0" applyFont="1" applyFill="1" applyAlignment="1">
      <alignment vertical="top"/>
    </xf>
    <xf numFmtId="0" fontId="1" fillId="0" borderId="2" xfId="0" applyFont="1" applyFill="1" applyBorder="1" applyAlignment="1">
      <alignment vertical="center" wrapText="1"/>
    </xf>
    <xf numFmtId="166" fontId="1" fillId="0" borderId="23" xfId="0" applyNumberFormat="1" applyFont="1" applyFill="1" applyBorder="1" applyAlignment="1">
      <alignment vertical="center"/>
    </xf>
    <xf numFmtId="0" fontId="5" fillId="0" borderId="1" xfId="0" applyFont="1" applyFill="1" applyBorder="1" applyAlignment="1">
      <alignment wrapText="1"/>
    </xf>
    <xf numFmtId="0" fontId="5" fillId="0" borderId="3" xfId="0" applyFont="1" applyFill="1" applyBorder="1" applyAlignment="1">
      <alignment wrapText="1"/>
    </xf>
    <xf numFmtId="0" fontId="1"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3" fontId="17" fillId="0" borderId="0" xfId="0" applyNumberFormat="1" applyFont="1" applyFill="1" applyBorder="1" applyAlignment="1">
      <alignment horizontal="right" vertical="center"/>
    </xf>
    <xf numFmtId="171" fontId="18" fillId="0" borderId="0" xfId="4" applyNumberFormat="1" applyFont="1" applyFill="1" applyBorder="1"/>
    <xf numFmtId="170" fontId="1" fillId="0" borderId="9" xfId="0" applyNumberFormat="1" applyFont="1" applyFill="1" applyBorder="1" applyAlignment="1">
      <alignment horizontal="right" vertical="center"/>
    </xf>
    <xf numFmtId="166" fontId="1" fillId="0" borderId="27"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31" xfId="0" applyFont="1" applyFill="1" applyBorder="1" applyAlignment="1">
      <alignment horizontal="center" vertical="center"/>
    </xf>
    <xf numFmtId="166" fontId="1" fillId="0" borderId="25" xfId="0" applyNumberFormat="1" applyFont="1" applyFill="1" applyBorder="1" applyAlignment="1">
      <alignment horizontal="right" vertical="center"/>
    </xf>
    <xf numFmtId="0" fontId="1" fillId="0" borderId="26" xfId="0" applyFont="1" applyFill="1" applyBorder="1" applyAlignment="1">
      <alignment vertical="center"/>
    </xf>
    <xf numFmtId="0" fontId="1" fillId="0" borderId="25" xfId="0" applyFont="1" applyFill="1" applyBorder="1" applyAlignment="1">
      <alignment vertical="center"/>
    </xf>
    <xf numFmtId="167" fontId="2" fillId="0" borderId="16" xfId="0" applyNumberFormat="1" applyFont="1" applyFill="1" applyBorder="1"/>
    <xf numFmtId="167" fontId="2" fillId="0" borderId="19" xfId="0" applyNumberFormat="1" applyFont="1" applyFill="1" applyBorder="1"/>
    <xf numFmtId="167" fontId="2" fillId="0" borderId="22" xfId="0" applyNumberFormat="1" applyFont="1" applyFill="1" applyBorder="1"/>
    <xf numFmtId="167" fontId="2" fillId="0" borderId="8" xfId="0" applyNumberFormat="1" applyFont="1" applyFill="1" applyBorder="1"/>
    <xf numFmtId="0" fontId="2" fillId="0" borderId="10" xfId="0" applyFont="1" applyFill="1" applyBorder="1"/>
    <xf numFmtId="167" fontId="2" fillId="0" borderId="26" xfId="0" applyNumberFormat="1" applyFont="1" applyFill="1" applyBorder="1"/>
    <xf numFmtId="167" fontId="2" fillId="0" borderId="27" xfId="0" applyNumberFormat="1" applyFont="1" applyFill="1" applyBorder="1"/>
    <xf numFmtId="167" fontId="2" fillId="0" borderId="25" xfId="0" applyNumberFormat="1" applyFont="1" applyFill="1" applyBorder="1"/>
    <xf numFmtId="0" fontId="1" fillId="0" borderId="0" xfId="0" applyNumberFormat="1" applyFont="1" applyFill="1" applyBorder="1" applyAlignment="1">
      <alignment vertical="center"/>
    </xf>
    <xf numFmtId="0" fontId="1" fillId="0" borderId="32" xfId="0" applyFont="1" applyFill="1" applyBorder="1" applyAlignment="1">
      <alignment horizontal="center" vertical="center" wrapText="1"/>
    </xf>
    <xf numFmtId="167" fontId="5"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4" fillId="0" borderId="0" xfId="3" applyAlignment="1" applyProtection="1"/>
    <xf numFmtId="2" fontId="1" fillId="0" borderId="7" xfId="0" applyNumberFormat="1" applyFont="1" applyFill="1" applyBorder="1" applyAlignment="1">
      <alignment vertical="center"/>
    </xf>
    <xf numFmtId="0" fontId="1" fillId="0" borderId="4" xfId="0" applyFont="1" applyFill="1" applyBorder="1" applyAlignment="1">
      <alignment wrapText="1"/>
    </xf>
    <xf numFmtId="0" fontId="2" fillId="0" borderId="2" xfId="0" applyFont="1" applyFill="1" applyBorder="1" applyAlignment="1">
      <alignment horizontal="center" vertical="top" wrapText="1"/>
    </xf>
    <xf numFmtId="0" fontId="1" fillId="0" borderId="20" xfId="0" applyFont="1" applyFill="1" applyBorder="1" applyAlignment="1">
      <alignment horizontal="center" wrapText="1"/>
    </xf>
    <xf numFmtId="0" fontId="1" fillId="0" borderId="17" xfId="0" applyFont="1" applyFill="1" applyBorder="1" applyAlignment="1">
      <alignment horizontal="center" wrapText="1"/>
    </xf>
    <xf numFmtId="0" fontId="1" fillId="0" borderId="27" xfId="0" applyFont="1" applyFill="1" applyBorder="1" applyAlignment="1">
      <alignment horizontal="center" wrapText="1"/>
    </xf>
    <xf numFmtId="167" fontId="2" fillId="0" borderId="17" xfId="0" applyNumberFormat="1" applyFont="1" applyFill="1" applyBorder="1"/>
    <xf numFmtId="167" fontId="2" fillId="0" borderId="20" xfId="0" applyNumberFormat="1" applyFont="1" applyFill="1" applyBorder="1"/>
    <xf numFmtId="167" fontId="2" fillId="0" borderId="23" xfId="0" applyNumberFormat="1" applyFont="1" applyFill="1" applyBorder="1"/>
    <xf numFmtId="0" fontId="2" fillId="0" borderId="3" xfId="0" applyFont="1" applyFill="1" applyBorder="1"/>
    <xf numFmtId="167" fontId="2" fillId="0" borderId="7" xfId="0" applyNumberFormat="1" applyFont="1" applyFill="1" applyBorder="1"/>
    <xf numFmtId="0" fontId="1" fillId="0" borderId="20" xfId="0" quotePrefix="1" applyFont="1" applyFill="1" applyBorder="1" applyAlignment="1">
      <alignment horizontal="center" vertical="center" wrapText="1"/>
    </xf>
    <xf numFmtId="16" fontId="1" fillId="0" borderId="20" xfId="0" quotePrefix="1" applyNumberFormat="1" applyFont="1" applyFill="1" applyBorder="1" applyAlignment="1">
      <alignment horizontal="center" vertical="center" wrapText="1"/>
    </xf>
    <xf numFmtId="16" fontId="1" fillId="0" borderId="19" xfId="0" quotePrefix="1" applyNumberFormat="1" applyFont="1" applyFill="1" applyBorder="1" applyAlignment="1">
      <alignment horizontal="center" vertical="center" wrapText="1"/>
    </xf>
    <xf numFmtId="0" fontId="1" fillId="0" borderId="19" xfId="0" quotePrefix="1" applyFont="1" applyFill="1" applyBorder="1" applyAlignment="1">
      <alignment horizontal="center" vertical="center" wrapText="1"/>
    </xf>
    <xf numFmtId="0" fontId="1" fillId="0" borderId="9" xfId="0" applyFont="1" applyFill="1" applyBorder="1"/>
    <xf numFmtId="0" fontId="4" fillId="0" borderId="2" xfId="0" applyFont="1" applyFill="1" applyBorder="1" applyAlignment="1">
      <alignment horizontal="center" vertical="top" wrapText="1"/>
    </xf>
    <xf numFmtId="3" fontId="1" fillId="0" borderId="8" xfId="0" applyNumberFormat="1" applyFont="1" applyFill="1" applyBorder="1" applyAlignment="1">
      <alignment horizontal="right" vertical="center"/>
    </xf>
    <xf numFmtId="4" fontId="1" fillId="0" borderId="22" xfId="0" applyNumberFormat="1" applyFont="1" applyFill="1" applyBorder="1" applyAlignment="1">
      <alignment horizontal="right"/>
    </xf>
    <xf numFmtId="4" fontId="1" fillId="0" borderId="7"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2" xfId="0" applyNumberFormat="1" applyFont="1" applyFill="1" applyBorder="1" applyAlignment="1">
      <alignment vertical="center"/>
    </xf>
    <xf numFmtId="4" fontId="1" fillId="0" borderId="3" xfId="0" applyNumberFormat="1" applyFont="1" applyFill="1" applyBorder="1" applyAlignment="1">
      <alignment vertical="center"/>
    </xf>
    <xf numFmtId="0" fontId="22" fillId="0" borderId="0" xfId="0" applyFont="1" applyFill="1"/>
    <xf numFmtId="0" fontId="27" fillId="0" borderId="0" xfId="0" applyFont="1" applyFill="1"/>
    <xf numFmtId="4" fontId="1" fillId="0" borderId="4" xfId="0" applyNumberFormat="1" applyFont="1" applyFill="1" applyBorder="1" applyAlignment="1">
      <alignment vertical="center" wrapText="1"/>
    </xf>
    <xf numFmtId="4" fontId="1" fillId="0" borderId="37" xfId="0" applyNumberFormat="1" applyFont="1" applyFill="1" applyBorder="1" applyAlignment="1">
      <alignment vertical="center" wrapText="1"/>
    </xf>
    <xf numFmtId="4" fontId="1" fillId="0" borderId="15" xfId="0" applyNumberFormat="1" applyFont="1" applyFill="1" applyBorder="1" applyAlignment="1">
      <alignment vertical="center" wrapText="1"/>
    </xf>
    <xf numFmtId="0" fontId="5" fillId="0" borderId="3" xfId="0" applyFont="1" applyFill="1" applyBorder="1" applyAlignment="1">
      <alignment horizontal="left" vertical="top" wrapText="1"/>
    </xf>
    <xf numFmtId="0" fontId="1" fillId="0" borderId="36" xfId="0" applyFont="1" applyFill="1" applyBorder="1" applyAlignment="1">
      <alignment vertical="center"/>
    </xf>
    <xf numFmtId="0" fontId="1" fillId="0" borderId="37" xfId="0" applyFont="1" applyFill="1" applyBorder="1"/>
    <xf numFmtId="0" fontId="1" fillId="0" borderId="3" xfId="0" applyFont="1" applyFill="1" applyBorder="1" applyAlignment="1">
      <alignment wrapText="1"/>
    </xf>
    <xf numFmtId="167" fontId="2" fillId="0" borderId="4" xfId="0" applyNumberFormat="1" applyFont="1" applyFill="1" applyBorder="1"/>
    <xf numFmtId="167" fontId="2" fillId="0" borderId="6" xfId="0" applyNumberFormat="1" applyFont="1" applyFill="1" applyBorder="1"/>
    <xf numFmtId="0" fontId="5" fillId="0" borderId="47" xfId="0" applyFont="1" applyFill="1" applyBorder="1" applyAlignment="1">
      <alignment horizontal="center" vertical="center" wrapText="1"/>
    </xf>
    <xf numFmtId="0" fontId="35" fillId="0" borderId="0" xfId="0" applyFont="1"/>
    <xf numFmtId="0" fontId="36" fillId="0" borderId="0" xfId="0" applyFont="1"/>
    <xf numFmtId="0" fontId="37" fillId="0" borderId="0" xfId="0" applyFont="1"/>
    <xf numFmtId="0" fontId="38" fillId="0" borderId="0" xfId="0" applyFont="1" applyFill="1" applyAlignment="1">
      <alignment horizontal="left" vertical="top"/>
    </xf>
    <xf numFmtId="0" fontId="39" fillId="0" borderId="0" xfId="0" applyFont="1" applyFill="1" applyAlignment="1"/>
    <xf numFmtId="0" fontId="38" fillId="0" borderId="0" xfId="0" applyFont="1" applyFill="1" applyAlignment="1">
      <alignment horizontal="left" vertical="top" wrapText="1"/>
    </xf>
    <xf numFmtId="0" fontId="39" fillId="0" borderId="0" xfId="0" applyFont="1" applyFill="1"/>
    <xf numFmtId="0" fontId="39" fillId="0" borderId="0" xfId="0" applyFont="1" applyFill="1" applyAlignment="1">
      <alignment vertical="center"/>
    </xf>
    <xf numFmtId="0" fontId="38" fillId="0" borderId="0" xfId="0" applyFont="1" applyFill="1" applyAlignment="1">
      <alignment vertical="top"/>
    </xf>
    <xf numFmtId="0" fontId="39" fillId="0" borderId="0" xfId="0" applyFont="1" applyFill="1" applyAlignment="1">
      <alignment horizontal="left"/>
    </xf>
    <xf numFmtId="0" fontId="38" fillId="0" borderId="0" xfId="0" applyFont="1" applyFill="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vertical="top"/>
    </xf>
    <xf numFmtId="0" fontId="40" fillId="0" borderId="0" xfId="0" applyFont="1" applyFill="1" applyAlignment="1">
      <alignment horizontal="left" vertical="top"/>
    </xf>
    <xf numFmtId="0" fontId="41" fillId="0" borderId="0" xfId="0" applyFont="1" applyFill="1" applyAlignment="1"/>
    <xf numFmtId="0" fontId="40" fillId="0" borderId="0" xfId="0" applyFont="1" applyFill="1" applyAlignment="1">
      <alignment horizontal="left" vertical="top" wrapText="1"/>
    </xf>
    <xf numFmtId="0" fontId="41" fillId="0" borderId="0" xfId="0" applyFont="1" applyFill="1"/>
    <xf numFmtId="0" fontId="41" fillId="0" borderId="0" xfId="0" applyFont="1" applyFill="1" applyAlignment="1">
      <alignment vertical="center"/>
    </xf>
    <xf numFmtId="0" fontId="40" fillId="0" borderId="0" xfId="0" applyFont="1" applyFill="1" applyAlignment="1">
      <alignment horizontal="left" vertical="center"/>
    </xf>
    <xf numFmtId="166" fontId="41" fillId="0" borderId="0" xfId="0" applyNumberFormat="1" applyFont="1" applyFill="1" applyAlignment="1">
      <alignment vertical="center"/>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3" fontId="1" fillId="0" borderId="21" xfId="0" applyNumberFormat="1" applyFont="1" applyFill="1" applyBorder="1" applyAlignment="1">
      <alignment vertical="center"/>
    </xf>
    <xf numFmtId="3" fontId="1" fillId="0" borderId="24" xfId="0" applyNumberFormat="1" applyFont="1" applyFill="1" applyBorder="1" applyAlignment="1">
      <alignment vertical="center"/>
    </xf>
    <xf numFmtId="0" fontId="28" fillId="0" borderId="0" xfId="0" applyFont="1" applyFill="1"/>
    <xf numFmtId="0" fontId="40" fillId="0" borderId="0" xfId="0" applyFont="1" applyFill="1" applyAlignment="1">
      <alignment vertical="top"/>
    </xf>
    <xf numFmtId="0" fontId="40" fillId="0" borderId="0" xfId="0" applyFont="1" applyFill="1" applyBorder="1" applyAlignment="1">
      <alignment vertical="top"/>
    </xf>
    <xf numFmtId="166" fontId="1" fillId="0" borderId="0" xfId="0" applyNumberFormat="1" applyFont="1" applyFill="1" applyBorder="1" applyAlignment="1">
      <alignment horizontal="right" vertical="center"/>
    </xf>
    <xf numFmtId="0" fontId="5" fillId="0" borderId="8" xfId="0" applyFont="1" applyFill="1" applyBorder="1" applyAlignment="1">
      <alignment vertical="center" wrapText="1"/>
    </xf>
    <xf numFmtId="166" fontId="1" fillId="0" borderId="11" xfId="0" applyNumberFormat="1" applyFont="1" applyFill="1" applyBorder="1" applyAlignment="1">
      <alignment horizontal="right" vertical="center"/>
    </xf>
    <xf numFmtId="0" fontId="1" fillId="0" borderId="13" xfId="0" applyFont="1" applyFill="1" applyBorder="1" applyAlignment="1">
      <alignment horizontal="center" vertical="center"/>
    </xf>
    <xf numFmtId="166" fontId="1" fillId="0" borderId="16" xfId="0" applyNumberFormat="1" applyFont="1" applyFill="1" applyBorder="1" applyAlignment="1">
      <alignment horizontal="right" vertical="center" wrapText="1"/>
    </xf>
    <xf numFmtId="166" fontId="1" fillId="0" borderId="19" xfId="0" applyNumberFormat="1" applyFont="1" applyFill="1" applyBorder="1" applyAlignment="1">
      <alignment horizontal="right" vertical="center" wrapText="1"/>
    </xf>
    <xf numFmtId="0" fontId="1" fillId="0" borderId="1" xfId="0" applyFont="1" applyFill="1" applyBorder="1" applyAlignment="1">
      <alignment vertical="center"/>
    </xf>
    <xf numFmtId="3" fontId="1" fillId="0" borderId="9" xfId="0" applyNumberFormat="1" applyFont="1" applyFill="1" applyBorder="1" applyAlignment="1">
      <alignment horizontal="right" vertical="center"/>
    </xf>
    <xf numFmtId="2" fontId="1" fillId="0" borderId="2" xfId="0" applyNumberFormat="1" applyFont="1" applyFill="1" applyBorder="1" applyAlignment="1">
      <alignment horizontal="center" vertical="center"/>
    </xf>
    <xf numFmtId="4" fontId="1" fillId="0" borderId="23" xfId="0" applyNumberFormat="1" applyFont="1" applyFill="1" applyBorder="1" applyAlignment="1">
      <alignment horizontal="right"/>
    </xf>
    <xf numFmtId="4" fontId="1" fillId="0" borderId="36" xfId="0" applyNumberFormat="1" applyFont="1" applyFill="1" applyBorder="1" applyAlignment="1">
      <alignment vertical="center" wrapText="1"/>
    </xf>
    <xf numFmtId="0" fontId="3" fillId="0" borderId="8" xfId="0" applyFont="1" applyFill="1" applyBorder="1" applyAlignment="1">
      <alignment horizontal="center" vertical="center"/>
    </xf>
    <xf numFmtId="1" fontId="39" fillId="0" borderId="0" xfId="0" applyNumberFormat="1" applyFont="1" applyFill="1" applyAlignment="1"/>
    <xf numFmtId="0" fontId="1" fillId="0" borderId="29" xfId="0" applyFont="1" applyFill="1" applyBorder="1" applyAlignment="1">
      <alignmen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51" xfId="0" applyFont="1" applyFill="1" applyBorder="1" applyAlignment="1">
      <alignment horizontal="center" vertical="center" wrapText="1"/>
    </xf>
    <xf numFmtId="166" fontId="1" fillId="0" borderId="18" xfId="0" applyNumberFormat="1" applyFont="1" applyFill="1" applyBorder="1" applyAlignment="1">
      <alignment vertical="center"/>
    </xf>
    <xf numFmtId="166" fontId="1" fillId="0" borderId="21" xfId="0" applyNumberFormat="1" applyFont="1" applyFill="1" applyBorder="1" applyAlignment="1">
      <alignment vertical="center"/>
    </xf>
    <xf numFmtId="166" fontId="1" fillId="0" borderId="24" xfId="0" applyNumberFormat="1" applyFont="1" applyFill="1" applyBorder="1" applyAlignment="1">
      <alignment vertical="center"/>
    </xf>
    <xf numFmtId="0" fontId="1" fillId="0" borderId="28" xfId="0" applyFont="1" applyFill="1" applyBorder="1"/>
    <xf numFmtId="0" fontId="1" fillId="0" borderId="30" xfId="0" applyFont="1" applyFill="1" applyBorder="1"/>
    <xf numFmtId="0" fontId="1" fillId="0" borderId="29" xfId="0" applyFont="1" applyFill="1" applyBorder="1"/>
    <xf numFmtId="0" fontId="1" fillId="0" borderId="23" xfId="0" applyFont="1" applyFill="1" applyBorder="1" applyAlignment="1">
      <alignment horizontal="center" wrapText="1"/>
    </xf>
    <xf numFmtId="166" fontId="1" fillId="0" borderId="22" xfId="0" applyNumberFormat="1" applyFont="1" applyFill="1" applyBorder="1" applyAlignment="1">
      <alignment horizontal="right" vertical="center" wrapText="1"/>
    </xf>
    <xf numFmtId="0" fontId="1" fillId="0" borderId="25" xfId="0" applyFont="1" applyFill="1" applyBorder="1" applyAlignment="1">
      <alignment horizontal="center" wrapText="1"/>
    </xf>
    <xf numFmtId="0" fontId="5" fillId="0" borderId="7" xfId="0" applyFont="1" applyFill="1" applyBorder="1" applyAlignment="1">
      <alignment wrapText="1"/>
    </xf>
    <xf numFmtId="166" fontId="1" fillId="0" borderId="2" xfId="0" applyNumberFormat="1" applyFont="1" applyFill="1" applyBorder="1" applyAlignment="1">
      <alignment vertical="center"/>
    </xf>
    <xf numFmtId="166" fontId="1" fillId="0" borderId="2" xfId="0" applyNumberFormat="1" applyFont="1" applyFill="1" applyBorder="1" applyAlignment="1">
      <alignment horizontal="right" vertical="center"/>
    </xf>
    <xf numFmtId="0" fontId="1" fillId="0" borderId="6" xfId="0" applyFont="1" applyFill="1" applyBorder="1" applyAlignment="1">
      <alignment vertical="center"/>
    </xf>
    <xf numFmtId="166" fontId="1" fillId="0" borderId="18" xfId="0" applyNumberFormat="1" applyFont="1" applyFill="1" applyBorder="1" applyAlignment="1">
      <alignment horizontal="right" vertical="center"/>
    </xf>
    <xf numFmtId="166" fontId="1" fillId="0" borderId="16" xfId="0" applyNumberFormat="1" applyFont="1" applyFill="1" applyBorder="1" applyAlignment="1">
      <alignment vertical="center" wrapText="1"/>
    </xf>
    <xf numFmtId="166" fontId="1" fillId="0" borderId="21" xfId="0" applyNumberFormat="1" applyFont="1" applyFill="1" applyBorder="1" applyAlignment="1">
      <alignment horizontal="right" vertical="center"/>
    </xf>
    <xf numFmtId="166" fontId="1" fillId="0" borderId="19" xfId="0" applyNumberFormat="1" applyFont="1" applyFill="1" applyBorder="1" applyAlignment="1">
      <alignment vertical="center" wrapText="1"/>
    </xf>
    <xf numFmtId="166" fontId="1" fillId="0" borderId="24" xfId="0" applyNumberFormat="1" applyFont="1" applyFill="1" applyBorder="1" applyAlignment="1">
      <alignment horizontal="right" vertical="center"/>
    </xf>
    <xf numFmtId="0" fontId="1" fillId="0" borderId="44" xfId="0" applyFont="1" applyFill="1" applyBorder="1" applyAlignment="1">
      <alignment horizontal="center" vertical="center" wrapText="1"/>
    </xf>
    <xf numFmtId="166" fontId="11" fillId="0" borderId="5" xfId="0" applyNumberFormat="1" applyFont="1" applyFill="1" applyBorder="1" applyAlignment="1">
      <alignment horizontal="right" vertical="center"/>
    </xf>
    <xf numFmtId="166" fontId="11" fillId="0" borderId="4" xfId="0" applyNumberFormat="1" applyFont="1" applyFill="1" applyBorder="1" applyAlignment="1">
      <alignment vertical="center" wrapText="1"/>
    </xf>
    <xf numFmtId="166" fontId="1" fillId="0" borderId="30" xfId="0" applyNumberFormat="1" applyFont="1" applyFill="1" applyBorder="1" applyAlignment="1">
      <alignment horizontal="right" vertical="center"/>
    </xf>
    <xf numFmtId="166" fontId="1" fillId="0" borderId="28" xfId="0" applyNumberFormat="1" applyFont="1" applyFill="1" applyBorder="1" applyAlignment="1">
      <alignment vertical="center" wrapText="1"/>
    </xf>
    <xf numFmtId="166" fontId="1" fillId="0" borderId="33" xfId="0" applyNumberFormat="1" applyFont="1" applyFill="1" applyBorder="1" applyAlignment="1">
      <alignment horizontal="right" vertical="center"/>
    </xf>
    <xf numFmtId="2" fontId="1" fillId="0" borderId="21" xfId="0" applyNumberFormat="1" applyFont="1" applyFill="1" applyBorder="1" applyAlignment="1">
      <alignment horizontal="right" vertical="center"/>
    </xf>
    <xf numFmtId="2" fontId="1" fillId="0" borderId="19" xfId="0" applyNumberFormat="1" applyFont="1" applyFill="1" applyBorder="1" applyAlignment="1">
      <alignment vertical="center" wrapText="1"/>
    </xf>
    <xf numFmtId="2" fontId="1" fillId="0" borderId="24" xfId="0" applyNumberFormat="1" applyFont="1" applyFill="1" applyBorder="1" applyAlignment="1">
      <alignment horizontal="right" vertical="center"/>
    </xf>
    <xf numFmtId="2" fontId="1" fillId="0" borderId="22" xfId="0" applyNumberFormat="1" applyFont="1" applyFill="1" applyBorder="1" applyAlignment="1">
      <alignment vertical="center" wrapText="1"/>
    </xf>
    <xf numFmtId="2" fontId="1" fillId="0" borderId="18" xfId="0" applyNumberFormat="1" applyFont="1" applyFill="1" applyBorder="1" applyAlignment="1">
      <alignment horizontal="right" vertical="center" wrapText="1"/>
    </xf>
    <xf numFmtId="2" fontId="1" fillId="0" borderId="18" xfId="0" applyNumberFormat="1" applyFont="1" applyFill="1" applyBorder="1" applyAlignment="1">
      <alignment horizontal="right" vertical="center"/>
    </xf>
    <xf numFmtId="2" fontId="1" fillId="0" borderId="21" xfId="0" applyNumberFormat="1" applyFont="1" applyFill="1" applyBorder="1" applyAlignment="1">
      <alignment horizontal="right" vertical="center" wrapText="1"/>
    </xf>
    <xf numFmtId="2" fontId="1" fillId="0" borderId="24" xfId="0" applyNumberFormat="1" applyFont="1" applyFill="1" applyBorder="1" applyAlignment="1">
      <alignment horizontal="right" vertical="center" wrapText="1"/>
    </xf>
    <xf numFmtId="2" fontId="1" fillId="0" borderId="5" xfId="0" applyNumberFormat="1" applyFont="1" applyFill="1" applyBorder="1" applyAlignment="1">
      <alignment horizontal="right" vertical="center" wrapText="1"/>
    </xf>
    <xf numFmtId="166" fontId="1" fillId="0" borderId="5" xfId="0" applyNumberFormat="1" applyFont="1" applyFill="1" applyBorder="1" applyAlignment="1">
      <alignment horizontal="right" vertical="center"/>
    </xf>
    <xf numFmtId="166" fontId="1" fillId="0" borderId="9" xfId="0" applyNumberFormat="1" applyFont="1" applyFill="1" applyBorder="1" applyAlignment="1">
      <alignment horizontal="right" vertical="center"/>
    </xf>
    <xf numFmtId="166" fontId="1" fillId="0" borderId="20" xfId="0" applyNumberFormat="1" applyFont="1" applyFill="1" applyBorder="1" applyAlignment="1">
      <alignment vertical="center"/>
    </xf>
    <xf numFmtId="166" fontId="5" fillId="0" borderId="27" xfId="0" applyNumberFormat="1" applyFont="1" applyFill="1" applyBorder="1" applyAlignment="1">
      <alignment vertical="center"/>
    </xf>
    <xf numFmtId="2" fontId="1" fillId="0" borderId="2" xfId="0" applyNumberFormat="1" applyFont="1" applyFill="1" applyBorder="1" applyAlignment="1">
      <alignment horizontal="right" vertical="center"/>
    </xf>
    <xf numFmtId="2" fontId="1" fillId="0" borderId="8" xfId="0" applyNumberFormat="1" applyFont="1" applyFill="1" applyBorder="1" applyAlignment="1">
      <alignment horizontal="right" vertical="center"/>
    </xf>
    <xf numFmtId="0" fontId="22" fillId="0" borderId="0" xfId="0" applyFont="1" applyFill="1" applyAlignment="1">
      <alignment wrapText="1"/>
    </xf>
    <xf numFmtId="0" fontId="42" fillId="0" borderId="0" xfId="3" applyFont="1" applyFill="1" applyAlignment="1" applyProtection="1"/>
    <xf numFmtId="170" fontId="1" fillId="0" borderId="2" xfId="0" applyNumberFormat="1" applyFont="1" applyFill="1" applyBorder="1" applyAlignment="1">
      <alignment vertical="center"/>
    </xf>
    <xf numFmtId="168" fontId="1" fillId="0" borderId="1" xfId="0" applyNumberFormat="1" applyFont="1" applyFill="1" applyBorder="1" applyAlignment="1">
      <alignment vertical="center"/>
    </xf>
    <xf numFmtId="0" fontId="1" fillId="0" borderId="6" xfId="0" applyFont="1" applyFill="1" applyBorder="1" applyAlignment="1">
      <alignment horizontal="right" vertical="center" wrapText="1"/>
    </xf>
    <xf numFmtId="0" fontId="1" fillId="0" borderId="8" xfId="0" applyFont="1" applyFill="1" applyBorder="1" applyAlignment="1">
      <alignment horizontal="right" vertical="center" wrapText="1"/>
    </xf>
    <xf numFmtId="4" fontId="2" fillId="0" borderId="18" xfId="0" applyNumberFormat="1" applyFont="1" applyFill="1" applyBorder="1" applyAlignment="1">
      <alignment horizontal="right" vertical="center"/>
    </xf>
    <xf numFmtId="4" fontId="2" fillId="0" borderId="21" xfId="0" applyNumberFormat="1" applyFont="1" applyFill="1" applyBorder="1" applyAlignment="1">
      <alignment horizontal="right" vertical="center"/>
    </xf>
    <xf numFmtId="4" fontId="2" fillId="0" borderId="24" xfId="0" applyNumberFormat="1" applyFont="1" applyFill="1" applyBorder="1" applyAlignment="1">
      <alignment horizontal="right" vertical="center"/>
    </xf>
    <xf numFmtId="167" fontId="2" fillId="0" borderId="16" xfId="0" applyNumberFormat="1" applyFont="1" applyFill="1" applyBorder="1" applyAlignment="1">
      <alignment vertical="center"/>
    </xf>
    <xf numFmtId="167" fontId="2" fillId="0" borderId="19" xfId="0" applyNumberFormat="1" applyFont="1" applyFill="1" applyBorder="1" applyAlignment="1">
      <alignment vertical="center"/>
    </xf>
    <xf numFmtId="167" fontId="2" fillId="0" borderId="22" xfId="0" applyNumberFormat="1" applyFont="1" applyFill="1" applyBorder="1" applyAlignment="1">
      <alignment vertical="center"/>
    </xf>
    <xf numFmtId="0" fontId="2" fillId="0" borderId="1" xfId="0" applyFont="1" applyFill="1" applyBorder="1" applyAlignment="1">
      <alignment vertical="center"/>
    </xf>
    <xf numFmtId="0" fontId="44" fillId="0" borderId="0" xfId="6" applyNumberFormat="1" applyFont="1" applyFill="1"/>
    <xf numFmtId="166" fontId="1" fillId="0" borderId="26" xfId="0" applyNumberFormat="1" applyFont="1" applyFill="1" applyBorder="1" applyAlignment="1">
      <alignment vertical="center"/>
    </xf>
    <xf numFmtId="166" fontId="1" fillId="0" borderId="27" xfId="0" applyNumberFormat="1" applyFont="1" applyFill="1" applyBorder="1" applyAlignment="1">
      <alignment vertical="center"/>
    </xf>
    <xf numFmtId="166" fontId="1" fillId="0" borderId="7" xfId="0" applyNumberFormat="1" applyFont="1" applyFill="1" applyBorder="1" applyAlignment="1">
      <alignment vertical="center"/>
    </xf>
    <xf numFmtId="166" fontId="5" fillId="0" borderId="48" xfId="0" applyNumberFormat="1" applyFont="1" applyFill="1" applyBorder="1" applyAlignment="1">
      <alignment vertical="center"/>
    </xf>
    <xf numFmtId="0" fontId="24" fillId="0" borderId="0" xfId="0" applyFont="1" applyFill="1" applyAlignment="1">
      <alignment wrapText="1"/>
    </xf>
    <xf numFmtId="4" fontId="1" fillId="0" borderId="2" xfId="0" applyNumberFormat="1" applyFont="1" applyFill="1" applyBorder="1" applyAlignment="1">
      <alignment horizontal="right" vertical="center"/>
    </xf>
    <xf numFmtId="0" fontId="20" fillId="0" borderId="0" xfId="0" applyFont="1" applyFill="1"/>
    <xf numFmtId="166" fontId="1" fillId="0" borderId="1" xfId="0" applyNumberFormat="1" applyFont="1" applyFill="1" applyBorder="1" applyAlignment="1">
      <alignment vertical="center" wrapText="1"/>
    </xf>
    <xf numFmtId="166" fontId="1" fillId="0" borderId="3" xfId="0" applyNumberFormat="1" applyFont="1" applyFill="1" applyBorder="1" applyAlignment="1">
      <alignment vertical="center" wrapText="1"/>
    </xf>
    <xf numFmtId="170" fontId="1" fillId="0" borderId="28" xfId="0" applyNumberFormat="1" applyFont="1" applyFill="1" applyBorder="1" applyAlignment="1">
      <alignment vertical="center" wrapText="1"/>
    </xf>
    <xf numFmtId="170" fontId="1" fillId="0" borderId="16" xfId="0" applyNumberFormat="1" applyFont="1" applyFill="1" applyBorder="1" applyAlignment="1">
      <alignment vertical="center" wrapText="1"/>
    </xf>
    <xf numFmtId="170" fontId="1" fillId="0" borderId="19" xfId="0" applyNumberFormat="1" applyFont="1" applyFill="1" applyBorder="1" applyAlignment="1">
      <alignment vertical="center" wrapText="1"/>
    </xf>
    <xf numFmtId="170" fontId="1" fillId="0" borderId="22" xfId="0" applyNumberFormat="1" applyFont="1" applyFill="1" applyBorder="1" applyAlignment="1">
      <alignment vertical="center"/>
    </xf>
    <xf numFmtId="1" fontId="1" fillId="0" borderId="22" xfId="0" applyNumberFormat="1" applyFont="1" applyFill="1" applyBorder="1" applyAlignment="1">
      <alignment horizontal="right" vertical="center"/>
    </xf>
    <xf numFmtId="2" fontId="1" fillId="0" borderId="16" xfId="0" applyNumberFormat="1" applyFont="1" applyFill="1" applyBorder="1" applyAlignment="1">
      <alignment vertical="center" wrapText="1"/>
    </xf>
    <xf numFmtId="0" fontId="1" fillId="0" borderId="18" xfId="0" applyFont="1" applyFill="1" applyBorder="1" applyAlignment="1">
      <alignment horizontal="right" vertical="center" wrapText="1"/>
    </xf>
    <xf numFmtId="167" fontId="1" fillId="0" borderId="18" xfId="0" applyNumberFormat="1" applyFont="1" applyFill="1" applyBorder="1" applyAlignment="1">
      <alignment horizontal="right" vertical="center"/>
    </xf>
    <xf numFmtId="167" fontId="1" fillId="0" borderId="16" xfId="0" applyNumberFormat="1" applyFont="1" applyFill="1" applyBorder="1" applyAlignment="1">
      <alignment vertical="center" wrapText="1"/>
    </xf>
    <xf numFmtId="0" fontId="26" fillId="0" borderId="0" xfId="0" applyFont="1" applyFill="1"/>
    <xf numFmtId="167" fontId="1" fillId="0" borderId="21" xfId="0" applyNumberFormat="1" applyFont="1" applyFill="1" applyBorder="1" applyAlignment="1">
      <alignment horizontal="right" vertical="center"/>
    </xf>
    <xf numFmtId="167" fontId="1" fillId="0" borderId="19" xfId="0" applyNumberFormat="1" applyFont="1" applyFill="1" applyBorder="1" applyAlignment="1">
      <alignment vertical="center" wrapText="1"/>
    </xf>
    <xf numFmtId="167" fontId="1" fillId="0" borderId="19" xfId="0" applyNumberFormat="1" applyFont="1" applyFill="1" applyBorder="1" applyAlignment="1">
      <alignment vertical="center"/>
    </xf>
    <xf numFmtId="167" fontId="1" fillId="0" borderId="20" xfId="0" applyNumberFormat="1" applyFont="1" applyFill="1" applyBorder="1" applyAlignment="1">
      <alignment vertical="center"/>
    </xf>
    <xf numFmtId="0" fontId="1" fillId="0" borderId="33" xfId="0" applyFont="1" applyFill="1" applyBorder="1" applyAlignment="1">
      <alignment horizontal="right" vertical="center" wrapText="1"/>
    </xf>
    <xf numFmtId="167" fontId="1" fillId="0" borderId="33" xfId="0" applyNumberFormat="1" applyFont="1" applyFill="1" applyBorder="1" applyAlignment="1">
      <alignment horizontal="right" vertical="center"/>
    </xf>
    <xf numFmtId="0" fontId="1" fillId="0" borderId="24" xfId="0" applyFont="1" applyFill="1" applyBorder="1" applyAlignment="1">
      <alignment horizontal="right" vertical="center" wrapText="1"/>
    </xf>
    <xf numFmtId="167" fontId="1" fillId="0" borderId="24" xfId="0" applyNumberFormat="1" applyFont="1" applyFill="1" applyBorder="1" applyAlignment="1">
      <alignment horizontal="right" vertical="center"/>
    </xf>
    <xf numFmtId="167" fontId="1" fillId="0" borderId="22" xfId="0" applyNumberFormat="1" applyFont="1" applyFill="1" applyBorder="1" applyAlignment="1">
      <alignment vertical="center" wrapText="1"/>
    </xf>
    <xf numFmtId="167" fontId="1" fillId="0" borderId="47" xfId="0" applyNumberFormat="1" applyFont="1" applyFill="1" applyBorder="1" applyAlignment="1">
      <alignment vertical="center" wrapText="1"/>
    </xf>
    <xf numFmtId="0" fontId="1" fillId="0" borderId="34" xfId="0" applyFont="1" applyFill="1" applyBorder="1" applyAlignment="1">
      <alignment vertical="center"/>
    </xf>
    <xf numFmtId="0" fontId="2" fillId="0" borderId="16" xfId="0" applyFont="1" applyFill="1" applyBorder="1" applyAlignment="1">
      <alignment vertical="center" wrapText="1"/>
    </xf>
    <xf numFmtId="0" fontId="2" fillId="0" borderId="16" xfId="0" applyFont="1" applyFill="1" applyBorder="1" applyAlignment="1">
      <alignment horizontal="right" vertical="center" wrapText="1"/>
    </xf>
    <xf numFmtId="0" fontId="19" fillId="0" borderId="0" xfId="0" applyFont="1" applyFill="1"/>
    <xf numFmtId="169" fontId="1" fillId="0" borderId="18" xfId="0" applyNumberFormat="1" applyFont="1" applyFill="1" applyBorder="1" applyAlignment="1">
      <alignment vertical="center"/>
    </xf>
    <xf numFmtId="169" fontId="1" fillId="0" borderId="18" xfId="0" applyNumberFormat="1" applyFont="1" applyFill="1" applyBorder="1" applyAlignment="1">
      <alignment horizontal="right" vertical="center"/>
    </xf>
    <xf numFmtId="169" fontId="1" fillId="0" borderId="21" xfId="0" applyNumberFormat="1" applyFont="1" applyFill="1" applyBorder="1" applyAlignment="1">
      <alignment vertical="center"/>
    </xf>
    <xf numFmtId="169" fontId="1" fillId="0" borderId="21" xfId="0" applyNumberFormat="1" applyFont="1" applyFill="1" applyBorder="1" applyAlignment="1">
      <alignment horizontal="right" vertical="center"/>
    </xf>
    <xf numFmtId="169" fontId="1" fillId="0" borderId="30" xfId="0" applyNumberFormat="1" applyFont="1" applyFill="1" applyBorder="1" applyAlignment="1">
      <alignment vertical="center"/>
    </xf>
    <xf numFmtId="169" fontId="1" fillId="0" borderId="30" xfId="0" applyNumberFormat="1" applyFont="1" applyFill="1" applyBorder="1" applyAlignment="1">
      <alignment horizontal="right" vertical="center"/>
    </xf>
    <xf numFmtId="172" fontId="1" fillId="0" borderId="24" xfId="0" applyNumberFormat="1" applyFont="1" applyFill="1" applyBorder="1" applyAlignment="1">
      <alignment horizontal="right" vertical="center"/>
    </xf>
    <xf numFmtId="167" fontId="1" fillId="0" borderId="18" xfId="0" applyNumberFormat="1" applyFont="1" applyFill="1" applyBorder="1" applyAlignment="1">
      <alignment horizontal="right"/>
    </xf>
    <xf numFmtId="0" fontId="31" fillId="0" borderId="0" xfId="0" applyFont="1" applyFill="1"/>
    <xf numFmtId="166" fontId="2" fillId="0" borderId="2" xfId="0" applyNumberFormat="1" applyFont="1" applyFill="1" applyBorder="1" applyAlignment="1">
      <alignment horizontal="right" vertical="center"/>
    </xf>
    <xf numFmtId="0" fontId="1" fillId="0" borderId="19" xfId="0" applyFont="1" applyFill="1" applyBorder="1" applyAlignment="1">
      <alignment vertical="center"/>
    </xf>
    <xf numFmtId="0" fontId="25" fillId="0" borderId="0" xfId="0" applyFont="1" applyFill="1"/>
    <xf numFmtId="2" fontId="1" fillId="0" borderId="18" xfId="0" applyNumberFormat="1" applyFont="1" applyFill="1" applyBorder="1" applyAlignment="1">
      <alignment vertical="center" wrapText="1"/>
    </xf>
    <xf numFmtId="2" fontId="1" fillId="0" borderId="21" xfId="0" applyNumberFormat="1" applyFont="1" applyFill="1" applyBorder="1" applyAlignment="1">
      <alignment vertical="center"/>
    </xf>
    <xf numFmtId="4" fontId="1" fillId="0" borderId="46" xfId="0" applyNumberFormat="1" applyFont="1" applyFill="1" applyBorder="1" applyAlignment="1">
      <alignment vertical="center"/>
    </xf>
    <xf numFmtId="4" fontId="1" fillId="0" borderId="35" xfId="0" applyNumberFormat="1" applyFont="1" applyFill="1" applyBorder="1" applyAlignment="1">
      <alignment vertical="center" wrapText="1"/>
    </xf>
    <xf numFmtId="4" fontId="1" fillId="0" borderId="35" xfId="0" applyNumberFormat="1" applyFont="1" applyFill="1" applyBorder="1" applyAlignment="1">
      <alignment vertical="center"/>
    </xf>
    <xf numFmtId="1" fontId="1" fillId="0" borderId="8" xfId="0" applyNumberFormat="1" applyFont="1" applyFill="1" applyBorder="1" applyAlignment="1">
      <alignment horizontal="right" vertical="center"/>
    </xf>
    <xf numFmtId="170" fontId="1" fillId="0" borderId="8" xfId="0" applyNumberFormat="1" applyFont="1" applyFill="1" applyBorder="1" applyAlignment="1">
      <alignment horizontal="right" vertical="center"/>
    </xf>
    <xf numFmtId="170" fontId="1" fillId="0" borderId="7" xfId="0" applyNumberFormat="1" applyFont="1" applyFill="1" applyBorder="1" applyAlignment="1">
      <alignment horizontal="right" vertical="center"/>
    </xf>
    <xf numFmtId="1" fontId="1" fillId="0" borderId="7" xfId="0" applyNumberFormat="1" applyFont="1" applyFill="1" applyBorder="1" applyAlignment="1">
      <alignment horizontal="right" vertical="center"/>
    </xf>
    <xf numFmtId="4" fontId="1" fillId="0" borderId="8" xfId="0" applyNumberFormat="1" applyFont="1" applyFill="1" applyBorder="1" applyAlignment="1">
      <alignment vertical="center" wrapText="1"/>
    </xf>
    <xf numFmtId="4" fontId="1" fillId="0" borderId="9" xfId="0" applyNumberFormat="1" applyFont="1" applyFill="1" applyBorder="1" applyAlignment="1">
      <alignment vertical="center" wrapText="1"/>
    </xf>
    <xf numFmtId="4" fontId="1" fillId="0" borderId="7" xfId="0" applyNumberFormat="1" applyFont="1" applyFill="1" applyBorder="1" applyAlignment="1">
      <alignment horizontal="right" vertical="center" wrapText="1"/>
    </xf>
    <xf numFmtId="4" fontId="1" fillId="0" borderId="7" xfId="0" applyNumberFormat="1" applyFont="1" applyFill="1" applyBorder="1" applyAlignment="1">
      <alignment vertical="center" wrapText="1"/>
    </xf>
    <xf numFmtId="170" fontId="1" fillId="0" borderId="22" xfId="0" applyNumberFormat="1" applyFont="1" applyFill="1" applyBorder="1" applyAlignment="1">
      <alignment vertical="center" wrapText="1"/>
    </xf>
    <xf numFmtId="0" fontId="2" fillId="0" borderId="29" xfId="0" applyFont="1" applyFill="1" applyBorder="1" applyAlignment="1">
      <alignment horizontal="left" vertical="center" wrapText="1"/>
    </xf>
    <xf numFmtId="0" fontId="1" fillId="0" borderId="28" xfId="0" applyFont="1" applyFill="1" applyBorder="1" applyAlignment="1">
      <alignment vertical="center"/>
    </xf>
    <xf numFmtId="166" fontId="2" fillId="0" borderId="28" xfId="0" applyNumberFormat="1" applyFont="1" applyFill="1" applyBorder="1" applyAlignment="1">
      <alignment vertical="center"/>
    </xf>
    <xf numFmtId="166" fontId="2" fillId="0" borderId="30" xfId="0" applyNumberFormat="1" applyFont="1" applyFill="1" applyBorder="1" applyAlignment="1">
      <alignment vertical="center"/>
    </xf>
    <xf numFmtId="166" fontId="2" fillId="0" borderId="16" xfId="0" applyNumberFormat="1" applyFont="1" applyFill="1" applyBorder="1" applyAlignment="1">
      <alignment vertical="center" wrapText="1"/>
    </xf>
    <xf numFmtId="0" fontId="14" fillId="0" borderId="0" xfId="3" applyFill="1" applyAlignment="1" applyProtection="1"/>
    <xf numFmtId="2" fontId="1" fillId="0" borderId="24" xfId="0" applyNumberFormat="1" applyFont="1" applyFill="1" applyBorder="1" applyAlignment="1">
      <alignment vertical="center"/>
    </xf>
    <xf numFmtId="0" fontId="16" fillId="0" borderId="0" xfId="0" applyFont="1" applyFill="1" applyAlignment="1">
      <alignment horizontal="left" indent="10"/>
    </xf>
    <xf numFmtId="166" fontId="1" fillId="0" borderId="25" xfId="0" applyNumberFormat="1" applyFont="1" applyFill="1" applyBorder="1" applyAlignment="1">
      <alignment vertical="center"/>
    </xf>
    <xf numFmtId="166" fontId="1" fillId="0" borderId="1" xfId="0" applyNumberFormat="1" applyFont="1" applyFill="1" applyBorder="1" applyAlignment="1">
      <alignment vertical="center"/>
    </xf>
    <xf numFmtId="0" fontId="1" fillId="0" borderId="18" xfId="0" applyNumberFormat="1" applyFont="1" applyFill="1" applyBorder="1" applyAlignment="1">
      <alignment horizontal="right" vertical="center"/>
    </xf>
    <xf numFmtId="0" fontId="1" fillId="0" borderId="18" xfId="0" applyNumberFormat="1" applyFont="1" applyFill="1" applyBorder="1" applyAlignment="1">
      <alignment vertical="center" wrapText="1"/>
    </xf>
    <xf numFmtId="0" fontId="1" fillId="0" borderId="19" xfId="0" applyNumberFormat="1" applyFont="1" applyFill="1" applyBorder="1" applyAlignment="1">
      <alignment horizontal="right" vertical="center"/>
    </xf>
    <xf numFmtId="0" fontId="1" fillId="0" borderId="21" xfId="0" applyNumberFormat="1" applyFont="1" applyFill="1" applyBorder="1" applyAlignment="1">
      <alignment horizontal="right" vertical="center"/>
    </xf>
    <xf numFmtId="0" fontId="1" fillId="0" borderId="27" xfId="0" applyNumberFormat="1" applyFont="1" applyFill="1" applyBorder="1" applyAlignment="1">
      <alignment horizontal="right" vertical="center"/>
    </xf>
    <xf numFmtId="0" fontId="1" fillId="0" borderId="19" xfId="0" applyNumberFormat="1" applyFont="1" applyFill="1" applyBorder="1" applyAlignment="1">
      <alignment vertical="center" wrapText="1"/>
    </xf>
    <xf numFmtId="0" fontId="1" fillId="0" borderId="22"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0" fontId="1" fillId="0" borderId="22" xfId="0" applyNumberFormat="1" applyFont="1" applyFill="1" applyBorder="1" applyAlignment="1">
      <alignment vertical="center" wrapText="1"/>
    </xf>
    <xf numFmtId="166" fontId="21" fillId="0" borderId="22" xfId="0" applyNumberFormat="1" applyFont="1" applyFill="1" applyBorder="1" applyAlignment="1">
      <alignment horizontal="left" vertical="center" wrapText="1"/>
    </xf>
    <xf numFmtId="166" fontId="21" fillId="0" borderId="23" xfId="0" applyNumberFormat="1" applyFont="1" applyFill="1" applyBorder="1" applyAlignment="1">
      <alignment horizontal="left" vertical="center" wrapText="1"/>
    </xf>
    <xf numFmtId="0" fontId="2" fillId="0" borderId="5" xfId="0"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167" fontId="2" fillId="0" borderId="12" xfId="0" applyNumberFormat="1" applyFont="1" applyFill="1" applyBorder="1"/>
    <xf numFmtId="167" fontId="2" fillId="0" borderId="14" xfId="0" applyNumberFormat="1" applyFont="1" applyFill="1" applyBorder="1"/>
    <xf numFmtId="4" fontId="1" fillId="0" borderId="10" xfId="0" applyNumberFormat="1" applyFont="1" applyFill="1" applyBorder="1" applyAlignment="1">
      <alignment horizontal="right" vertical="center"/>
    </xf>
    <xf numFmtId="167" fontId="2" fillId="0" borderId="1" xfId="0" applyNumberFormat="1" applyFont="1" applyFill="1" applyBorder="1" applyAlignment="1">
      <alignment vertical="center"/>
    </xf>
    <xf numFmtId="167" fontId="1" fillId="0" borderId="43" xfId="0" applyNumberFormat="1" applyFont="1" applyFill="1" applyBorder="1" applyAlignment="1">
      <alignment vertical="center"/>
    </xf>
    <xf numFmtId="167" fontId="1" fillId="0" borderId="36" xfId="0" applyNumberFormat="1" applyFont="1" applyFill="1" applyBorder="1" applyAlignment="1">
      <alignment vertical="center"/>
    </xf>
    <xf numFmtId="167" fontId="2" fillId="0" borderId="28" xfId="0" applyNumberFormat="1" applyFont="1" applyFill="1" applyBorder="1" applyAlignment="1">
      <alignment horizontal="right" vertical="center"/>
    </xf>
    <xf numFmtId="167" fontId="2" fillId="0" borderId="4" xfId="0" applyNumberFormat="1" applyFont="1" applyFill="1" applyBorder="1" applyAlignment="1">
      <alignment horizontal="right"/>
    </xf>
    <xf numFmtId="167" fontId="2" fillId="0" borderId="8" xfId="0" applyNumberFormat="1" applyFont="1" applyFill="1" applyBorder="1" applyAlignment="1">
      <alignment horizontal="right"/>
    </xf>
    <xf numFmtId="3" fontId="1" fillId="0" borderId="33"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20" xfId="0" applyNumberFormat="1" applyFont="1" applyFill="1" applyBorder="1" applyAlignment="1">
      <alignment vertical="center"/>
    </xf>
    <xf numFmtId="0" fontId="1" fillId="0" borderId="44" xfId="0" applyFont="1" applyFill="1" applyBorder="1" applyAlignment="1">
      <alignment vertical="center"/>
    </xf>
    <xf numFmtId="0" fontId="1" fillId="0" borderId="37" xfId="0" applyFont="1" applyFill="1" applyBorder="1" applyAlignment="1">
      <alignment vertical="top" wrapText="1"/>
    </xf>
    <xf numFmtId="0" fontId="1" fillId="0" borderId="7" xfId="0" applyFont="1" applyFill="1" applyBorder="1" applyAlignment="1">
      <alignment vertical="top" wrapText="1"/>
    </xf>
    <xf numFmtId="0" fontId="1" fillId="0" borderId="30" xfId="0" applyFont="1" applyFill="1" applyBorder="1" applyAlignment="1">
      <alignment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xf numFmtId="0" fontId="1" fillId="0" borderId="35" xfId="0" applyFont="1" applyFill="1" applyBorder="1" applyAlignment="1">
      <alignment vertical="center"/>
    </xf>
    <xf numFmtId="0" fontId="1" fillId="0" borderId="35" xfId="0" applyFont="1" applyFill="1" applyBorder="1"/>
    <xf numFmtId="0" fontId="5" fillId="0" borderId="43" xfId="0" applyFont="1" applyFill="1" applyBorder="1" applyAlignment="1">
      <alignment vertical="center"/>
    </xf>
    <xf numFmtId="0" fontId="5" fillId="0" borderId="36" xfId="0" applyFont="1" applyFill="1" applyBorder="1" applyAlignment="1">
      <alignment vertical="top" wrapText="1"/>
    </xf>
    <xf numFmtId="0" fontId="1" fillId="0" borderId="8"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Fill="1" applyBorder="1" applyAlignment="1">
      <alignment horizontal="right" vertical="center"/>
    </xf>
    <xf numFmtId="0" fontId="5" fillId="0" borderId="13" xfId="0" applyFont="1" applyFill="1" applyBorder="1" applyAlignment="1">
      <alignment horizontal="center" vertical="center"/>
    </xf>
    <xf numFmtId="0" fontId="1" fillId="0" borderId="11" xfId="0" applyFont="1" applyFill="1" applyBorder="1" applyAlignment="1">
      <alignment horizontal="right" vertical="center"/>
    </xf>
    <xf numFmtId="167" fontId="1" fillId="0" borderId="32" xfId="0" applyNumberFormat="1" applyFont="1" applyFill="1" applyBorder="1" applyAlignment="1">
      <alignment vertical="center"/>
    </xf>
    <xf numFmtId="167" fontId="1" fillId="0" borderId="33" xfId="0" applyNumberFormat="1" applyFont="1" applyFill="1" applyBorder="1" applyAlignment="1">
      <alignment vertical="center"/>
    </xf>
    <xf numFmtId="0" fontId="1" fillId="0" borderId="6" xfId="0" applyFont="1" applyFill="1" applyBorder="1" applyAlignment="1">
      <alignment vertical="center" wrapText="1"/>
    </xf>
    <xf numFmtId="0" fontId="5" fillId="0" borderId="43" xfId="0" applyFont="1" applyFill="1" applyBorder="1" applyAlignment="1">
      <alignment vertical="center" wrapText="1"/>
    </xf>
    <xf numFmtId="0" fontId="1" fillId="0" borderId="62" xfId="0" applyFont="1" applyFill="1" applyBorder="1" applyAlignment="1">
      <alignment vertical="center" wrapText="1"/>
    </xf>
    <xf numFmtId="0" fontId="5" fillId="0" borderId="36" xfId="0" applyFont="1" applyFill="1" applyBorder="1" applyAlignment="1">
      <alignment vertical="center" wrapText="1"/>
    </xf>
    <xf numFmtId="0" fontId="1" fillId="0" borderId="40" xfId="0" applyFont="1" applyFill="1" applyBorder="1" applyAlignment="1">
      <alignment vertical="center" wrapText="1"/>
    </xf>
    <xf numFmtId="166" fontId="1" fillId="0" borderId="44" xfId="0" applyNumberFormat="1" applyFont="1" applyFill="1" applyBorder="1" applyAlignment="1">
      <alignment vertical="center" wrapText="1"/>
    </xf>
    <xf numFmtId="0" fontId="4" fillId="0" borderId="31" xfId="0" applyFont="1" applyFill="1" applyBorder="1" applyAlignment="1">
      <alignment horizontal="left" vertical="center" wrapText="1"/>
    </xf>
    <xf numFmtId="166" fontId="2" fillId="0" borderId="10" xfId="0" applyNumberFormat="1" applyFont="1" applyFill="1" applyBorder="1" applyAlignment="1">
      <alignment horizontal="right" vertical="center"/>
    </xf>
    <xf numFmtId="0" fontId="2" fillId="0" borderId="1" xfId="0" applyFont="1" applyFill="1" applyBorder="1" applyAlignment="1">
      <alignment horizontal="right" vertical="center"/>
    </xf>
    <xf numFmtId="166" fontId="1" fillId="0" borderId="19" xfId="0" applyNumberFormat="1" applyFont="1" applyFill="1" applyBorder="1" applyAlignment="1">
      <alignment vertical="center"/>
    </xf>
    <xf numFmtId="166" fontId="1" fillId="0" borderId="16" xfId="0" applyNumberFormat="1" applyFont="1" applyFill="1" applyBorder="1" applyAlignment="1">
      <alignment vertical="center"/>
    </xf>
    <xf numFmtId="166" fontId="1" fillId="0" borderId="17" xfId="0" applyNumberFormat="1" applyFont="1" applyFill="1" applyBorder="1" applyAlignment="1">
      <alignment vertical="center"/>
    </xf>
    <xf numFmtId="166" fontId="1" fillId="0" borderId="22" xfId="0" applyNumberFormat="1" applyFont="1" applyFill="1" applyBorder="1" applyAlignment="1">
      <alignment vertical="center"/>
    </xf>
    <xf numFmtId="0" fontId="63" fillId="0" borderId="0" xfId="0" applyFont="1"/>
    <xf numFmtId="170" fontId="1" fillId="0" borderId="30" xfId="0" applyNumberFormat="1" applyFont="1" applyFill="1" applyBorder="1" applyAlignment="1">
      <alignment vertical="center" wrapText="1"/>
    </xf>
    <xf numFmtId="170" fontId="1" fillId="0" borderId="21" xfId="0" applyNumberFormat="1" applyFont="1" applyFill="1" applyBorder="1" applyAlignment="1">
      <alignment vertical="center" wrapText="1"/>
    </xf>
    <xf numFmtId="170" fontId="1" fillId="0" borderId="24" xfId="0" applyNumberFormat="1" applyFont="1" applyFill="1" applyBorder="1" applyAlignment="1">
      <alignment vertical="center" wrapText="1"/>
    </xf>
    <xf numFmtId="0" fontId="2" fillId="0" borderId="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4" fillId="0" borderId="6" xfId="0" applyFont="1" applyFill="1" applyBorder="1" applyAlignment="1">
      <alignment vertical="center" wrapText="1"/>
    </xf>
    <xf numFmtId="3" fontId="1" fillId="0" borderId="0" xfId="0" applyNumberFormat="1" applyFont="1" applyFill="1"/>
    <xf numFmtId="2" fontId="1" fillId="0" borderId="9" xfId="0" applyNumberFormat="1" applyFont="1" applyFill="1" applyBorder="1" applyAlignment="1">
      <alignment vertical="center"/>
    </xf>
    <xf numFmtId="165" fontId="1" fillId="0" borderId="1" xfId="0" applyNumberFormat="1" applyFont="1" applyFill="1" applyBorder="1" applyAlignment="1">
      <alignment vertical="center"/>
    </xf>
    <xf numFmtId="0" fontId="30" fillId="0" borderId="13" xfId="0" applyFont="1" applyFill="1" applyBorder="1" applyAlignment="1">
      <alignment vertical="center" wrapText="1"/>
    </xf>
    <xf numFmtId="0" fontId="30" fillId="0" borderId="0" xfId="0" applyFont="1" applyFill="1" applyAlignment="1">
      <alignment vertical="center" wrapText="1"/>
    </xf>
    <xf numFmtId="166" fontId="5" fillId="0" borderId="43" xfId="0" applyNumberFormat="1" applyFont="1" applyFill="1" applyBorder="1" applyAlignment="1">
      <alignment vertical="center" wrapText="1"/>
    </xf>
    <xf numFmtId="2" fontId="1" fillId="0" borderId="16" xfId="0" applyNumberFormat="1" applyFont="1" applyFill="1" applyBorder="1" applyAlignment="1">
      <alignment vertical="center"/>
    </xf>
    <xf numFmtId="2" fontId="1" fillId="0" borderId="19" xfId="0" applyNumberFormat="1" applyFont="1" applyFill="1" applyBorder="1" applyAlignment="1">
      <alignment vertical="center"/>
    </xf>
    <xf numFmtId="2" fontId="1" fillId="0" borderId="22" xfId="0" applyNumberFormat="1" applyFont="1" applyFill="1" applyBorder="1" applyAlignment="1">
      <alignment vertical="center"/>
    </xf>
    <xf numFmtId="2" fontId="1" fillId="0" borderId="45" xfId="0" applyNumberFormat="1" applyFont="1" applyFill="1" applyBorder="1" applyAlignment="1">
      <alignment vertical="center"/>
    </xf>
    <xf numFmtId="2" fontId="1" fillId="0" borderId="8" xfId="0" applyNumberFormat="1" applyFont="1" applyFill="1" applyBorder="1"/>
    <xf numFmtId="2" fontId="1" fillId="0" borderId="9" xfId="0" applyNumberFormat="1" applyFont="1" applyFill="1" applyBorder="1"/>
    <xf numFmtId="2" fontId="1" fillId="0" borderId="7" xfId="0" applyNumberFormat="1" applyFont="1" applyFill="1" applyBorder="1"/>
    <xf numFmtId="2" fontId="1" fillId="0" borderId="14" xfId="0" applyNumberFormat="1" applyFont="1" applyFill="1" applyBorder="1"/>
    <xf numFmtId="173" fontId="1" fillId="0" borderId="38" xfId="0" applyNumberFormat="1" applyFont="1" applyFill="1" applyBorder="1" applyAlignment="1">
      <alignment vertical="center" wrapText="1"/>
    </xf>
    <xf numFmtId="173" fontId="1" fillId="0" borderId="40" xfId="0" applyNumberFormat="1" applyFont="1" applyFill="1" applyBorder="1" applyAlignment="1">
      <alignment vertical="center" wrapText="1"/>
    </xf>
    <xf numFmtId="173" fontId="1" fillId="0" borderId="50" xfId="0" applyNumberFormat="1" applyFont="1" applyFill="1" applyBorder="1" applyAlignment="1">
      <alignment vertical="center" wrapText="1"/>
    </xf>
    <xf numFmtId="173" fontId="1" fillId="0" borderId="39" xfId="0" applyNumberFormat="1" applyFont="1" applyFill="1" applyBorder="1" applyAlignment="1">
      <alignment vertical="center"/>
    </xf>
    <xf numFmtId="4" fontId="1" fillId="0" borderId="43" xfId="0" applyNumberFormat="1" applyFont="1" applyFill="1" applyBorder="1" applyAlignment="1">
      <alignment vertical="center" wrapText="1"/>
    </xf>
    <xf numFmtId="0" fontId="1" fillId="0" borderId="16" xfId="0" applyFont="1" applyFill="1" applyBorder="1" applyAlignment="1">
      <alignment horizontal="right"/>
    </xf>
    <xf numFmtId="0" fontId="1" fillId="0" borderId="17" xfId="0" applyFont="1" applyFill="1" applyBorder="1" applyAlignment="1">
      <alignment horizontal="right"/>
    </xf>
    <xf numFmtId="0" fontId="1" fillId="0" borderId="19" xfId="0" applyFont="1" applyFill="1" applyBorder="1" applyAlignment="1">
      <alignment horizontal="right"/>
    </xf>
    <xf numFmtId="0" fontId="1" fillId="0" borderId="20" xfId="0" applyFont="1" applyFill="1" applyBorder="1" applyAlignment="1">
      <alignment horizontal="right"/>
    </xf>
    <xf numFmtId="0" fontId="1" fillId="0" borderId="22" xfId="0" applyFont="1" applyFill="1" applyBorder="1" applyAlignment="1">
      <alignment horizontal="right"/>
    </xf>
    <xf numFmtId="0" fontId="1" fillId="0" borderId="23" xfId="0" applyFont="1" applyFill="1" applyBorder="1" applyAlignment="1">
      <alignment horizontal="right"/>
    </xf>
    <xf numFmtId="0" fontId="1" fillId="0" borderId="47" xfId="0" applyFont="1" applyFill="1" applyBorder="1"/>
    <xf numFmtId="166" fontId="1" fillId="0" borderId="47" xfId="0" applyNumberFormat="1" applyFont="1" applyFill="1" applyBorder="1" applyAlignment="1">
      <alignment vertical="center"/>
    </xf>
    <xf numFmtId="0" fontId="1" fillId="0" borderId="33" xfId="0" applyFont="1" applyFill="1" applyBorder="1" applyAlignment="1">
      <alignment vertical="center"/>
    </xf>
    <xf numFmtId="0" fontId="1" fillId="0" borderId="32" xfId="0" applyFont="1" applyFill="1" applyBorder="1" applyAlignment="1">
      <alignment vertical="center"/>
    </xf>
    <xf numFmtId="0" fontId="1" fillId="0" borderId="32" xfId="0" applyFont="1" applyFill="1" applyBorder="1"/>
    <xf numFmtId="0" fontId="5" fillId="0" borderId="47" xfId="0" applyFont="1" applyFill="1" applyBorder="1" applyAlignment="1">
      <alignment horizontal="center" vertical="center"/>
    </xf>
    <xf numFmtId="0" fontId="1" fillId="0" borderId="10" xfId="0" applyFont="1" applyFill="1" applyBorder="1" applyAlignment="1">
      <alignment horizontal="right"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167" fontId="5" fillId="0" borderId="26" xfId="0" applyNumberFormat="1" applyFont="1" applyFill="1" applyBorder="1" applyAlignment="1">
      <alignment horizontal="center" vertical="center"/>
    </xf>
    <xf numFmtId="167" fontId="5" fillId="0" borderId="27"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wrapText="1"/>
    </xf>
    <xf numFmtId="167" fontId="5" fillId="0" borderId="3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167" fontId="1" fillId="0" borderId="15" xfId="0" applyNumberFormat="1"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vertical="center"/>
    </xf>
    <xf numFmtId="166" fontId="1" fillId="0" borderId="4" xfId="0" applyNumberFormat="1" applyFont="1" applyFill="1" applyBorder="1" applyAlignment="1">
      <alignment vertical="center"/>
    </xf>
    <xf numFmtId="166" fontId="1" fillId="0" borderId="5" xfId="0" applyNumberFormat="1" applyFont="1" applyFill="1" applyBorder="1" applyAlignment="1">
      <alignment vertical="center"/>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9" xfId="0" applyFont="1" applyFill="1" applyBorder="1" applyAlignment="1">
      <alignment horizontal="left" vertical="center" wrapText="1"/>
    </xf>
    <xf numFmtId="166" fontId="1" fillId="0" borderId="19" xfId="0" applyNumberFormat="1" applyFont="1" applyFill="1" applyBorder="1" applyAlignment="1">
      <alignment horizontal="right" vertical="center"/>
    </xf>
    <xf numFmtId="166" fontId="1" fillId="0" borderId="20"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166" fontId="1" fillId="0" borderId="23" xfId="0" applyNumberFormat="1" applyFont="1" applyFill="1" applyBorder="1" applyAlignment="1">
      <alignment horizontal="right" vertical="center"/>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1" fillId="0" borderId="9"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167" fontId="2" fillId="0" borderId="19" xfId="0" applyNumberFormat="1" applyFont="1" applyFill="1" applyBorder="1" applyAlignment="1">
      <alignment horizontal="right" vertical="center"/>
    </xf>
    <xf numFmtId="0" fontId="1"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 fillId="0" borderId="5" xfId="0" applyFont="1" applyFill="1" applyBorder="1" applyAlignment="1">
      <alignment vertical="center" wrapText="1"/>
    </xf>
    <xf numFmtId="0" fontId="1" fillId="0" borderId="1"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3" fillId="0" borderId="1" xfId="0" applyFont="1" applyFill="1" applyBorder="1" applyAlignment="1">
      <alignment horizontal="center" vertical="center"/>
    </xf>
    <xf numFmtId="167" fontId="2" fillId="0" borderId="43" xfId="0" applyNumberFormat="1" applyFont="1" applyFill="1" applyBorder="1" applyAlignment="1">
      <alignment vertical="center"/>
    </xf>
    <xf numFmtId="167" fontId="2" fillId="0" borderId="36" xfId="0" applyNumberFormat="1" applyFont="1" applyFill="1" applyBorder="1" applyAlignment="1">
      <alignment vertical="center"/>
    </xf>
    <xf numFmtId="167" fontId="2" fillId="0" borderId="39" xfId="0" applyNumberFormat="1" applyFont="1" applyFill="1" applyBorder="1" applyAlignment="1">
      <alignment vertical="center"/>
    </xf>
    <xf numFmtId="0" fontId="2" fillId="0" borderId="39" xfId="0" applyFont="1" applyFill="1" applyBorder="1" applyAlignment="1">
      <alignment vertical="center"/>
    </xf>
    <xf numFmtId="167" fontId="2" fillId="0" borderId="1" xfId="0" applyNumberFormat="1" applyFont="1" applyFill="1" applyBorder="1" applyAlignment="1">
      <alignment horizontal="right" vertical="center"/>
    </xf>
    <xf numFmtId="167" fontId="2" fillId="0" borderId="22"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1" xfId="0" applyFont="1" applyFill="1" applyBorder="1" applyAlignment="1">
      <alignment horizontal="right" vertical="center"/>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166" fontId="1" fillId="0" borderId="1" xfId="0" applyNumberFormat="1" applyFont="1" applyFill="1" applyBorder="1" applyAlignment="1">
      <alignment horizontal="right" vertical="center"/>
    </xf>
    <xf numFmtId="0" fontId="1" fillId="0" borderId="11" xfId="0" applyFont="1" applyFill="1" applyBorder="1"/>
    <xf numFmtId="0" fontId="30" fillId="0" borderId="0" xfId="0" applyFont="1" applyFill="1" applyAlignment="1">
      <alignment horizontal="left" wrapText="1"/>
    </xf>
    <xf numFmtId="0" fontId="5" fillId="0" borderId="19" xfId="0" applyFont="1" applyFill="1" applyBorder="1" applyAlignment="1">
      <alignment horizontal="left" vertical="center" wrapText="1"/>
    </xf>
    <xf numFmtId="0" fontId="1" fillId="0" borderId="16"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0" fontId="0" fillId="0" borderId="0" xfId="0" applyFill="1"/>
    <xf numFmtId="2" fontId="0" fillId="0" borderId="0" xfId="0" applyNumberFormat="1" applyFill="1"/>
    <xf numFmtId="0" fontId="65" fillId="0" borderId="0" xfId="49" applyNumberFormat="1" applyFont="1" applyFill="1"/>
    <xf numFmtId="0" fontId="22" fillId="0" borderId="0" xfId="0" applyFont="1" applyFill="1" applyBorder="1"/>
    <xf numFmtId="0" fontId="2" fillId="0" borderId="1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43" xfId="0" applyFont="1" applyFill="1" applyBorder="1"/>
    <xf numFmtId="0" fontId="1" fillId="0" borderId="36" xfId="0" applyFont="1" applyFill="1" applyBorder="1"/>
    <xf numFmtId="0" fontId="1" fillId="0" borderId="39" xfId="0" applyFont="1" applyFill="1" applyBorder="1"/>
    <xf numFmtId="0" fontId="1" fillId="0" borderId="38" xfId="0" applyFont="1" applyFill="1" applyBorder="1"/>
    <xf numFmtId="0" fontId="1" fillId="0" borderId="40" xfId="0" applyFont="1" applyFill="1" applyBorder="1"/>
    <xf numFmtId="0" fontId="1" fillId="0" borderId="14" xfId="0" applyFont="1" applyFill="1" applyBorder="1" applyAlignment="1">
      <alignment horizontal="right" vertical="center"/>
    </xf>
    <xf numFmtId="0" fontId="1" fillId="0" borderId="46" xfId="0" applyFont="1" applyFill="1" applyBorder="1"/>
    <xf numFmtId="0" fontId="1" fillId="0" borderId="48" xfId="0" applyFont="1" applyFill="1" applyBorder="1"/>
    <xf numFmtId="0" fontId="1" fillId="0" borderId="49" xfId="0" applyFont="1" applyFill="1" applyBorder="1"/>
    <xf numFmtId="0" fontId="1" fillId="0" borderId="50" xfId="0" applyFont="1" applyFill="1" applyBorder="1"/>
    <xf numFmtId="0" fontId="3"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0" fontId="2" fillId="0" borderId="9"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2" fontId="1" fillId="0" borderId="0" xfId="0" applyNumberFormat="1" applyFont="1" applyFill="1" applyBorder="1" applyAlignment="1">
      <alignment vertical="center"/>
    </xf>
    <xf numFmtId="2" fontId="1" fillId="0" borderId="0" xfId="0" applyNumberFormat="1" applyFont="1" applyFill="1" applyAlignment="1">
      <alignment vertical="center"/>
    </xf>
    <xf numFmtId="165" fontId="1" fillId="0" borderId="0" xfId="0" applyNumberFormat="1" applyFont="1" applyFill="1"/>
    <xf numFmtId="2" fontId="1" fillId="0" borderId="0" xfId="0" applyNumberFormat="1" applyFont="1" applyFill="1"/>
    <xf numFmtId="4" fontId="1" fillId="0" borderId="46" xfId="0" applyNumberFormat="1" applyFont="1" applyFill="1" applyBorder="1" applyAlignment="1">
      <alignment vertical="center" wrapText="1"/>
    </xf>
    <xf numFmtId="4" fontId="1" fillId="0" borderId="44" xfId="0" applyNumberFormat="1" applyFont="1" applyFill="1" applyBorder="1" applyAlignment="1">
      <alignment vertical="center" wrapText="1"/>
    </xf>
    <xf numFmtId="0" fontId="1" fillId="0" borderId="1" xfId="0" applyFont="1" applyFill="1" applyBorder="1" applyAlignment="1">
      <alignment horizontal="right" vertical="center"/>
    </xf>
    <xf numFmtId="0" fontId="2" fillId="0" borderId="5" xfId="0" applyFont="1" applyFill="1" applyBorder="1" applyAlignment="1">
      <alignment horizontal="center" vertical="center" wrapText="1"/>
    </xf>
    <xf numFmtId="0" fontId="2" fillId="0" borderId="11" xfId="0" applyFont="1" applyFill="1" applyBorder="1" applyAlignment="1">
      <alignment vertical="center" wrapText="1"/>
    </xf>
    <xf numFmtId="0" fontId="28" fillId="0" borderId="46" xfId="0" applyFont="1" applyFill="1" applyBorder="1" applyAlignment="1">
      <alignment horizontal="center" vertical="center" wrapText="1"/>
    </xf>
    <xf numFmtId="0" fontId="21" fillId="0" borderId="48" xfId="0" applyFont="1" applyFill="1" applyBorder="1" applyAlignment="1">
      <alignment horizontal="center" vertical="top" wrapText="1"/>
    </xf>
    <xf numFmtId="0" fontId="28" fillId="0" borderId="35" xfId="0" applyFont="1" applyFill="1" applyBorder="1" applyAlignment="1">
      <alignment horizontal="center" vertical="center" wrapText="1"/>
    </xf>
    <xf numFmtId="0" fontId="21" fillId="0" borderId="49" xfId="0" applyFont="1" applyFill="1" applyBorder="1" applyAlignment="1">
      <alignment horizontal="center" vertical="top" wrapText="1"/>
    </xf>
    <xf numFmtId="0" fontId="28" fillId="0" borderId="38" xfId="0" applyFont="1" applyFill="1" applyBorder="1" applyAlignment="1">
      <alignment horizontal="center" vertical="center" wrapText="1"/>
    </xf>
    <xf numFmtId="0" fontId="21" fillId="0" borderId="50"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2" fillId="0" borderId="2" xfId="0" applyFont="1" applyFill="1" applyBorder="1" applyAlignment="1">
      <alignment vertical="center" wrapText="1"/>
    </xf>
    <xf numFmtId="0" fontId="3" fillId="0" borderId="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2" xfId="0" applyFont="1" applyFill="1" applyBorder="1" applyAlignment="1">
      <alignment vertical="center" wrapText="1"/>
    </xf>
    <xf numFmtId="166" fontId="41" fillId="0" borderId="0" xfId="0" applyNumberFormat="1" applyFont="1" applyFill="1" applyAlignment="1"/>
    <xf numFmtId="0" fontId="1" fillId="0" borderId="7" xfId="0" applyFont="1" applyFill="1" applyBorder="1" applyAlignment="1">
      <alignment horizontal="right" vertical="center"/>
    </xf>
    <xf numFmtId="166" fontId="1" fillId="0" borderId="8" xfId="0" applyNumberFormat="1" applyFont="1" applyFill="1" applyBorder="1" applyAlignment="1">
      <alignment horizontal="right" vertical="center"/>
    </xf>
    <xf numFmtId="166" fontId="1" fillId="0" borderId="7" xfId="0" applyNumberFormat="1" applyFont="1" applyFill="1" applyBorder="1" applyAlignment="1">
      <alignment horizontal="right" vertical="center"/>
    </xf>
    <xf numFmtId="166" fontId="1" fillId="0" borderId="0" xfId="0" applyNumberFormat="1" applyFont="1" applyFill="1"/>
    <xf numFmtId="166" fontId="1" fillId="0" borderId="8" xfId="0" applyNumberFormat="1" applyFont="1" applyFill="1" applyBorder="1"/>
    <xf numFmtId="166" fontId="1" fillId="0" borderId="9" xfId="0" applyNumberFormat="1" applyFont="1" applyFill="1" applyBorder="1"/>
    <xf numFmtId="166" fontId="1" fillId="0" borderId="7" xfId="0" applyNumberFormat="1" applyFont="1" applyFill="1" applyBorder="1"/>
    <xf numFmtId="166" fontId="1" fillId="0" borderId="14" xfId="0" applyNumberFormat="1" applyFont="1" applyFill="1" applyBorder="1"/>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9" xfId="0" applyFont="1" applyFill="1" applyBorder="1" applyAlignment="1">
      <alignment vertical="center" wrapText="1"/>
    </xf>
    <xf numFmtId="0" fontId="1" fillId="0" borderId="22" xfId="0" applyFont="1" applyFill="1" applyBorder="1" applyAlignment="1">
      <alignment vertical="center" wrapText="1"/>
    </xf>
    <xf numFmtId="0" fontId="5" fillId="0" borderId="16" xfId="0" applyFont="1" applyFill="1" applyBorder="1" applyAlignment="1">
      <alignment vertical="center"/>
    </xf>
    <xf numFmtId="0" fontId="5" fillId="0" borderId="17" xfId="0" applyFont="1" applyFill="1" applyBorder="1" applyAlignment="1">
      <alignment vertical="center"/>
    </xf>
    <xf numFmtId="0" fontId="2" fillId="0" borderId="5" xfId="0" applyFont="1" applyFill="1" applyBorder="1" applyAlignment="1">
      <alignment horizontal="left" vertical="top" wrapText="1"/>
    </xf>
    <xf numFmtId="0" fontId="5" fillId="0" borderId="5" xfId="0" applyFont="1" applyFill="1" applyBorder="1" applyAlignment="1">
      <alignment vertical="center" wrapText="1"/>
    </xf>
    <xf numFmtId="0" fontId="4" fillId="0" borderId="0" xfId="0" applyFont="1" applyFill="1" applyBorder="1" applyAlignment="1">
      <alignment horizontal="left" vertical="center" wrapText="1"/>
    </xf>
    <xf numFmtId="1" fontId="1" fillId="0" borderId="43" xfId="0" applyNumberFormat="1" applyFont="1" applyFill="1" applyBorder="1" applyAlignment="1">
      <alignment horizontal="right" vertical="center"/>
    </xf>
    <xf numFmtId="1" fontId="1" fillId="0" borderId="36" xfId="0" applyNumberFormat="1" applyFont="1" applyFill="1" applyBorder="1" applyAlignment="1">
      <alignment horizontal="right" vertical="center"/>
    </xf>
    <xf numFmtId="1" fontId="1" fillId="0" borderId="39" xfId="0" applyNumberFormat="1" applyFont="1" applyFill="1" applyBorder="1" applyAlignment="1">
      <alignment horizontal="right" vertical="center"/>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1" fillId="0" borderId="8" xfId="0" applyFont="1" applyFill="1" applyBorder="1" applyAlignment="1">
      <alignment horizontal="left" vertical="top" wrapText="1"/>
    </xf>
    <xf numFmtId="166" fontId="2" fillId="0" borderId="1" xfId="0" applyNumberFormat="1" applyFont="1" applyFill="1" applyBorder="1" applyAlignment="1">
      <alignment horizontal="center" vertical="center"/>
    </xf>
    <xf numFmtId="166" fontId="11" fillId="0" borderId="4" xfId="0" applyNumberFormat="1" applyFont="1" applyFill="1" applyBorder="1" applyAlignment="1">
      <alignment horizontal="right" vertical="center"/>
    </xf>
    <xf numFmtId="0" fontId="1" fillId="0" borderId="0" xfId="0" applyFont="1" applyFill="1" applyAlignment="1">
      <alignment vertical="center"/>
    </xf>
    <xf numFmtId="0" fontId="3" fillId="0" borderId="2" xfId="0" applyFont="1" applyFill="1" applyBorder="1" applyAlignment="1">
      <alignment horizontal="center" vertical="center" wrapText="1"/>
    </xf>
    <xf numFmtId="0" fontId="1" fillId="0" borderId="2" xfId="0" applyFont="1" applyFill="1" applyBorder="1"/>
    <xf numFmtId="0" fontId="1" fillId="0" borderId="2" xfId="0" applyFont="1" applyFill="1" applyBorder="1" applyAlignment="1">
      <alignment vertical="center"/>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3" xfId="0" applyFont="1" applyFill="1" applyBorder="1" applyAlignment="1">
      <alignment vertical="center"/>
    </xf>
    <xf numFmtId="0" fontId="1" fillId="0" borderId="7" xfId="0" applyFont="1" applyFill="1" applyBorder="1" applyAlignment="1">
      <alignmen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0" fontId="2" fillId="0" borderId="2" xfId="0" applyFont="1" applyFill="1" applyBorder="1"/>
    <xf numFmtId="0" fontId="1" fillId="0" borderId="1" xfId="0" applyFont="1" applyFill="1" applyBorder="1"/>
    <xf numFmtId="0" fontId="1" fillId="0" borderId="3" xfId="0" applyFont="1" applyFill="1" applyBorder="1"/>
    <xf numFmtId="0" fontId="1" fillId="0" borderId="2" xfId="0" applyFont="1" applyFill="1" applyBorder="1" applyAlignment="1">
      <alignment horizontal="right" vertical="center"/>
    </xf>
    <xf numFmtId="0" fontId="1" fillId="0" borderId="9" xfId="0" applyFont="1" applyFill="1" applyBorder="1" applyAlignment="1">
      <alignment horizontal="right" vertical="center"/>
    </xf>
    <xf numFmtId="0" fontId="1" fillId="0" borderId="18" xfId="0" applyFont="1" applyFill="1" applyBorder="1"/>
    <xf numFmtId="0" fontId="1" fillId="0" borderId="21" xfId="0" applyFont="1" applyFill="1" applyBorder="1" applyAlignment="1">
      <alignment vertical="center"/>
    </xf>
    <xf numFmtId="0" fontId="1" fillId="0" borderId="21" xfId="0" applyFont="1" applyFill="1" applyBorder="1"/>
    <xf numFmtId="0" fontId="1" fillId="0" borderId="24" xfId="0" applyFont="1" applyFill="1" applyBorder="1" applyAlignment="1">
      <alignment vertical="center"/>
    </xf>
    <xf numFmtId="0" fontId="1" fillId="0" borderId="24" xfId="0" applyFont="1" applyFill="1" applyBorder="1"/>
    <xf numFmtId="0" fontId="1" fillId="0" borderId="17" xfId="0" applyFont="1" applyFill="1" applyBorder="1" applyAlignment="1">
      <alignment vertical="center"/>
    </xf>
    <xf numFmtId="16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3" xfId="0" applyFont="1" applyFill="1" applyBorder="1" applyAlignment="1">
      <alignment vertical="center"/>
    </xf>
    <xf numFmtId="0" fontId="1" fillId="0" borderId="18" xfId="0" applyFont="1" applyFill="1" applyBorder="1" applyAlignment="1">
      <alignment horizontal="right" vertical="center"/>
    </xf>
    <xf numFmtId="0" fontId="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 fillId="0" borderId="0" xfId="0" applyFont="1" applyFill="1"/>
    <xf numFmtId="0" fontId="1" fillId="0" borderId="9" xfId="0" applyFont="1" applyFill="1" applyBorder="1"/>
    <xf numFmtId="0" fontId="1" fillId="0" borderId="12" xfId="0" applyFont="1" applyFill="1" applyBorder="1"/>
    <xf numFmtId="0" fontId="1" fillId="0" borderId="0" xfId="0" applyFont="1" applyFill="1" applyBorder="1"/>
    <xf numFmtId="0" fontId="1" fillId="0" borderId="10" xfId="0" applyFont="1" applyFill="1" applyBorder="1"/>
    <xf numFmtId="0" fontId="1" fillId="0" borderId="14" xfId="0" applyFont="1" applyFill="1" applyBorder="1"/>
    <xf numFmtId="167" fontId="1" fillId="0" borderId="18" xfId="0" applyNumberFormat="1" applyFont="1" applyFill="1" applyBorder="1" applyAlignment="1">
      <alignment vertical="center"/>
    </xf>
    <xf numFmtId="167" fontId="1" fillId="0" borderId="21" xfId="0" applyNumberFormat="1" applyFont="1" applyFill="1" applyBorder="1" applyAlignment="1">
      <alignment vertical="center"/>
    </xf>
    <xf numFmtId="167" fontId="1" fillId="0" borderId="24" xfId="0" applyNumberFormat="1" applyFont="1" applyFill="1" applyBorder="1" applyAlignment="1">
      <alignment vertical="center"/>
    </xf>
    <xf numFmtId="167" fontId="1" fillId="0" borderId="16" xfId="0" applyNumberFormat="1" applyFont="1" applyFill="1" applyBorder="1" applyAlignment="1">
      <alignment vertical="center"/>
    </xf>
    <xf numFmtId="167" fontId="1" fillId="0" borderId="17" xfId="0" applyNumberFormat="1" applyFont="1" applyFill="1" applyBorder="1" applyAlignment="1">
      <alignment vertical="center"/>
    </xf>
    <xf numFmtId="167" fontId="1" fillId="0" borderId="22" xfId="0" applyNumberFormat="1" applyFont="1" applyFill="1" applyBorder="1" applyAlignment="1">
      <alignment vertical="center"/>
    </xf>
    <xf numFmtId="167" fontId="1" fillId="0" borderId="23" xfId="0" applyNumberFormat="1" applyFont="1" applyFill="1" applyBorder="1" applyAlignment="1">
      <alignment vertical="center"/>
    </xf>
    <xf numFmtId="0" fontId="1" fillId="0" borderId="17" xfId="0" applyFont="1" applyFill="1" applyBorder="1" applyAlignment="1">
      <alignment horizontal="right" vertical="center"/>
    </xf>
    <xf numFmtId="0" fontId="1" fillId="0" borderId="21" xfId="0" applyFont="1" applyFill="1" applyBorder="1" applyAlignment="1">
      <alignment horizontal="right" vertical="center"/>
    </xf>
    <xf numFmtId="166" fontId="1" fillId="0" borderId="8" xfId="0" applyNumberFormat="1" applyFont="1" applyFill="1" applyBorder="1" applyAlignment="1">
      <alignment vertical="center"/>
    </xf>
    <xf numFmtId="166" fontId="1" fillId="0" borderId="9" xfId="0" applyNumberFormat="1" applyFont="1" applyFill="1" applyBorder="1" applyAlignment="1">
      <alignment vertical="center"/>
    </xf>
    <xf numFmtId="0" fontId="2" fillId="0" borderId="0" xfId="0" applyFont="1" applyFill="1" applyBorder="1"/>
    <xf numFmtId="166" fontId="1" fillId="0" borderId="27" xfId="0" applyNumberFormat="1" applyFont="1" applyFill="1" applyBorder="1" applyAlignment="1">
      <alignment horizontal="right" vertical="center"/>
    </xf>
    <xf numFmtId="0" fontId="1" fillId="0" borderId="26" xfId="0" applyFont="1" applyFill="1" applyBorder="1" applyAlignment="1">
      <alignment horizontal="right" vertical="center"/>
    </xf>
    <xf numFmtId="166" fontId="1" fillId="0" borderId="25" xfId="0" applyNumberFormat="1" applyFont="1" applyFill="1" applyBorder="1" applyAlignment="1">
      <alignment horizontal="right" vertical="center"/>
    </xf>
    <xf numFmtId="2" fontId="1" fillId="0" borderId="1" xfId="0" applyNumberFormat="1" applyFont="1" applyFill="1" applyBorder="1" applyAlignment="1">
      <alignment horizontal="right" vertical="center"/>
    </xf>
    <xf numFmtId="2" fontId="1" fillId="0" borderId="7" xfId="0" applyNumberFormat="1" applyFont="1" applyFill="1" applyBorder="1" applyAlignment="1">
      <alignment vertical="center"/>
    </xf>
    <xf numFmtId="4" fontId="1" fillId="0" borderId="2" xfId="0" applyNumberFormat="1" applyFont="1" applyFill="1" applyBorder="1" applyAlignment="1">
      <alignment vertical="center"/>
    </xf>
    <xf numFmtId="0" fontId="39" fillId="0" borderId="0" xfId="0" applyFont="1" applyFill="1" applyAlignment="1"/>
    <xf numFmtId="0" fontId="41" fillId="0" borderId="0" xfId="0" applyFont="1" applyFill="1" applyAlignment="1"/>
    <xf numFmtId="3" fontId="1" fillId="0" borderId="21" xfId="0" applyNumberFormat="1" applyFont="1" applyFill="1" applyBorder="1" applyAlignment="1">
      <alignment vertical="center"/>
    </xf>
    <xf numFmtId="0" fontId="5" fillId="0" borderId="8" xfId="0" applyFont="1" applyFill="1" applyBorder="1" applyAlignment="1">
      <alignment vertical="center" wrapText="1"/>
    </xf>
    <xf numFmtId="0" fontId="1" fillId="0" borderId="1" xfId="0" applyFont="1" applyFill="1" applyBorder="1" applyAlignment="1">
      <alignment vertical="center"/>
    </xf>
    <xf numFmtId="2" fontId="1" fillId="0" borderId="3" xfId="0" applyNumberFormat="1" applyFont="1" applyFill="1" applyBorder="1" applyAlignment="1">
      <alignment horizontal="right" vertical="center"/>
    </xf>
    <xf numFmtId="0" fontId="1" fillId="0" borderId="1" xfId="0" applyFont="1" applyFill="1" applyBorder="1" applyAlignment="1">
      <alignment horizontal="right" vertical="center"/>
    </xf>
    <xf numFmtId="0" fontId="1" fillId="0" borderId="29" xfId="0" applyFont="1" applyFill="1" applyBorder="1" applyAlignment="1">
      <alignment vertical="center"/>
    </xf>
    <xf numFmtId="0" fontId="1" fillId="0" borderId="27" xfId="0" applyFont="1" applyFill="1" applyBorder="1" applyAlignment="1">
      <alignment horizontal="right" vertical="center"/>
    </xf>
    <xf numFmtId="166" fontId="1" fillId="0" borderId="18" xfId="0" applyNumberFormat="1" applyFont="1" applyFill="1" applyBorder="1" applyAlignment="1">
      <alignment vertical="center"/>
    </xf>
    <xf numFmtId="166" fontId="1" fillId="0" borderId="21" xfId="0" applyNumberFormat="1" applyFont="1" applyFill="1" applyBorder="1" applyAlignment="1">
      <alignment vertical="center"/>
    </xf>
    <xf numFmtId="166" fontId="1" fillId="0" borderId="24" xfId="0" applyNumberFormat="1" applyFont="1" applyFill="1" applyBorder="1" applyAlignment="1">
      <alignment vertical="center"/>
    </xf>
    <xf numFmtId="166" fontId="1" fillId="0" borderId="2" xfId="0" applyNumberFormat="1" applyFont="1" applyFill="1" applyBorder="1" applyAlignment="1">
      <alignment vertical="center"/>
    </xf>
    <xf numFmtId="166" fontId="1" fillId="0" borderId="30" xfId="0" applyNumberFormat="1" applyFont="1" applyFill="1" applyBorder="1" applyAlignment="1">
      <alignment vertical="center"/>
    </xf>
    <xf numFmtId="166" fontId="1" fillId="0" borderId="2" xfId="0" applyNumberFormat="1" applyFont="1" applyFill="1" applyBorder="1" applyAlignment="1">
      <alignment horizontal="right" vertical="center"/>
    </xf>
    <xf numFmtId="0" fontId="2"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1" xfId="0" applyFont="1" applyFill="1" applyBorder="1"/>
    <xf numFmtId="0" fontId="3" fillId="0" borderId="7" xfId="0" applyFont="1" applyFill="1" applyBorder="1" applyAlignment="1">
      <alignment horizontal="center" vertical="center" wrapText="1"/>
    </xf>
    <xf numFmtId="166" fontId="1" fillId="0" borderId="18" xfId="0" applyNumberFormat="1" applyFont="1" applyFill="1" applyBorder="1" applyAlignment="1">
      <alignment horizontal="right" vertical="center"/>
    </xf>
    <xf numFmtId="166" fontId="1" fillId="0" borderId="16" xfId="0" applyNumberFormat="1" applyFont="1" applyFill="1" applyBorder="1" applyAlignment="1">
      <alignment vertical="center" wrapText="1"/>
    </xf>
    <xf numFmtId="166" fontId="1" fillId="0" borderId="21" xfId="0" applyNumberFormat="1" applyFont="1" applyFill="1" applyBorder="1" applyAlignment="1">
      <alignment horizontal="right" vertical="center"/>
    </xf>
    <xf numFmtId="166" fontId="1" fillId="0" borderId="19" xfId="0" applyNumberFormat="1" applyFont="1" applyFill="1" applyBorder="1" applyAlignment="1">
      <alignment vertical="center" wrapText="1"/>
    </xf>
    <xf numFmtId="166" fontId="1" fillId="0" borderId="24" xfId="0" applyNumberFormat="1" applyFont="1" applyFill="1" applyBorder="1" applyAlignment="1">
      <alignment horizontal="right" vertical="center"/>
    </xf>
    <xf numFmtId="166" fontId="1" fillId="0" borderId="22" xfId="0" applyNumberFormat="1" applyFont="1" applyFill="1" applyBorder="1" applyAlignment="1">
      <alignment vertical="center" wrapText="1"/>
    </xf>
    <xf numFmtId="166" fontId="11" fillId="0" borderId="6" xfId="0" applyNumberFormat="1" applyFont="1" applyFill="1" applyBorder="1" applyAlignment="1">
      <alignment horizontal="right" vertical="center"/>
    </xf>
    <xf numFmtId="166" fontId="1" fillId="0" borderId="30" xfId="0" applyNumberFormat="1" applyFont="1" applyFill="1" applyBorder="1" applyAlignment="1">
      <alignment horizontal="right" vertical="center"/>
    </xf>
    <xf numFmtId="166" fontId="1" fillId="0" borderId="28" xfId="0" applyNumberFormat="1" applyFont="1" applyFill="1" applyBorder="1" applyAlignment="1">
      <alignment vertical="center" wrapText="1"/>
    </xf>
    <xf numFmtId="166" fontId="1" fillId="0" borderId="33" xfId="0" applyNumberFormat="1" applyFont="1" applyFill="1" applyBorder="1" applyAlignment="1">
      <alignment horizontal="right" vertical="center"/>
    </xf>
    <xf numFmtId="166" fontId="1" fillId="0" borderId="47" xfId="0" applyNumberFormat="1" applyFont="1" applyFill="1" applyBorder="1" applyAlignment="1">
      <alignment vertical="center" wrapText="1"/>
    </xf>
    <xf numFmtId="1" fontId="1" fillId="0" borderId="18" xfId="0" applyNumberFormat="1" applyFont="1" applyFill="1" applyBorder="1" applyAlignment="1">
      <alignment horizontal="right" vertical="center"/>
    </xf>
    <xf numFmtId="1" fontId="1" fillId="0" borderId="16" xfId="0" applyNumberFormat="1" applyFont="1" applyFill="1" applyBorder="1" applyAlignment="1">
      <alignment vertical="center" wrapText="1"/>
    </xf>
    <xf numFmtId="2" fontId="1" fillId="0" borderId="21" xfId="0" applyNumberFormat="1" applyFont="1" applyFill="1" applyBorder="1" applyAlignment="1">
      <alignment horizontal="right" vertical="center"/>
    </xf>
    <xf numFmtId="2" fontId="1" fillId="0" borderId="19" xfId="0" applyNumberFormat="1" applyFont="1" applyFill="1" applyBorder="1" applyAlignment="1">
      <alignment vertical="center" wrapText="1"/>
    </xf>
    <xf numFmtId="2" fontId="1" fillId="0" borderId="24" xfId="0" applyNumberFormat="1" applyFont="1" applyFill="1" applyBorder="1" applyAlignment="1">
      <alignment horizontal="right" vertical="center"/>
    </xf>
    <xf numFmtId="2" fontId="1" fillId="0" borderId="22" xfId="0" applyNumberFormat="1" applyFont="1" applyFill="1" applyBorder="1" applyAlignment="1">
      <alignment vertical="center" wrapText="1"/>
    </xf>
    <xf numFmtId="2" fontId="1" fillId="0" borderId="18" xfId="0" applyNumberFormat="1" applyFont="1" applyFill="1" applyBorder="1" applyAlignment="1">
      <alignment horizontal="right" vertical="center"/>
    </xf>
    <xf numFmtId="166" fontId="1" fillId="0" borderId="5" xfId="0" applyNumberFormat="1" applyFont="1" applyFill="1" applyBorder="1" applyAlignment="1">
      <alignment horizontal="right" vertical="center"/>
    </xf>
    <xf numFmtId="166" fontId="1" fillId="0" borderId="9" xfId="0" applyNumberFormat="1" applyFont="1" applyFill="1" applyBorder="1" applyAlignment="1">
      <alignment horizontal="right" vertical="center"/>
    </xf>
    <xf numFmtId="166" fontId="1" fillId="0" borderId="20" xfId="0" applyNumberFormat="1" applyFont="1" applyFill="1" applyBorder="1" applyAlignment="1">
      <alignment vertical="center"/>
    </xf>
    <xf numFmtId="2" fontId="1" fillId="0" borderId="2"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0" fontId="1" fillId="0" borderId="7" xfId="0" applyFont="1" applyFill="1" applyBorder="1" applyAlignment="1">
      <alignment horizontal="right" vertical="center"/>
    </xf>
    <xf numFmtId="0" fontId="2" fillId="0" borderId="9" xfId="0" applyFont="1" applyFill="1" applyBorder="1" applyAlignment="1">
      <alignment horizontal="right" vertical="center"/>
    </xf>
    <xf numFmtId="166" fontId="1" fillId="0" borderId="17" xfId="0" applyNumberFormat="1" applyFont="1" applyFill="1" applyBorder="1" applyAlignment="1">
      <alignment vertical="center"/>
    </xf>
    <xf numFmtId="166" fontId="1" fillId="0" borderId="46" xfId="0" applyNumberFormat="1" applyFont="1" applyFill="1" applyBorder="1" applyAlignment="1">
      <alignment vertical="center"/>
    </xf>
    <xf numFmtId="166" fontId="1" fillId="0" borderId="11" xfId="0" applyNumberFormat="1" applyFont="1" applyFill="1" applyBorder="1" applyAlignment="1">
      <alignment vertical="center"/>
    </xf>
    <xf numFmtId="4" fontId="1" fillId="0" borderId="2" xfId="0" applyNumberFormat="1" applyFont="1" applyFill="1" applyBorder="1" applyAlignment="1">
      <alignment horizontal="right" vertical="center"/>
    </xf>
    <xf numFmtId="167" fontId="1" fillId="0" borderId="26" xfId="0" applyNumberFormat="1" applyFont="1" applyFill="1" applyBorder="1" applyAlignment="1">
      <alignment vertical="center"/>
    </xf>
    <xf numFmtId="167" fontId="1" fillId="0" borderId="19" xfId="0" applyNumberFormat="1" applyFont="1" applyFill="1" applyBorder="1" applyAlignment="1">
      <alignment vertical="center"/>
    </xf>
    <xf numFmtId="167" fontId="1" fillId="0" borderId="27" xfId="0" applyNumberFormat="1" applyFont="1" applyFill="1" applyBorder="1" applyAlignment="1">
      <alignment vertical="center"/>
    </xf>
    <xf numFmtId="167" fontId="1" fillId="0" borderId="20" xfId="0" applyNumberFormat="1" applyFont="1" applyFill="1" applyBorder="1" applyAlignment="1">
      <alignment vertical="center"/>
    </xf>
    <xf numFmtId="167" fontId="1" fillId="0" borderId="25" xfId="0" applyNumberFormat="1" applyFont="1" applyFill="1" applyBorder="1" applyAlignment="1">
      <alignment vertical="center"/>
    </xf>
    <xf numFmtId="0" fontId="1" fillId="0" borderId="27" xfId="0" applyFont="1" applyFill="1" applyBorder="1" applyAlignment="1">
      <alignment vertical="center"/>
    </xf>
    <xf numFmtId="166" fontId="2" fillId="0" borderId="2" xfId="0" applyNumberFormat="1" applyFont="1" applyFill="1" applyBorder="1" applyAlignment="1">
      <alignment horizontal="right" vertical="center"/>
    </xf>
    <xf numFmtId="0" fontId="1" fillId="0" borderId="19" xfId="0" applyFont="1" applyFill="1" applyBorder="1" applyAlignment="1">
      <alignment vertical="center"/>
    </xf>
    <xf numFmtId="0" fontId="1" fillId="0" borderId="27" xfId="0" applyFont="1" applyFill="1" applyBorder="1"/>
    <xf numFmtId="0" fontId="2" fillId="0" borderId="39" xfId="0" applyFont="1" applyFill="1" applyBorder="1" applyAlignment="1">
      <alignment vertical="center"/>
    </xf>
    <xf numFmtId="167" fontId="1" fillId="0" borderId="12" xfId="0" applyNumberFormat="1" applyFont="1" applyFill="1" applyBorder="1" applyAlignment="1">
      <alignment horizontal="right" vertical="center"/>
    </xf>
    <xf numFmtId="167" fontId="1" fillId="0" borderId="49" xfId="0" applyNumberFormat="1" applyFont="1" applyFill="1" applyBorder="1" applyAlignment="1">
      <alignment horizontal="right" vertical="center"/>
    </xf>
    <xf numFmtId="0" fontId="2" fillId="0" borderId="14" xfId="0" applyFont="1" applyFill="1" applyBorder="1" applyAlignment="1">
      <alignment horizontal="right" vertical="center"/>
    </xf>
    <xf numFmtId="167" fontId="1" fillId="0" borderId="43" xfId="0" applyNumberFormat="1" applyFont="1" applyFill="1" applyBorder="1" applyAlignment="1">
      <alignment vertical="center"/>
    </xf>
    <xf numFmtId="167" fontId="1" fillId="0" borderId="36" xfId="0" applyNumberFormat="1" applyFont="1" applyFill="1" applyBorder="1" applyAlignment="1">
      <alignment vertical="center"/>
    </xf>
    <xf numFmtId="4" fontId="1" fillId="0" borderId="36" xfId="0" applyNumberFormat="1" applyFont="1" applyFill="1" applyBorder="1" applyAlignment="1">
      <alignment vertical="center"/>
    </xf>
    <xf numFmtId="3" fontId="1" fillId="0" borderId="19" xfId="0" applyNumberFormat="1" applyFont="1" applyFill="1" applyBorder="1" applyAlignment="1">
      <alignment vertical="center"/>
    </xf>
    <xf numFmtId="0" fontId="1" fillId="0" borderId="44" xfId="0" applyFont="1" applyFill="1" applyBorder="1" applyAlignment="1">
      <alignment vertical="center"/>
    </xf>
    <xf numFmtId="0" fontId="1" fillId="0" borderId="30" xfId="0" applyFont="1" applyFill="1" applyBorder="1" applyAlignment="1">
      <alignment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5" fillId="0" borderId="43" xfId="0" applyFont="1" applyFill="1" applyBorder="1" applyAlignment="1">
      <alignment vertical="center"/>
    </xf>
    <xf numFmtId="0" fontId="1" fillId="0" borderId="26" xfId="0" applyFont="1" applyFill="1" applyBorder="1"/>
    <xf numFmtId="0" fontId="30" fillId="0" borderId="0" xfId="0" applyFont="1" applyFill="1" applyAlignment="1">
      <alignment horizontal="left" wrapText="1"/>
    </xf>
    <xf numFmtId="0" fontId="1" fillId="0" borderId="0"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1" xfId="0" applyFont="1" applyFill="1" applyBorder="1" applyAlignment="1">
      <alignment horizontal="right" vertical="center"/>
    </xf>
    <xf numFmtId="167" fontId="1" fillId="0" borderId="47" xfId="0" applyNumberFormat="1" applyFont="1" applyFill="1" applyBorder="1" applyAlignment="1">
      <alignment vertical="center"/>
    </xf>
    <xf numFmtId="167" fontId="1" fillId="0" borderId="33" xfId="0" applyNumberFormat="1" applyFont="1" applyFill="1" applyBorder="1" applyAlignment="1">
      <alignment vertical="center"/>
    </xf>
    <xf numFmtId="0" fontId="1" fillId="0" borderId="31" xfId="0" applyFont="1" applyFill="1" applyBorder="1" applyAlignment="1">
      <alignment vertical="center"/>
    </xf>
    <xf numFmtId="0" fontId="1" fillId="0" borderId="20" xfId="0" applyFont="1" applyFill="1" applyBorder="1" applyAlignment="1">
      <alignment horizontal="right" vertical="center"/>
    </xf>
    <xf numFmtId="0" fontId="1" fillId="0" borderId="14" xfId="0" applyFont="1" applyFill="1" applyBorder="1" applyAlignment="1">
      <alignment horizontal="right" vertical="center"/>
    </xf>
    <xf numFmtId="167" fontId="2" fillId="0" borderId="4" xfId="0" applyNumberFormat="1" applyFont="1" applyFill="1" applyBorder="1" applyAlignment="1">
      <alignment horizontal="right" vertical="center"/>
    </xf>
    <xf numFmtId="167" fontId="2" fillId="0" borderId="8" xfId="0" applyNumberFormat="1" applyFont="1" applyFill="1" applyBorder="1" applyAlignment="1">
      <alignment horizontal="right" vertical="center"/>
    </xf>
    <xf numFmtId="167" fontId="2" fillId="0" borderId="18" xfId="0" applyNumberFormat="1" applyFont="1" applyFill="1" applyBorder="1" applyAlignment="1">
      <alignment vertical="center"/>
    </xf>
    <xf numFmtId="167" fontId="2" fillId="0" borderId="21" xfId="0" applyNumberFormat="1" applyFont="1" applyFill="1" applyBorder="1" applyAlignment="1">
      <alignment vertical="center"/>
    </xf>
    <xf numFmtId="167" fontId="2" fillId="0" borderId="24" xfId="0" applyNumberFormat="1" applyFont="1" applyFill="1" applyBorder="1" applyAlignment="1">
      <alignment vertical="center"/>
    </xf>
    <xf numFmtId="2" fontId="2" fillId="0" borderId="18" xfId="0" applyNumberFormat="1" applyFont="1" applyFill="1" applyBorder="1" applyAlignment="1">
      <alignment horizontal="right" vertical="center"/>
    </xf>
    <xf numFmtId="0" fontId="2" fillId="0" borderId="21" xfId="0" applyFont="1" applyFill="1" applyBorder="1" applyAlignment="1">
      <alignment horizontal="right" vertical="center"/>
    </xf>
    <xf numFmtId="0" fontId="2" fillId="0" borderId="24" xfId="0" applyFont="1" applyFill="1" applyBorder="1" applyAlignment="1">
      <alignment horizontal="right" vertical="center"/>
    </xf>
    <xf numFmtId="167" fontId="1" fillId="0" borderId="5" xfId="0" applyNumberFormat="1" applyFont="1" applyFill="1" applyBorder="1" applyAlignment="1">
      <alignment horizontal="right" vertical="center"/>
    </xf>
    <xf numFmtId="167" fontId="1" fillId="0" borderId="35" xfId="0" applyNumberFormat="1" applyFont="1" applyFill="1" applyBorder="1" applyAlignment="1">
      <alignment horizontal="right" vertical="center"/>
    </xf>
    <xf numFmtId="0" fontId="1" fillId="0" borderId="48" xfId="0" applyFont="1" applyFill="1" applyBorder="1"/>
    <xf numFmtId="0" fontId="1" fillId="0" borderId="36" xfId="0" applyFont="1" applyFill="1" applyBorder="1"/>
    <xf numFmtId="4" fontId="1" fillId="0" borderId="14" xfId="0" applyNumberFormat="1" applyFont="1" applyFill="1" applyBorder="1" applyAlignment="1">
      <alignment vertical="center"/>
    </xf>
    <xf numFmtId="167" fontId="1" fillId="0" borderId="17" xfId="0" applyNumberFormat="1" applyFont="1" applyFill="1" applyBorder="1" applyAlignment="1">
      <alignment horizontal="right" vertical="center"/>
    </xf>
    <xf numFmtId="167" fontId="1" fillId="0" borderId="23" xfId="0" applyNumberFormat="1" applyFont="1" applyFill="1" applyBorder="1" applyAlignment="1">
      <alignment horizontal="right" vertical="center"/>
    </xf>
    <xf numFmtId="0" fontId="1" fillId="0" borderId="17" xfId="0" applyFont="1" applyFill="1" applyBorder="1" applyAlignment="1">
      <alignment vertical="center" wrapText="1"/>
    </xf>
    <xf numFmtId="0" fontId="1" fillId="0" borderId="7" xfId="0" applyFont="1" applyFill="1" applyBorder="1" applyAlignment="1">
      <alignment vertical="center" wrapText="1"/>
    </xf>
    <xf numFmtId="2" fontId="1" fillId="0" borderId="44" xfId="0" applyNumberFormat="1" applyFont="1" applyFill="1" applyBorder="1" applyAlignment="1">
      <alignment vertical="center"/>
    </xf>
    <xf numFmtId="2" fontId="1" fillId="0" borderId="43" xfId="0" applyNumberFormat="1" applyFont="1" applyFill="1" applyBorder="1" applyAlignment="1">
      <alignment vertical="center"/>
    </xf>
    <xf numFmtId="167" fontId="2" fillId="0" borderId="46" xfId="0" applyNumberFormat="1" applyFont="1" applyFill="1" applyBorder="1" applyAlignment="1">
      <alignment vertical="center"/>
    </xf>
    <xf numFmtId="167" fontId="2" fillId="0" borderId="35" xfId="0" applyNumberFormat="1" applyFont="1" applyFill="1" applyBorder="1" applyAlignment="1">
      <alignment vertical="center"/>
    </xf>
    <xf numFmtId="167" fontId="2" fillId="0" borderId="38" xfId="0" applyNumberFormat="1" applyFont="1" applyFill="1" applyBorder="1" applyAlignment="1">
      <alignment vertical="center"/>
    </xf>
    <xf numFmtId="167" fontId="1" fillId="0" borderId="2" xfId="0" applyNumberFormat="1" applyFont="1" applyFill="1" applyBorder="1" applyAlignment="1">
      <alignment horizontal="right" vertical="center"/>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xf>
    <xf numFmtId="0" fontId="2" fillId="0" borderId="8" xfId="0" applyFont="1" applyFill="1" applyBorder="1"/>
    <xf numFmtId="0" fontId="2" fillId="0" borderId="15" xfId="0" applyFont="1" applyFill="1" applyBorder="1"/>
    <xf numFmtId="0" fontId="2" fillId="0" borderId="11" xfId="0" applyFont="1" applyFill="1" applyBorder="1"/>
    <xf numFmtId="0" fontId="1" fillId="0" borderId="26" xfId="0" applyFont="1" applyFill="1" applyBorder="1" applyAlignment="1">
      <alignment horizontal="center" vertical="center" wrapText="1"/>
    </xf>
    <xf numFmtId="0" fontId="2" fillId="0" borderId="16" xfId="0" applyFont="1" applyFill="1" applyBorder="1"/>
    <xf numFmtId="0" fontId="2" fillId="0" borderId="17" xfId="0" applyFont="1" applyFill="1" applyBorder="1"/>
    <xf numFmtId="0" fontId="2" fillId="0" borderId="26" xfId="0" applyFont="1" applyFill="1" applyBorder="1"/>
    <xf numFmtId="0" fontId="2" fillId="0" borderId="18" xfId="0" applyFont="1" applyFill="1" applyBorder="1"/>
    <xf numFmtId="0" fontId="2" fillId="0" borderId="3" xfId="0" applyFont="1" applyFill="1" applyBorder="1" applyAlignment="1">
      <alignment horizontal="right" vertical="center"/>
    </xf>
    <xf numFmtId="0" fontId="1" fillId="0" borderId="26"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166" fontId="1" fillId="0" borderId="19" xfId="0" applyNumberFormat="1" applyFont="1" applyFill="1" applyBorder="1" applyAlignment="1">
      <alignment horizontal="right" vertical="center"/>
    </xf>
    <xf numFmtId="166" fontId="1" fillId="0" borderId="28" xfId="0" applyNumberFormat="1" applyFont="1" applyFill="1" applyBorder="1" applyAlignment="1">
      <alignment horizontal="right" vertical="center"/>
    </xf>
    <xf numFmtId="166" fontId="1" fillId="0" borderId="47" xfId="0" applyNumberFormat="1" applyFont="1" applyFill="1" applyBorder="1" applyAlignment="1">
      <alignment horizontal="right" vertical="center"/>
    </xf>
    <xf numFmtId="166" fontId="1" fillId="0" borderId="32" xfId="0" applyNumberFormat="1" applyFont="1" applyFill="1" applyBorder="1" applyAlignment="1">
      <alignment horizontal="right"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0" xfId="0" applyFont="1" applyFill="1" applyAlignment="1">
      <alignment wrapText="1"/>
    </xf>
    <xf numFmtId="0" fontId="1" fillId="0" borderId="20" xfId="0" applyFont="1" applyFill="1" applyBorder="1" applyAlignment="1">
      <alignment horizontal="left" vertical="center" wrapText="1"/>
    </xf>
    <xf numFmtId="0" fontId="11" fillId="0" borderId="3" xfId="0" applyFont="1" applyFill="1" applyBorder="1" applyAlignment="1">
      <alignment horizontal="center" vertical="center" wrapText="1"/>
    </xf>
    <xf numFmtId="3" fontId="1" fillId="0" borderId="7" xfId="0" applyNumberFormat="1" applyFont="1" applyFill="1" applyBorder="1" applyAlignment="1">
      <alignment horizontal="right" vertical="center"/>
    </xf>
    <xf numFmtId="166" fontId="1" fillId="0" borderId="20" xfId="0" applyNumberFormat="1" applyFont="1" applyFill="1" applyBorder="1" applyAlignment="1">
      <alignment horizontal="left" vertical="center"/>
    </xf>
    <xf numFmtId="166" fontId="1" fillId="0" borderId="29" xfId="0" applyNumberFormat="1" applyFont="1" applyFill="1" applyBorder="1" applyAlignment="1">
      <alignment horizontal="left" vertical="center"/>
    </xf>
    <xf numFmtId="0" fontId="2" fillId="0" borderId="1" xfId="0" applyFont="1" applyFill="1" applyBorder="1" applyAlignment="1">
      <alignment horizontal="right" vertical="center"/>
    </xf>
    <xf numFmtId="0" fontId="2" fillId="0" borderId="3" xfId="0" applyFont="1" applyFill="1" applyBorder="1" applyAlignment="1">
      <alignment horizontal="right" vertical="center"/>
    </xf>
    <xf numFmtId="167" fontId="2" fillId="0" borderId="1"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7" fontId="2" fillId="0" borderId="17" xfId="0" applyNumberFormat="1" applyFont="1" applyFill="1" applyBorder="1" applyAlignment="1">
      <alignment horizontal="right" vertical="center"/>
    </xf>
    <xf numFmtId="167" fontId="2" fillId="0" borderId="19" xfId="0" applyNumberFormat="1" applyFont="1" applyFill="1" applyBorder="1" applyAlignment="1">
      <alignment horizontal="right" vertical="center"/>
    </xf>
    <xf numFmtId="167" fontId="2" fillId="0" borderId="20" xfId="0" applyNumberFormat="1" applyFont="1" applyFill="1" applyBorder="1" applyAlignment="1">
      <alignment horizontal="right" vertical="center"/>
    </xf>
    <xf numFmtId="167" fontId="2" fillId="0" borderId="22" xfId="0" applyNumberFormat="1" applyFont="1" applyFill="1" applyBorder="1" applyAlignment="1">
      <alignment horizontal="right" vertical="center"/>
    </xf>
    <xf numFmtId="167" fontId="2" fillId="0" borderId="23" xfId="0" applyNumberFormat="1" applyFont="1" applyFill="1" applyBorder="1" applyAlignment="1">
      <alignment horizontal="right" vertical="center"/>
    </xf>
    <xf numFmtId="0" fontId="2" fillId="0" borderId="39" xfId="0" applyFont="1" applyFill="1" applyBorder="1" applyAlignment="1">
      <alignment vertical="center"/>
    </xf>
    <xf numFmtId="167" fontId="2" fillId="0" borderId="39" xfId="0" applyNumberFormat="1" applyFont="1" applyFill="1" applyBorder="1" applyAlignment="1">
      <alignment horizontal="right" vertical="center"/>
    </xf>
    <xf numFmtId="167" fontId="2" fillId="0" borderId="40" xfId="0" applyNumberFormat="1" applyFont="1" applyFill="1" applyBorder="1" applyAlignment="1">
      <alignment horizontal="right" vertical="center"/>
    </xf>
    <xf numFmtId="167" fontId="2" fillId="0" borderId="36" xfId="0" applyNumberFormat="1" applyFont="1" applyFill="1" applyBorder="1" applyAlignment="1">
      <alignment horizontal="right" vertical="center"/>
    </xf>
    <xf numFmtId="167" fontId="2" fillId="0" borderId="37" xfId="0" applyNumberFormat="1" applyFont="1" applyFill="1" applyBorder="1" applyAlignment="1">
      <alignment horizontal="right" vertical="center"/>
    </xf>
    <xf numFmtId="167" fontId="1" fillId="0" borderId="36"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167" fontId="1" fillId="0" borderId="43" xfId="0" applyNumberFormat="1" applyFont="1" applyFill="1" applyBorder="1" applyAlignment="1">
      <alignment horizontal="right" vertical="center"/>
    </xf>
    <xf numFmtId="174" fontId="1" fillId="0" borderId="19" xfId="0" applyNumberFormat="1" applyFont="1" applyFill="1" applyBorder="1" applyAlignment="1">
      <alignment horizontal="right" vertical="center" wrapText="1"/>
    </xf>
    <xf numFmtId="166" fontId="1" fillId="0" borderId="44" xfId="0" applyNumberFormat="1" applyFont="1" applyFill="1" applyBorder="1" applyAlignment="1">
      <alignment vertical="center"/>
    </xf>
    <xf numFmtId="167" fontId="1" fillId="0" borderId="37" xfId="0" applyNumberFormat="1" applyFont="1" applyFill="1" applyBorder="1" applyAlignment="1">
      <alignment vertical="center"/>
    </xf>
    <xf numFmtId="0" fontId="1" fillId="33" borderId="0" xfId="0" applyFont="1" applyFill="1"/>
    <xf numFmtId="167" fontId="1" fillId="0" borderId="44" xfId="0" applyNumberFormat="1" applyFont="1" applyFill="1" applyBorder="1" applyAlignment="1">
      <alignment horizontal="center" vertical="center"/>
    </xf>
    <xf numFmtId="0" fontId="2" fillId="0" borderId="40" xfId="0" applyFont="1" applyFill="1" applyBorder="1" applyAlignment="1">
      <alignment horizontal="center" vertical="center"/>
    </xf>
    <xf numFmtId="167" fontId="1" fillId="0" borderId="37" xfId="0" applyNumberFormat="1" applyFont="1" applyFill="1" applyBorder="1" applyAlignment="1">
      <alignment horizontal="center" vertical="center"/>
    </xf>
    <xf numFmtId="2" fontId="2" fillId="0" borderId="16" xfId="0" applyNumberFormat="1" applyFont="1" applyFill="1" applyBorder="1" applyAlignment="1">
      <alignment vertical="center" wrapText="1"/>
    </xf>
    <xf numFmtId="2" fontId="2" fillId="0" borderId="19" xfId="0" applyNumberFormat="1" applyFont="1" applyFill="1" applyBorder="1" applyAlignment="1">
      <alignment vertical="center" wrapText="1"/>
    </xf>
    <xf numFmtId="2" fontId="2" fillId="0" borderId="22" xfId="0" applyNumberFormat="1" applyFont="1" applyFill="1" applyBorder="1" applyAlignment="1">
      <alignment vertical="center" wrapText="1"/>
    </xf>
    <xf numFmtId="4" fontId="2" fillId="0" borderId="16" xfId="0" applyNumberFormat="1" applyFont="1" applyFill="1" applyBorder="1" applyAlignment="1">
      <alignment vertical="center"/>
    </xf>
    <xf numFmtId="4" fontId="2" fillId="0" borderId="19" xfId="0" applyNumberFormat="1" applyFont="1" applyFill="1" applyBorder="1" applyAlignment="1">
      <alignment vertical="center"/>
    </xf>
    <xf numFmtId="4" fontId="2" fillId="0" borderId="22" xfId="0" applyNumberFormat="1" applyFont="1" applyFill="1" applyBorder="1" applyAlignment="1">
      <alignment vertical="center"/>
    </xf>
    <xf numFmtId="0" fontId="2" fillId="0" borderId="7" xfId="0" applyFont="1" applyFill="1" applyBorder="1"/>
    <xf numFmtId="4" fontId="2" fillId="0" borderId="16"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4" fontId="2" fillId="0" borderId="22" xfId="0" applyNumberFormat="1" applyFont="1" applyFill="1" applyBorder="1" applyAlignment="1">
      <alignment horizontal="right" vertical="center"/>
    </xf>
    <xf numFmtId="167" fontId="2" fillId="0" borderId="13" xfId="0" applyNumberFormat="1" applyFont="1" applyFill="1" applyBorder="1" applyAlignment="1">
      <alignment horizontal="right" vertical="center"/>
    </xf>
    <xf numFmtId="0" fontId="2" fillId="0" borderId="1" xfId="0" applyFont="1" applyFill="1" applyBorder="1" applyAlignment="1">
      <alignment horizontal="right"/>
    </xf>
    <xf numFmtId="0" fontId="2" fillId="0" borderId="16" xfId="0" applyFont="1" applyFill="1" applyBorder="1" applyAlignment="1">
      <alignment horizontal="right" vertical="center"/>
    </xf>
    <xf numFmtId="0" fontId="2" fillId="0" borderId="4" xfId="0" applyFont="1" applyFill="1" applyBorder="1" applyAlignment="1">
      <alignment horizontal="right" vertical="center"/>
    </xf>
    <xf numFmtId="0" fontId="2" fillId="0" borderId="36" xfId="0" applyFont="1" applyFill="1" applyBorder="1" applyAlignment="1">
      <alignment horizontal="right" vertical="center"/>
    </xf>
    <xf numFmtId="4" fontId="2" fillId="0" borderId="17" xfId="0" applyNumberFormat="1" applyFont="1" applyFill="1" applyBorder="1" applyAlignment="1">
      <alignment horizontal="right" vertical="center"/>
    </xf>
    <xf numFmtId="4" fontId="2" fillId="0" borderId="20"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167" fontId="2" fillId="0" borderId="15" xfId="0" applyNumberFormat="1" applyFont="1" applyFill="1" applyBorder="1" applyAlignment="1">
      <alignment horizontal="right" vertical="center"/>
    </xf>
    <xf numFmtId="167" fontId="2" fillId="0" borderId="29" xfId="0" applyNumberFormat="1" applyFont="1" applyFill="1" applyBorder="1" applyAlignment="1">
      <alignment horizontal="right" vertical="center"/>
    </xf>
    <xf numFmtId="167" fontId="2" fillId="0" borderId="6" xfId="0" applyNumberFormat="1" applyFont="1" applyFill="1" applyBorder="1" applyAlignment="1">
      <alignment horizontal="right" vertical="center"/>
    </xf>
    <xf numFmtId="167" fontId="2" fillId="0" borderId="7" xfId="0" applyNumberFormat="1" applyFont="1" applyFill="1" applyBorder="1" applyAlignment="1">
      <alignment horizontal="right" vertical="center"/>
    </xf>
    <xf numFmtId="0" fontId="2" fillId="0" borderId="3" xfId="0" applyFont="1" applyFill="1" applyBorder="1" applyAlignment="1">
      <alignment horizontal="right"/>
    </xf>
    <xf numFmtId="0" fontId="2" fillId="0" borderId="17" xfId="0" applyFont="1" applyFill="1" applyBorder="1" applyAlignment="1">
      <alignment horizontal="right" vertical="center"/>
    </xf>
    <xf numFmtId="0" fontId="2" fillId="0" borderId="6" xfId="0" applyFont="1" applyFill="1" applyBorder="1" applyAlignment="1">
      <alignment horizontal="right" vertical="center"/>
    </xf>
    <xf numFmtId="0" fontId="2" fillId="0" borderId="37" xfId="0" applyFont="1" applyFill="1" applyBorder="1" applyAlignment="1">
      <alignment horizontal="right"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2" fontId="2" fillId="0" borderId="8" xfId="0" applyNumberFormat="1" applyFont="1" applyFill="1" applyBorder="1" applyAlignment="1">
      <alignment horizontal="right" vertical="center"/>
    </xf>
    <xf numFmtId="167" fontId="1" fillId="0" borderId="14" xfId="0" applyNumberFormat="1" applyFont="1" applyFill="1" applyBorder="1" applyAlignment="1">
      <alignment vertical="center"/>
    </xf>
    <xf numFmtId="2" fontId="2" fillId="0" borderId="36" xfId="0" applyNumberFormat="1" applyFont="1" applyFill="1" applyBorder="1" applyAlignment="1">
      <alignment horizontal="right" vertical="center"/>
    </xf>
    <xf numFmtId="166" fontId="1" fillId="0" borderId="3" xfId="0" applyNumberFormat="1" applyFont="1" applyFill="1" applyBorder="1" applyAlignment="1">
      <alignment horizontal="right" vertical="center"/>
    </xf>
    <xf numFmtId="2" fontId="1" fillId="0" borderId="29" xfId="0" applyNumberFormat="1" applyFont="1" applyFill="1" applyBorder="1" applyAlignment="1">
      <alignment vertical="center"/>
    </xf>
    <xf numFmtId="166" fontId="1" fillId="0" borderId="19"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0" fontId="1" fillId="0" borderId="9" xfId="0" applyFont="1" applyFill="1" applyBorder="1" applyAlignment="1">
      <alignment horizontal="center" vertical="center" wrapText="1"/>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 xfId="0" applyFont="1" applyFill="1" applyBorder="1" applyAlignment="1">
      <alignment horizontal="right" vertical="center"/>
    </xf>
    <xf numFmtId="0" fontId="1" fillId="0" borderId="3" xfId="0" applyFont="1" applyFill="1" applyBorder="1" applyAlignment="1">
      <alignment horizontal="right" vertical="center"/>
    </xf>
    <xf numFmtId="175" fontId="1" fillId="0" borderId="30" xfId="0" applyNumberFormat="1" applyFont="1" applyFill="1" applyBorder="1" applyAlignment="1">
      <alignment vertical="center"/>
    </xf>
    <xf numFmtId="175" fontId="1" fillId="0" borderId="29" xfId="0" applyNumberFormat="1" applyFont="1" applyFill="1" applyBorder="1" applyAlignment="1">
      <alignment vertical="center"/>
    </xf>
    <xf numFmtId="175" fontId="1" fillId="0" borderId="24" xfId="0" applyNumberFormat="1" applyFont="1" applyFill="1" applyBorder="1" applyAlignment="1">
      <alignment vertical="center"/>
    </xf>
    <xf numFmtId="175" fontId="1" fillId="0" borderId="23" xfId="0" applyNumberFormat="1" applyFont="1" applyFill="1" applyBorder="1" applyAlignment="1">
      <alignment vertical="center"/>
    </xf>
    <xf numFmtId="175" fontId="1" fillId="0" borderId="7" xfId="0" applyNumberFormat="1" applyFont="1" applyFill="1" applyBorder="1" applyAlignment="1">
      <alignment vertical="center"/>
    </xf>
    <xf numFmtId="175" fontId="1" fillId="0" borderId="9" xfId="0" applyNumberFormat="1" applyFont="1" applyFill="1" applyBorder="1" applyAlignment="1">
      <alignment vertical="center"/>
    </xf>
    <xf numFmtId="0" fontId="1" fillId="0" borderId="22" xfId="0" applyFont="1" applyFill="1" applyBorder="1" applyAlignment="1">
      <alignment horizontal="center" vertical="center"/>
    </xf>
    <xf numFmtId="167" fontId="1" fillId="0" borderId="22" xfId="0" applyNumberFormat="1" applyFont="1" applyFill="1" applyBorder="1" applyAlignment="1">
      <alignment horizontal="right" vertical="center"/>
    </xf>
    <xf numFmtId="0" fontId="1" fillId="0" borderId="25" xfId="0" applyFont="1" applyFill="1" applyBorder="1" applyAlignment="1">
      <alignment horizontal="center" vertical="center"/>
    </xf>
    <xf numFmtId="0" fontId="1" fillId="0" borderId="1" xfId="0" applyFont="1" applyFill="1" applyBorder="1" applyAlignment="1">
      <alignment horizontal="right" vertical="center"/>
    </xf>
    <xf numFmtId="168" fontId="1" fillId="0" borderId="4" xfId="0" applyNumberFormat="1" applyFont="1" applyFill="1" applyBorder="1" applyAlignment="1">
      <alignment horizontal="right" vertical="center" wrapText="1"/>
    </xf>
    <xf numFmtId="168" fontId="1" fillId="0" borderId="39" xfId="0" applyNumberFormat="1" applyFont="1" applyFill="1" applyBorder="1" applyAlignment="1">
      <alignment vertical="center"/>
    </xf>
    <xf numFmtId="176" fontId="1" fillId="0" borderId="39" xfId="0" applyNumberFormat="1" applyFont="1" applyFill="1" applyBorder="1" applyAlignment="1">
      <alignment vertical="center"/>
    </xf>
    <xf numFmtId="169" fontId="1" fillId="0" borderId="1" xfId="0" applyNumberFormat="1" applyFont="1" applyFill="1" applyBorder="1" applyAlignment="1">
      <alignment horizontal="right" vertical="center"/>
    </xf>
    <xf numFmtId="2" fontId="1" fillId="0" borderId="27" xfId="0" applyNumberFormat="1" applyFont="1" applyFill="1" applyBorder="1" applyAlignment="1">
      <alignment vertical="center"/>
    </xf>
    <xf numFmtId="2" fontId="1" fillId="33" borderId="19" xfId="0" applyNumberFormat="1" applyFont="1" applyFill="1" applyBorder="1" applyAlignment="1">
      <alignment vertical="center"/>
    </xf>
    <xf numFmtId="2" fontId="1" fillId="33" borderId="20" xfId="0" applyNumberFormat="1" applyFont="1" applyFill="1" applyBorder="1" applyAlignment="1">
      <alignment vertical="center"/>
    </xf>
    <xf numFmtId="0" fontId="1" fillId="33" borderId="19" xfId="0" applyFont="1" applyFill="1" applyBorder="1" applyAlignment="1">
      <alignment horizontal="right" vertical="center"/>
    </xf>
    <xf numFmtId="0" fontId="1" fillId="33" borderId="20" xfId="0" applyFont="1" applyFill="1" applyBorder="1" applyAlignment="1">
      <alignment horizontal="right" vertical="center"/>
    </xf>
    <xf numFmtId="167" fontId="1" fillId="0" borderId="25" xfId="0" applyNumberFormat="1" applyFont="1" applyFill="1" applyBorder="1" applyAlignment="1">
      <alignment horizontal="right" vertical="center"/>
    </xf>
    <xf numFmtId="0" fontId="2" fillId="0" borderId="26" xfId="0" applyFont="1" applyFill="1" applyBorder="1" applyAlignment="1">
      <alignment horizontal="right"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169" fontId="1" fillId="0" borderId="2" xfId="0" applyNumberFormat="1" applyFont="1" applyFill="1" applyBorder="1" applyAlignment="1">
      <alignment horizontal="right" vertical="center"/>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3" xfId="0" applyFont="1" applyFill="1" applyBorder="1" applyAlignment="1">
      <alignment horizontal="right" vertical="center"/>
    </xf>
    <xf numFmtId="0" fontId="1" fillId="0" borderId="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166" fontId="1" fillId="0" borderId="3" xfId="0" applyNumberFormat="1" applyFont="1" applyFill="1" applyBorder="1" applyAlignment="1">
      <alignment horizontal="righ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2" fillId="0" borderId="2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3" fillId="0" borderId="1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19" xfId="0" applyFont="1" applyFill="1" applyBorder="1" applyAlignment="1">
      <alignmen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7" xfId="0" applyNumberFormat="1" applyFont="1" applyFill="1" applyBorder="1" applyAlignment="1">
      <alignment horizontal="right"/>
    </xf>
    <xf numFmtId="0" fontId="1" fillId="0" borderId="20" xfId="0" applyNumberFormat="1" applyFont="1" applyFill="1" applyBorder="1" applyAlignment="1">
      <alignment horizontal="right"/>
    </xf>
    <xf numFmtId="0" fontId="1" fillId="0" borderId="23" xfId="0" applyNumberFormat="1" applyFont="1" applyFill="1" applyBorder="1" applyAlignment="1">
      <alignment horizontal="right"/>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14" xfId="0" applyFont="1" applyFill="1" applyBorder="1"/>
    <xf numFmtId="0" fontId="1" fillId="0" borderId="17" xfId="0" applyFont="1" applyFill="1" applyBorder="1" applyAlignment="1">
      <alignment horizontal="left" vertical="top" wrapText="1"/>
    </xf>
    <xf numFmtId="0" fontId="5" fillId="0" borderId="26" xfId="0" applyFont="1" applyFill="1" applyBorder="1" applyAlignment="1">
      <alignment vertical="center"/>
    </xf>
    <xf numFmtId="0" fontId="1" fillId="0" borderId="20" xfId="0" applyFont="1" applyFill="1" applyBorder="1" applyAlignment="1">
      <alignment horizontal="left" vertical="top" wrapText="1"/>
    </xf>
    <xf numFmtId="0" fontId="5" fillId="0" borderId="27" xfId="0" applyFont="1" applyFill="1" applyBorder="1" applyAlignment="1">
      <alignment vertical="center"/>
    </xf>
    <xf numFmtId="0" fontId="1" fillId="0" borderId="23" xfId="0" applyFont="1" applyFill="1" applyBorder="1" applyAlignment="1">
      <alignment horizontal="left" vertical="top" wrapText="1"/>
    </xf>
    <xf numFmtId="0" fontId="5" fillId="0" borderId="25" xfId="0" applyFont="1" applyFill="1" applyBorder="1" applyAlignment="1">
      <alignmen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0" fontId="1" fillId="0" borderId="9" xfId="0" applyFont="1" applyFill="1" applyBorder="1" applyAlignment="1">
      <alignment horizontal="center" vertical="center" wrapText="1"/>
    </xf>
    <xf numFmtId="166" fontId="1" fillId="0" borderId="3" xfId="0" applyNumberFormat="1" applyFont="1" applyFill="1" applyBorder="1" applyAlignment="1">
      <alignment horizontal="right" vertical="center"/>
    </xf>
    <xf numFmtId="0" fontId="1" fillId="0" borderId="7" xfId="0" applyFont="1" applyFill="1" applyBorder="1" applyAlignment="1">
      <alignment horizontal="right" vertical="center"/>
    </xf>
    <xf numFmtId="0" fontId="3" fillId="0" borderId="7" xfId="0" applyFont="1" applyFill="1" applyBorder="1" applyAlignment="1">
      <alignment horizontal="center" vertical="center" wrapText="1"/>
    </xf>
    <xf numFmtId="166" fontId="1" fillId="0" borderId="47" xfId="0" applyNumberFormat="1" applyFont="1" applyFill="1" applyBorder="1" applyAlignment="1">
      <alignment horizontal="right" vertical="center"/>
    </xf>
    <xf numFmtId="166" fontId="1" fillId="0" borderId="32" xfId="0" applyNumberFormat="1" applyFont="1" applyFill="1" applyBorder="1" applyAlignment="1">
      <alignment horizontal="right" vertical="center"/>
    </xf>
    <xf numFmtId="1" fontId="1" fillId="0" borderId="16" xfId="0" applyNumberFormat="1" applyFont="1" applyFill="1" applyBorder="1" applyAlignment="1">
      <alignment horizontal="right" vertical="center"/>
    </xf>
    <xf numFmtId="1" fontId="1" fillId="0" borderId="17"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2" fontId="1" fillId="0" borderId="19" xfId="0" applyNumberFormat="1" applyFont="1" applyFill="1" applyBorder="1" applyAlignment="1">
      <alignment horizontal="right" vertical="center"/>
    </xf>
    <xf numFmtId="2" fontId="1" fillId="0" borderId="20" xfId="0" applyNumberFormat="1" applyFont="1" applyFill="1" applyBorder="1" applyAlignment="1">
      <alignment horizontal="right" vertical="center"/>
    </xf>
    <xf numFmtId="2" fontId="1" fillId="0" borderId="16" xfId="0" applyNumberFormat="1" applyFont="1" applyFill="1" applyBorder="1" applyAlignment="1">
      <alignment horizontal="right" vertical="center"/>
    </xf>
    <xf numFmtId="2" fontId="1" fillId="0" borderId="17" xfId="0" applyNumberFormat="1" applyFont="1" applyFill="1" applyBorder="1" applyAlignment="1">
      <alignment horizontal="right" vertical="center"/>
    </xf>
    <xf numFmtId="2" fontId="1" fillId="0" borderId="22" xfId="0" applyNumberFormat="1" applyFont="1" applyFill="1" applyBorder="1" applyAlignment="1">
      <alignment horizontal="right" vertical="center"/>
    </xf>
    <xf numFmtId="2" fontId="1" fillId="0" borderId="23" xfId="0" applyNumberFormat="1" applyFont="1" applyFill="1" applyBorder="1" applyAlignment="1">
      <alignment horizontal="right" vertical="center"/>
    </xf>
    <xf numFmtId="166" fontId="1" fillId="0" borderId="7"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wrapText="1"/>
    </xf>
    <xf numFmtId="2" fontId="1" fillId="0" borderId="1" xfId="0" applyNumberFormat="1" applyFont="1" applyFill="1" applyBorder="1" applyAlignment="1">
      <alignment vertical="center" wrapText="1"/>
    </xf>
    <xf numFmtId="2" fontId="1" fillId="0" borderId="9" xfId="0" applyNumberFormat="1" applyFont="1" applyFill="1" applyBorder="1" applyAlignment="1">
      <alignment horizontal="right" vertical="center"/>
    </xf>
    <xf numFmtId="166" fontId="1" fillId="0" borderId="33" xfId="0" applyNumberFormat="1" applyFont="1" applyFill="1" applyBorder="1" applyAlignment="1">
      <alignment vertical="center"/>
    </xf>
    <xf numFmtId="1" fontId="1" fillId="0" borderId="18" xfId="0" applyNumberFormat="1" applyFont="1" applyFill="1" applyBorder="1" applyAlignment="1">
      <alignment horizontal="right" wrapText="1"/>
    </xf>
    <xf numFmtId="166" fontId="1" fillId="0" borderId="21" xfId="0" applyNumberFormat="1" applyFont="1" applyFill="1" applyBorder="1" applyAlignment="1">
      <alignment horizontal="right" wrapText="1"/>
    </xf>
    <xf numFmtId="166" fontId="1" fillId="0" borderId="24" xfId="0" applyNumberFormat="1" applyFont="1" applyFill="1" applyBorder="1" applyAlignment="1">
      <alignment horizontal="right" wrapText="1"/>
    </xf>
    <xf numFmtId="177" fontId="1" fillId="0" borderId="2"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 fillId="0" borderId="31" xfId="0" applyFont="1" applyFill="1" applyBorder="1" applyAlignment="1">
      <alignment horizontal="center" vertical="center" wrapText="1"/>
    </xf>
    <xf numFmtId="2" fontId="1" fillId="0" borderId="19" xfId="0" applyNumberFormat="1" applyFont="1" applyFill="1" applyBorder="1" applyAlignment="1">
      <alignment horizontal="right" vertical="center" wrapText="1"/>
    </xf>
    <xf numFmtId="2" fontId="1" fillId="0" borderId="20" xfId="0" applyNumberFormat="1" applyFont="1" applyFill="1" applyBorder="1" applyAlignment="1">
      <alignment horizontal="right" vertical="center" wrapText="1"/>
    </xf>
    <xf numFmtId="0" fontId="1" fillId="0" borderId="7" xfId="0" applyFont="1" applyFill="1" applyBorder="1" applyAlignment="1">
      <alignment horizontal="right" vertical="center"/>
    </xf>
    <xf numFmtId="0" fontId="1" fillId="0" borderId="17" xfId="0" applyFont="1" applyFill="1" applyBorder="1" applyAlignment="1">
      <alignment horizontal="right" vertical="center"/>
    </xf>
    <xf numFmtId="0" fontId="0" fillId="0" borderId="0" xfId="0" applyNumberFormat="1" applyFont="1"/>
    <xf numFmtId="2" fontId="1" fillId="0" borderId="20" xfId="0" applyNumberFormat="1" applyFont="1" applyFill="1" applyBorder="1" applyAlignment="1">
      <alignment vertical="center"/>
    </xf>
    <xf numFmtId="0" fontId="1"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5" fillId="0" borderId="16" xfId="0" applyFont="1" applyBorder="1" applyAlignment="1">
      <alignment horizontal="left"/>
    </xf>
    <xf numFmtId="0" fontId="1" fillId="0" borderId="9" xfId="0" applyFont="1" applyFill="1" applyBorder="1" applyAlignment="1">
      <alignment vertical="center" wrapText="1"/>
    </xf>
    <xf numFmtId="4" fontId="1" fillId="0" borderId="12" xfId="0" applyNumberFormat="1" applyFont="1" applyFill="1" applyBorder="1" applyAlignment="1">
      <alignment vertical="center" wrapText="1"/>
    </xf>
    <xf numFmtId="4" fontId="1" fillId="0" borderId="14" xfId="0" applyNumberFormat="1" applyFont="1" applyFill="1" applyBorder="1" applyAlignment="1">
      <alignment horizontal="right" vertical="center" wrapText="1"/>
    </xf>
    <xf numFmtId="0" fontId="1" fillId="0" borderId="14" xfId="0" applyFont="1" applyFill="1" applyBorder="1" applyAlignment="1">
      <alignment vertical="center"/>
    </xf>
    <xf numFmtId="0" fontId="5" fillId="0" borderId="16" xfId="0" applyFont="1" applyFill="1" applyBorder="1" applyAlignment="1">
      <alignment vertical="center" wrapText="1"/>
    </xf>
    <xf numFmtId="0" fontId="5" fillId="0" borderId="22" xfId="0" applyFont="1" applyFill="1" applyBorder="1" applyAlignment="1">
      <alignment horizontal="left" vertical="center" wrapText="1"/>
    </xf>
    <xf numFmtId="0" fontId="2" fillId="0" borderId="11" xfId="0" applyFont="1" applyFill="1" applyBorder="1" applyAlignment="1">
      <alignmen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16" xfId="0" applyFont="1" applyFill="1" applyBorder="1" applyAlignment="1">
      <alignment horizontal="left" vertical="center"/>
    </xf>
    <xf numFmtId="0" fontId="5" fillId="0" borderId="19" xfId="0" applyFont="1" applyFill="1" applyBorder="1" applyAlignment="1">
      <alignment horizontal="left" vertical="center"/>
    </xf>
    <xf numFmtId="0" fontId="1" fillId="0" borderId="17"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166" fontId="1" fillId="0" borderId="28" xfId="0" applyNumberFormat="1" applyFont="1" applyFill="1" applyBorder="1" applyAlignment="1">
      <alignment vertical="center"/>
    </xf>
    <xf numFmtId="166" fontId="1" fillId="0" borderId="29" xfId="0" applyNumberFormat="1" applyFont="1" applyFill="1" applyBorder="1" applyAlignment="1">
      <alignment vertical="center"/>
    </xf>
    <xf numFmtId="166" fontId="1" fillId="0" borderId="31" xfId="0" applyNumberFormat="1" applyFont="1" applyFill="1" applyBorder="1" applyAlignment="1">
      <alignment vertical="center"/>
    </xf>
    <xf numFmtId="166" fontId="1" fillId="0" borderId="14" xfId="0" applyNumberFormat="1" applyFont="1" applyFill="1" applyBorder="1" applyAlignment="1">
      <alignment vertical="center"/>
    </xf>
    <xf numFmtId="0" fontId="3" fillId="0" borderId="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8" xfId="0" applyFont="1" applyFill="1" applyBorder="1" applyAlignment="1">
      <alignment horizontal="center" vertical="center" wrapText="1"/>
    </xf>
    <xf numFmtId="166" fontId="1" fillId="0" borderId="19" xfId="0" applyNumberFormat="1" applyFont="1" applyFill="1" applyBorder="1" applyAlignment="1">
      <alignment horizontal="right" vertical="center"/>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2" fontId="1" fillId="0" borderId="22"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166" fontId="1" fillId="0" borderId="19" xfId="0" applyNumberFormat="1" applyFont="1" applyFill="1" applyBorder="1" applyAlignment="1">
      <alignment horizontal="right" vertical="center"/>
    </xf>
    <xf numFmtId="166" fontId="1" fillId="0" borderId="16"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0" fontId="3" fillId="0" borderId="8" xfId="0" applyFont="1" applyFill="1" applyBorder="1" applyAlignment="1">
      <alignment horizontal="center" vertical="center" wrapText="1"/>
    </xf>
    <xf numFmtId="0" fontId="1" fillId="0" borderId="4" xfId="0" applyFont="1" applyFill="1" applyBorder="1" applyAlignment="1">
      <alignment horizontal="right" vertical="center" wrapText="1"/>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xf numFmtId="2" fontId="1" fillId="0" borderId="19" xfId="0" applyNumberFormat="1" applyFont="1" applyFill="1" applyBorder="1" applyAlignment="1">
      <alignment horizontal="right" vertical="center"/>
    </xf>
    <xf numFmtId="2" fontId="1" fillId="0" borderId="20" xfId="0" applyNumberFormat="1" applyFont="1" applyFill="1" applyBorder="1" applyAlignment="1">
      <alignment horizontal="righ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166" fontId="1" fillId="0" borderId="1" xfId="0" applyNumberFormat="1" applyFont="1" applyFill="1" applyBorder="1" applyAlignment="1">
      <alignment horizontal="right" vertical="center"/>
    </xf>
    <xf numFmtId="166" fontId="1" fillId="0" borderId="8" xfId="0" applyNumberFormat="1" applyFont="1" applyFill="1" applyBorder="1" applyAlignment="1">
      <alignment horizontal="right" vertical="center"/>
    </xf>
    <xf numFmtId="166" fontId="1" fillId="0" borderId="7" xfId="0" applyNumberFormat="1" applyFont="1" applyFill="1" applyBorder="1" applyAlignment="1">
      <alignment horizontal="right" vertical="center"/>
    </xf>
    <xf numFmtId="166" fontId="1" fillId="0" borderId="1" xfId="0" applyNumberFormat="1" applyFont="1" applyFill="1" applyBorder="1" applyAlignment="1">
      <alignment vertical="center"/>
    </xf>
    <xf numFmtId="0" fontId="1" fillId="0" borderId="1" xfId="0" applyFont="1" applyFill="1" applyBorder="1" applyAlignment="1">
      <alignment horizontal="right"/>
    </xf>
    <xf numFmtId="0" fontId="1" fillId="0" borderId="3" xfId="0" applyFont="1" applyFill="1" applyBorder="1" applyAlignment="1">
      <alignment horizontal="right"/>
    </xf>
    <xf numFmtId="167" fontId="1" fillId="0" borderId="1" xfId="0" applyNumberFormat="1" applyFont="1" applyFill="1" applyBorder="1" applyAlignment="1">
      <alignment vertical="center"/>
    </xf>
    <xf numFmtId="167" fontId="1" fillId="0" borderId="3" xfId="0" applyNumberFormat="1" applyFont="1" applyFill="1" applyBorder="1" applyAlignment="1">
      <alignment vertical="center"/>
    </xf>
    <xf numFmtId="170" fontId="1" fillId="0" borderId="18" xfId="0" applyNumberFormat="1" applyFont="1" applyFill="1" applyBorder="1" applyAlignment="1">
      <alignment vertical="center" wrapText="1"/>
    </xf>
    <xf numFmtId="2" fontId="1" fillId="0" borderId="24" xfId="0" applyNumberFormat="1" applyFont="1" applyFill="1" applyBorder="1" applyAlignment="1">
      <alignment vertical="center" wrapText="1"/>
    </xf>
    <xf numFmtId="2" fontId="1" fillId="0" borderId="1"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166" fontId="1" fillId="0" borderId="16" xfId="0" applyNumberFormat="1" applyFont="1" applyFill="1" applyBorder="1" applyAlignment="1">
      <alignment horizontal="right" vertical="center"/>
    </xf>
    <xf numFmtId="166" fontId="1" fillId="0" borderId="19" xfId="0" applyNumberFormat="1" applyFont="1" applyFill="1" applyBorder="1" applyAlignment="1">
      <alignment horizontal="right" vertical="center"/>
    </xf>
    <xf numFmtId="166" fontId="1" fillId="0" borderId="20"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166" fontId="1" fillId="0" borderId="23" xfId="0" applyNumberFormat="1" applyFont="1" applyFill="1" applyBorder="1" applyAlignment="1">
      <alignment horizontal="right"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 xfId="0" applyFont="1" applyFill="1" applyBorder="1" applyAlignment="1">
      <alignment horizontal="right"/>
    </xf>
    <xf numFmtId="0" fontId="1" fillId="0" borderId="3" xfId="0" applyFont="1" applyFill="1" applyBorder="1" applyAlignment="1">
      <alignment horizontal="right"/>
    </xf>
    <xf numFmtId="168" fontId="1" fillId="0" borderId="43" xfId="0" applyNumberFormat="1" applyFont="1" applyFill="1" applyBorder="1" applyAlignment="1">
      <alignment vertical="center" wrapText="1"/>
    </xf>
    <xf numFmtId="173" fontId="1" fillId="0" borderId="39"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1" fillId="0" borderId="19" xfId="0" applyFont="1" applyFill="1" applyBorder="1" applyAlignment="1">
      <alignment horizontal="right" vertical="center"/>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166" fontId="1" fillId="0" borderId="3" xfId="0" applyNumberFormat="1" applyFont="1" applyFill="1" applyBorder="1" applyAlignment="1">
      <alignment horizontal="right" vertical="center"/>
    </xf>
    <xf numFmtId="178" fontId="41" fillId="0" borderId="0" xfId="0" applyNumberFormat="1" applyFont="1" applyFill="1" applyAlignment="1"/>
    <xf numFmtId="166" fontId="1" fillId="0" borderId="19"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1" fillId="0" borderId="19" xfId="0" applyFont="1" applyFill="1" applyBorder="1" applyAlignment="1">
      <alignment horizontal="right"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166" fontId="1" fillId="0" borderId="1" xfId="0" applyNumberFormat="1" applyFont="1" applyFill="1" applyBorder="1" applyAlignment="1">
      <alignment horizontal="right" vertical="center"/>
    </xf>
    <xf numFmtId="1" fontId="1" fillId="0" borderId="22" xfId="0" applyNumberFormat="1" applyFont="1" applyFill="1" applyBorder="1" applyAlignment="1">
      <alignment horizontal="right" vertical="center"/>
    </xf>
    <xf numFmtId="166" fontId="1" fillId="0" borderId="1" xfId="0" applyNumberFormat="1" applyFont="1" applyFill="1" applyBorder="1" applyAlignment="1">
      <alignment vertical="center"/>
    </xf>
    <xf numFmtId="0" fontId="1" fillId="0" borderId="21" xfId="0" applyFont="1" applyFill="1" applyBorder="1" applyAlignment="1">
      <alignment horizontal="right"/>
    </xf>
    <xf numFmtId="0" fontId="5" fillId="0" borderId="26" xfId="0" applyFont="1" applyFill="1" applyBorder="1" applyAlignment="1">
      <alignment horizontal="center" wrapText="1"/>
    </xf>
    <xf numFmtId="0" fontId="5" fillId="0" borderId="27" xfId="0" applyFont="1" applyFill="1" applyBorder="1" applyAlignment="1">
      <alignment horizontal="center" wrapText="1"/>
    </xf>
    <xf numFmtId="165" fontId="1" fillId="0" borderId="3" xfId="0" applyNumberFormat="1" applyFont="1" applyFill="1" applyBorder="1" applyAlignment="1">
      <alignment vertical="center"/>
    </xf>
    <xf numFmtId="166" fontId="1" fillId="0" borderId="0" xfId="0" applyNumberFormat="1" applyFont="1" applyFill="1" applyAlignment="1">
      <alignment vertical="center"/>
    </xf>
    <xf numFmtId="166" fontId="1" fillId="0" borderId="19" xfId="0" applyNumberFormat="1" applyFont="1" applyFill="1" applyBorder="1" applyAlignment="1">
      <alignment horizontal="right" vertical="center"/>
    </xf>
    <xf numFmtId="166" fontId="1" fillId="0" borderId="20" xfId="0" applyNumberFormat="1" applyFont="1" applyFill="1" applyBorder="1" applyAlignment="1">
      <alignment horizontal="right" vertical="center"/>
    </xf>
    <xf numFmtId="166" fontId="1" fillId="0" borderId="16" xfId="0" applyNumberFormat="1" applyFont="1" applyFill="1" applyBorder="1" applyAlignment="1">
      <alignment horizontal="right" vertical="center"/>
    </xf>
    <xf numFmtId="166" fontId="1" fillId="0" borderId="17"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166" fontId="1" fillId="0" borderId="23" xfId="0" applyNumberFormat="1" applyFont="1" applyFill="1" applyBorder="1" applyAlignment="1">
      <alignment horizontal="right" vertical="center"/>
    </xf>
    <xf numFmtId="1" fontId="1" fillId="0" borderId="22" xfId="0" applyNumberFormat="1" applyFont="1" applyFill="1" applyBorder="1" applyAlignment="1">
      <alignment vertical="center"/>
    </xf>
    <xf numFmtId="0" fontId="1" fillId="0" borderId="1" xfId="0" applyFont="1" applyFill="1" applyBorder="1" applyAlignment="1">
      <alignment horizontal="right" vertical="center"/>
    </xf>
    <xf numFmtId="166" fontId="1" fillId="0" borderId="1" xfId="0" applyNumberFormat="1" applyFont="1" applyFill="1" applyBorder="1" applyAlignment="1">
      <alignment vertical="center"/>
    </xf>
    <xf numFmtId="165" fontId="1" fillId="0" borderId="2" xfId="0" applyNumberFormat="1" applyFont="1" applyFill="1" applyBorder="1" applyAlignment="1">
      <alignment horizontal="right" vertical="center"/>
    </xf>
    <xf numFmtId="166" fontId="1" fillId="0" borderId="10" xfId="0" applyNumberFormat="1" applyFont="1" applyFill="1" applyBorder="1" applyAlignment="1">
      <alignment vertical="center"/>
    </xf>
    <xf numFmtId="2" fontId="1" fillId="0" borderId="25" xfId="0" applyNumberFormat="1" applyFont="1" applyFill="1" applyBorder="1" applyAlignment="1">
      <alignment vertical="center"/>
    </xf>
    <xf numFmtId="2" fontId="1" fillId="0" borderId="26" xfId="0" applyNumberFormat="1" applyFont="1" applyFill="1" applyBorder="1" applyAlignment="1">
      <alignment vertical="center"/>
    </xf>
    <xf numFmtId="0" fontId="1" fillId="0" borderId="27" xfId="0" applyFont="1" applyFill="1" applyBorder="1" applyAlignment="1">
      <alignment vertical="center" wrapText="1"/>
    </xf>
    <xf numFmtId="0" fontId="1" fillId="0" borderId="25" xfId="0" applyFont="1" applyFill="1" applyBorder="1" applyAlignment="1">
      <alignment vertical="center" wrapText="1"/>
    </xf>
    <xf numFmtId="167" fontId="1" fillId="0" borderId="26" xfId="0" applyNumberFormat="1" applyFont="1" applyFill="1" applyBorder="1" applyAlignment="1">
      <alignment vertical="center" wrapText="1"/>
    </xf>
    <xf numFmtId="167" fontId="1" fillId="0" borderId="25" xfId="0" applyNumberFormat="1" applyFont="1" applyFill="1" applyBorder="1" applyAlignment="1">
      <alignment vertical="center" wrapText="1"/>
    </xf>
    <xf numFmtId="166" fontId="1" fillId="0" borderId="10"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11" xfId="0" applyFont="1" applyFill="1" applyBorder="1"/>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4" fontId="1" fillId="0" borderId="48" xfId="0" applyNumberFormat="1" applyFont="1" applyFill="1" applyBorder="1" applyAlignment="1">
      <alignment vertical="center" wrapText="1"/>
    </xf>
    <xf numFmtId="4" fontId="1" fillId="0" borderId="5" xfId="0" applyNumberFormat="1" applyFont="1" applyFill="1" applyBorder="1" applyAlignment="1">
      <alignment vertical="center" wrapText="1"/>
    </xf>
    <xf numFmtId="4" fontId="1" fillId="0" borderId="9" xfId="0" applyNumberFormat="1" applyFont="1" applyFill="1" applyBorder="1" applyAlignment="1">
      <alignment horizontal="right" vertical="center" wrapText="1"/>
    </xf>
    <xf numFmtId="2" fontId="1" fillId="0" borderId="1" xfId="0" applyNumberFormat="1" applyFont="1" applyFill="1" applyBorder="1" applyAlignment="1">
      <alignment vertical="center"/>
    </xf>
    <xf numFmtId="2" fontId="1" fillId="0" borderId="3" xfId="0" applyNumberFormat="1" applyFont="1" applyFill="1" applyBorder="1" applyAlignment="1">
      <alignment vertical="center"/>
    </xf>
    <xf numFmtId="2" fontId="1" fillId="0" borderId="2" xfId="0" applyNumberFormat="1" applyFont="1" applyFill="1" applyBorder="1" applyAlignment="1">
      <alignment vertical="center"/>
    </xf>
    <xf numFmtId="2" fontId="41" fillId="0" borderId="0" xfId="0" applyNumberFormat="1" applyFont="1" applyFill="1" applyAlignment="1"/>
    <xf numFmtId="0" fontId="2" fillId="0" borderId="3" xfId="0" applyFont="1" applyFill="1" applyBorder="1" applyAlignment="1">
      <alignment horizontal="right" vertical="center"/>
    </xf>
    <xf numFmtId="166" fontId="1" fillId="0" borderId="1" xfId="0" applyNumberFormat="1" applyFont="1" applyFill="1" applyBorder="1" applyAlignment="1">
      <alignment vertical="center"/>
    </xf>
    <xf numFmtId="2" fontId="1" fillId="0" borderId="1" xfId="0" applyNumberFormat="1" applyFont="1" applyFill="1" applyBorder="1" applyAlignment="1">
      <alignment horizontal="right" vertical="center"/>
    </xf>
    <xf numFmtId="2" fontId="1" fillId="0" borderId="1" xfId="0" applyNumberFormat="1" applyFont="1" applyFill="1" applyBorder="1" applyAlignment="1">
      <alignment vertical="center"/>
    </xf>
    <xf numFmtId="2" fontId="1" fillId="0" borderId="0" xfId="0" applyNumberFormat="1" applyFont="1" applyFill="1" applyBorder="1"/>
    <xf numFmtId="2" fontId="17" fillId="0" borderId="0" xfId="0" applyNumberFormat="1" applyFont="1" applyFill="1" applyBorder="1" applyAlignment="1">
      <alignment horizontal="right" vertical="center"/>
    </xf>
    <xf numFmtId="2" fontId="18" fillId="0" borderId="0" xfId="4" applyNumberFormat="1" applyFont="1" applyFill="1" applyBorder="1" applyAlignment="1">
      <alignment vertical="center"/>
    </xf>
    <xf numFmtId="0" fontId="3" fillId="0" borderId="7" xfId="0" applyFont="1" applyFill="1" applyBorder="1" applyAlignment="1">
      <alignment horizontal="center" vertical="center" wrapText="1"/>
    </xf>
    <xf numFmtId="0" fontId="1" fillId="0" borderId="31" xfId="0" applyFont="1" applyFill="1" applyBorder="1" applyAlignment="1">
      <alignment horizontal="right" vertical="center"/>
    </xf>
    <xf numFmtId="3" fontId="1" fillId="0" borderId="25"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3" fontId="1" fillId="0" borderId="1" xfId="0" applyNumberFormat="1" applyFont="1" applyFill="1" applyBorder="1" applyAlignment="1">
      <alignment vertical="center"/>
    </xf>
    <xf numFmtId="3" fontId="2" fillId="0" borderId="2" xfId="0" applyNumberFormat="1" applyFont="1" applyFill="1" applyBorder="1" applyAlignment="1">
      <alignment vertical="center"/>
    </xf>
    <xf numFmtId="0" fontId="2" fillId="0" borderId="13" xfId="0" applyFont="1" applyFill="1" applyBorder="1" applyAlignment="1">
      <alignment horizontal="left" vertical="center" wrapText="1"/>
    </xf>
    <xf numFmtId="0" fontId="1" fillId="0" borderId="12" xfId="0" applyFont="1" applyFill="1" applyBorder="1" applyAlignment="1">
      <alignment vertical="center"/>
    </xf>
    <xf numFmtId="1" fontId="1" fillId="0" borderId="8" xfId="0" applyNumberFormat="1" applyFont="1" applyFill="1" applyBorder="1" applyAlignment="1">
      <alignment vertical="center"/>
    </xf>
    <xf numFmtId="1" fontId="1" fillId="0" borderId="9" xfId="0" applyNumberFormat="1" applyFont="1" applyFill="1" applyBorder="1" applyAlignment="1">
      <alignment vertical="center"/>
    </xf>
    <xf numFmtId="1" fontId="1" fillId="0" borderId="7" xfId="0" applyNumberFormat="1" applyFont="1" applyFill="1" applyBorder="1" applyAlignment="1">
      <alignment vertical="center"/>
    </xf>
    <xf numFmtId="1" fontId="1" fillId="0" borderId="7" xfId="0" applyNumberFormat="1" applyFont="1" applyFill="1" applyBorder="1"/>
    <xf numFmtId="0" fontId="1" fillId="0" borderId="22" xfId="0" applyFont="1" applyFill="1" applyBorder="1" applyAlignment="1">
      <alignment horizontal="right" vertical="center"/>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1" xfId="0" applyFont="1" applyFill="1" applyBorder="1" applyAlignment="1">
      <alignment horizontal="right" vertical="center"/>
    </xf>
    <xf numFmtId="0" fontId="1" fillId="0" borderId="3" xfId="0" applyFont="1" applyFill="1" applyBorder="1" applyAlignment="1">
      <alignment horizontal="right" vertical="center"/>
    </xf>
    <xf numFmtId="166" fontId="1" fillId="0" borderId="1" xfId="0" applyNumberFormat="1" applyFont="1" applyFill="1" applyBorder="1" applyAlignment="1">
      <alignment horizontal="right" vertical="center"/>
    </xf>
    <xf numFmtId="0" fontId="2" fillId="0" borderId="18" xfId="0" applyFont="1" applyFill="1" applyBorder="1" applyAlignment="1">
      <alignment horizontal="right" vertical="center" wrapText="1"/>
    </xf>
    <xf numFmtId="166" fontId="2" fillId="0" borderId="26" xfId="0" applyNumberFormat="1" applyFont="1" applyFill="1" applyBorder="1" applyAlignment="1">
      <alignment horizontal="right" vertical="center" wrapText="1"/>
    </xf>
    <xf numFmtId="0" fontId="2" fillId="0" borderId="26" xfId="0" applyFont="1" applyFill="1" applyBorder="1" applyAlignment="1">
      <alignment horizontal="center" vertical="center" wrapText="1"/>
    </xf>
    <xf numFmtId="166" fontId="2"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166" fontId="2" fillId="0" borderId="14" xfId="0" applyNumberFormat="1"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14" xfId="0"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1" fillId="34" borderId="3" xfId="0" applyFont="1" applyFill="1" applyBorder="1" applyAlignment="1">
      <alignment horizontal="right" vertical="center"/>
    </xf>
    <xf numFmtId="0" fontId="3" fillId="0" borderId="0" xfId="0" applyFont="1" applyFill="1"/>
    <xf numFmtId="167" fontId="1" fillId="0" borderId="16"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1" xfId="0" applyFont="1" applyFill="1" applyBorder="1"/>
    <xf numFmtId="16" fontId="1" fillId="0" borderId="2" xfId="0" quotePrefix="1" applyNumberFormat="1" applyFont="1" applyFill="1" applyBorder="1" applyAlignment="1">
      <alignment horizontal="center" vertical="center"/>
    </xf>
    <xf numFmtId="0" fontId="71" fillId="0" borderId="0" xfId="0" applyFont="1" applyAlignment="1">
      <alignment horizontal="left" vertical="center"/>
    </xf>
    <xf numFmtId="0" fontId="2" fillId="0" borderId="5" xfId="0" applyFont="1" applyFill="1" applyBorder="1" applyAlignment="1">
      <alignment horizontal="center" vertical="center" wrapText="1"/>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 xfId="0" applyFont="1" applyFill="1" applyBorder="1" applyAlignment="1">
      <alignment horizontal="right" vertical="center"/>
    </xf>
    <xf numFmtId="0" fontId="1" fillId="0" borderId="3" xfId="0" applyFont="1" applyFill="1" applyBorder="1" applyAlignment="1">
      <alignment horizontal="right" vertical="center"/>
    </xf>
    <xf numFmtId="3" fontId="1" fillId="0" borderId="22" xfId="0" applyNumberFormat="1" applyFont="1" applyFill="1" applyBorder="1" applyAlignment="1">
      <alignment horizontal="center" vertical="center"/>
    </xf>
    <xf numFmtId="0" fontId="1" fillId="0" borderId="28" xfId="0" applyFont="1" applyFill="1" applyBorder="1" applyAlignment="1">
      <alignment horizontal="right" vertical="center"/>
    </xf>
    <xf numFmtId="0" fontId="1" fillId="0" borderId="29" xfId="0" applyFont="1" applyFill="1" applyBorder="1" applyAlignment="1">
      <alignment horizontal="right" vertical="center"/>
    </xf>
    <xf numFmtId="0" fontId="1" fillId="0" borderId="13" xfId="0" applyFont="1" applyFill="1" applyBorder="1" applyAlignment="1">
      <alignment horizontal="right" vertical="center"/>
    </xf>
    <xf numFmtId="3" fontId="1" fillId="0" borderId="23" xfId="0" applyNumberFormat="1" applyFont="1" applyFill="1" applyBorder="1" applyAlignment="1">
      <alignment horizontal="center" vertical="center"/>
    </xf>
    <xf numFmtId="2" fontId="1" fillId="0" borderId="23" xfId="0" applyNumberFormat="1" applyFont="1" applyFill="1" applyBorder="1" applyAlignment="1">
      <alignment vertical="center"/>
    </xf>
    <xf numFmtId="0" fontId="1"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6"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19" xfId="0" applyFont="1" applyFill="1" applyBorder="1" applyAlignment="1">
      <alignment horizontal="center" vertical="center" wrapText="1"/>
    </xf>
    <xf numFmtId="2" fontId="1" fillId="0" borderId="1" xfId="0" applyNumberFormat="1" applyFont="1" applyFill="1" applyBorder="1" applyAlignment="1">
      <alignment horizontal="right" vertical="center"/>
    </xf>
    <xf numFmtId="2" fontId="1" fillId="0" borderId="1" xfId="0" applyNumberFormat="1" applyFont="1" applyFill="1" applyBorder="1" applyAlignment="1">
      <alignment vertical="center"/>
    </xf>
    <xf numFmtId="167" fontId="1" fillId="0" borderId="13" xfId="0" applyNumberFormat="1" applyFont="1" applyBorder="1" applyAlignment="1">
      <alignment horizontal="right" vertical="center"/>
    </xf>
    <xf numFmtId="167" fontId="1" fillId="0" borderId="11" xfId="0" applyNumberFormat="1" applyFont="1" applyBorder="1" applyAlignment="1">
      <alignment horizontal="right" vertical="center"/>
    </xf>
    <xf numFmtId="167" fontId="1" fillId="0" borderId="15" xfId="0" applyNumberFormat="1" applyFont="1" applyBorder="1" applyAlignment="1">
      <alignment horizontal="right" vertical="center"/>
    </xf>
    <xf numFmtId="167" fontId="1" fillId="0" borderId="11" xfId="0" applyNumberFormat="1" applyFont="1" applyBorder="1" applyAlignment="1">
      <alignment vertical="center" wrapText="1"/>
    </xf>
    <xf numFmtId="167" fontId="1" fillId="0" borderId="16" xfId="0" applyNumberFormat="1" applyFont="1" applyBorder="1" applyAlignment="1">
      <alignment vertical="center" wrapText="1"/>
    </xf>
    <xf numFmtId="0" fontId="1" fillId="0" borderId="19" xfId="0" applyFont="1" applyBorder="1" applyAlignment="1">
      <alignment horizontal="right" vertical="center"/>
    </xf>
    <xf numFmtId="0" fontId="1" fillId="0" borderId="21" xfId="0" applyFont="1" applyBorder="1" applyAlignment="1">
      <alignment horizontal="right" vertical="center"/>
    </xf>
    <xf numFmtId="0" fontId="1" fillId="0" borderId="27" xfId="0" applyFont="1" applyBorder="1" applyAlignment="1">
      <alignment horizontal="right" vertical="center"/>
    </xf>
    <xf numFmtId="0" fontId="1" fillId="0" borderId="19" xfId="0" applyFont="1" applyBorder="1" applyAlignment="1">
      <alignment vertical="center" wrapText="1"/>
    </xf>
    <xf numFmtId="166" fontId="1" fillId="0" borderId="19" xfId="0" applyNumberFormat="1" applyFont="1" applyBorder="1" applyAlignment="1">
      <alignment vertical="center" wrapText="1"/>
    </xf>
    <xf numFmtId="167" fontId="1" fillId="0" borderId="8" xfId="0" applyNumberFormat="1" applyFont="1" applyBorder="1" applyAlignment="1">
      <alignment horizontal="right" vertical="center"/>
    </xf>
    <xf numFmtId="167" fontId="1" fillId="0" borderId="9" xfId="0" applyNumberFormat="1" applyFont="1" applyBorder="1" applyAlignment="1">
      <alignment horizontal="right" vertical="center"/>
    </xf>
    <xf numFmtId="167" fontId="1" fillId="0" borderId="7" xfId="0" applyNumberFormat="1" applyFont="1" applyBorder="1" applyAlignment="1">
      <alignment horizontal="right" vertical="center"/>
    </xf>
    <xf numFmtId="167" fontId="1" fillId="0" borderId="9" xfId="0" applyNumberFormat="1" applyFont="1" applyBorder="1" applyAlignment="1">
      <alignment vertical="center" wrapText="1"/>
    </xf>
    <xf numFmtId="167" fontId="1" fillId="0" borderId="9" xfId="0" applyNumberFormat="1" applyFont="1" applyBorder="1" applyAlignment="1">
      <alignment horizontal="right" vertical="center" wrapText="1"/>
    </xf>
    <xf numFmtId="167" fontId="1" fillId="0" borderId="22" xfId="0" applyNumberFormat="1" applyFont="1" applyBorder="1" applyAlignment="1">
      <alignment vertical="center" wrapText="1"/>
    </xf>
    <xf numFmtId="0" fontId="1" fillId="0" borderId="28" xfId="0" applyFont="1" applyFill="1" applyBorder="1" applyAlignment="1">
      <alignment horizontal="center" vertical="center" wrapText="1"/>
    </xf>
    <xf numFmtId="167" fontId="2" fillId="0" borderId="19" xfId="0" applyNumberFormat="1" applyFont="1" applyFill="1" applyBorder="1" applyAlignment="1">
      <alignment horizontal="right" vertical="center"/>
    </xf>
    <xf numFmtId="4" fontId="1" fillId="0" borderId="36" xfId="0" applyNumberFormat="1" applyFont="1" applyFill="1" applyBorder="1" applyAlignment="1">
      <alignment horizontal="right" vertical="center"/>
    </xf>
    <xf numFmtId="4" fontId="1" fillId="0" borderId="1" xfId="0" applyNumberFormat="1" applyFont="1" applyFill="1" applyBorder="1" applyAlignment="1">
      <alignment horizontal="right" vertical="center"/>
    </xf>
    <xf numFmtId="167" fontId="1" fillId="0" borderId="36" xfId="0" applyNumberFormat="1" applyFont="1" applyFill="1" applyBorder="1" applyAlignment="1">
      <alignment horizontal="right" vertical="center"/>
    </xf>
    <xf numFmtId="167" fontId="2" fillId="0" borderId="1"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7" fontId="2" fillId="0" borderId="22" xfId="0" applyNumberFormat="1" applyFont="1" applyFill="1" applyBorder="1" applyAlignment="1">
      <alignment horizontal="right" vertical="center"/>
    </xf>
    <xf numFmtId="167" fontId="2" fillId="0" borderId="16" xfId="0" applyNumberFormat="1" applyFont="1" applyFill="1" applyBorder="1" applyAlignment="1">
      <alignment vertical="center"/>
    </xf>
    <xf numFmtId="167" fontId="2" fillId="0" borderId="19" xfId="0" applyNumberFormat="1" applyFont="1" applyFill="1" applyBorder="1" applyAlignment="1">
      <alignment vertical="center"/>
    </xf>
    <xf numFmtId="167" fontId="2" fillId="0" borderId="22" xfId="0" applyNumberFormat="1" applyFont="1" applyFill="1" applyBorder="1" applyAlignment="1">
      <alignment vertical="center"/>
    </xf>
    <xf numFmtId="166" fontId="2" fillId="0" borderId="1" xfId="0" applyNumberFormat="1" applyFont="1" applyFill="1" applyBorder="1" applyAlignment="1">
      <alignment horizontal="right" vertical="center"/>
    </xf>
    <xf numFmtId="2" fontId="1" fillId="0" borderId="10" xfId="0" applyNumberFormat="1" applyFont="1" applyFill="1" applyBorder="1" applyAlignment="1">
      <alignment horizontal="right" vertical="center"/>
    </xf>
    <xf numFmtId="2" fontId="1" fillId="0" borderId="10" xfId="0" applyNumberFormat="1" applyFont="1" applyFill="1" applyBorder="1" applyAlignment="1">
      <alignment vertical="center"/>
    </xf>
    <xf numFmtId="2" fontId="39" fillId="0" borderId="0" xfId="0" applyNumberFormat="1" applyFont="1" applyFill="1" applyAlignment="1">
      <alignment vertical="center"/>
    </xf>
    <xf numFmtId="2" fontId="41" fillId="0" borderId="0" xfId="0" applyNumberFormat="1" applyFont="1" applyFill="1" applyAlignment="1">
      <alignment vertical="center"/>
    </xf>
    <xf numFmtId="3" fontId="2" fillId="0" borderId="1" xfId="0" applyNumberFormat="1" applyFont="1" applyFill="1" applyBorder="1" applyAlignment="1">
      <alignment horizontal="right" vertical="center"/>
    </xf>
    <xf numFmtId="2" fontId="2" fillId="0" borderId="16" xfId="0" applyNumberFormat="1" applyFont="1" applyFill="1" applyBorder="1" applyAlignment="1">
      <alignment horizontal="right" vertical="center"/>
    </xf>
    <xf numFmtId="0" fontId="2" fillId="0" borderId="19"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0" xfId="0" applyFont="1" applyFill="1" applyBorder="1" applyAlignment="1">
      <alignment horizontal="right" vertical="center"/>
    </xf>
    <xf numFmtId="3" fontId="2" fillId="0" borderId="4" xfId="0" applyNumberFormat="1" applyFont="1" applyFill="1" applyBorder="1" applyAlignment="1">
      <alignment horizontal="right" vertical="center"/>
    </xf>
    <xf numFmtId="0" fontId="2" fillId="0" borderId="13" xfId="0" applyFont="1" applyFill="1" applyBorder="1"/>
    <xf numFmtId="167" fontId="1" fillId="0" borderId="4" xfId="0" applyNumberFormat="1" applyFont="1" applyFill="1" applyBorder="1" applyAlignment="1">
      <alignment horizontal="right" vertical="center"/>
    </xf>
    <xf numFmtId="167" fontId="2" fillId="0" borderId="2" xfId="0" applyNumberFormat="1" applyFont="1" applyBorder="1" applyAlignment="1">
      <alignment horizontal="right" vertical="center"/>
    </xf>
    <xf numFmtId="167" fontId="2" fillId="0" borderId="8" xfId="0" applyNumberFormat="1" applyFont="1" applyBorder="1" applyAlignment="1">
      <alignment vertical="center"/>
    </xf>
    <xf numFmtId="167" fontId="2" fillId="0" borderId="16" xfId="0" applyNumberFormat="1" applyFont="1" applyBorder="1" applyAlignment="1">
      <alignment horizontal="right" vertical="center"/>
    </xf>
    <xf numFmtId="167" fontId="2" fillId="0" borderId="21" xfId="0" applyNumberFormat="1" applyFont="1" applyBorder="1" applyAlignment="1">
      <alignment horizontal="right" vertical="center"/>
    </xf>
    <xf numFmtId="167" fontId="2" fillId="0" borderId="19" xfId="0" applyNumberFormat="1" applyFont="1" applyBorder="1" applyAlignment="1">
      <alignment horizontal="right" vertical="center"/>
    </xf>
    <xf numFmtId="167" fontId="2" fillId="0" borderId="22" xfId="0" applyNumberFormat="1" applyFont="1" applyBorder="1" applyAlignment="1">
      <alignment horizontal="right" vertical="center"/>
    </xf>
    <xf numFmtId="167" fontId="2" fillId="0" borderId="5" xfId="0" applyNumberFormat="1" applyFont="1" applyBorder="1" applyAlignment="1">
      <alignment horizontal="right" vertical="center" indent="1"/>
    </xf>
    <xf numFmtId="167" fontId="2" fillId="0" borderId="21" xfId="0" applyNumberFormat="1" applyFont="1" applyBorder="1" applyAlignment="1">
      <alignment horizontal="right" vertical="center" indent="1"/>
    </xf>
    <xf numFmtId="167" fontId="2" fillId="0" borderId="24" xfId="0" applyNumberFormat="1" applyFont="1" applyBorder="1" applyAlignment="1">
      <alignment horizontal="right" vertical="center" indent="1"/>
    </xf>
    <xf numFmtId="0" fontId="5" fillId="0" borderId="68" xfId="0" applyFont="1" applyBorder="1" applyAlignment="1">
      <alignment horizontal="center" vertical="center" wrapText="1"/>
    </xf>
    <xf numFmtId="0" fontId="4" fillId="0" borderId="13" xfId="0" applyFont="1" applyBorder="1" applyAlignment="1">
      <alignment horizontal="center" vertical="center"/>
    </xf>
    <xf numFmtId="3" fontId="2" fillId="0" borderId="70" xfId="0" applyNumberFormat="1" applyFont="1" applyBorder="1" applyAlignment="1">
      <alignment horizontal="right" vertical="center" indent="1"/>
    </xf>
    <xf numFmtId="0" fontId="2" fillId="0" borderId="11" xfId="0" applyFont="1" applyBorder="1" applyAlignment="1">
      <alignment horizontal="right" vertical="center" indent="1"/>
    </xf>
    <xf numFmtId="3" fontId="2" fillId="0" borderId="68" xfId="0" applyNumberFormat="1" applyFont="1" applyBorder="1" applyAlignment="1">
      <alignment vertical="center"/>
    </xf>
    <xf numFmtId="167" fontId="2" fillId="0" borderId="67" xfId="0" applyNumberFormat="1" applyFont="1" applyBorder="1" applyAlignment="1">
      <alignment horizontal="right" vertical="center" indent="1"/>
    </xf>
    <xf numFmtId="0" fontId="2" fillId="0" borderId="8" xfId="0" applyFont="1" applyBorder="1" applyAlignment="1">
      <alignment horizontal="right" vertical="center" indent="1"/>
    </xf>
    <xf numFmtId="0" fontId="2" fillId="0" borderId="7" xfId="0" applyFont="1" applyBorder="1" applyAlignment="1">
      <alignment horizontal="right" vertical="center" indent="1"/>
    </xf>
    <xf numFmtId="167" fontId="2" fillId="0" borderId="18" xfId="0" applyNumberFormat="1" applyFont="1" applyBorder="1" applyAlignment="1">
      <alignment vertical="center"/>
    </xf>
    <xf numFmtId="167" fontId="2" fillId="0" borderId="21" xfId="0" applyNumberFormat="1" applyFont="1" applyBorder="1" applyAlignment="1">
      <alignment vertical="center"/>
    </xf>
    <xf numFmtId="167" fontId="2" fillId="0" borderId="24" xfId="0" applyNumberFormat="1" applyFont="1" applyBorder="1" applyAlignment="1">
      <alignment vertical="center"/>
    </xf>
    <xf numFmtId="167" fontId="2" fillId="0" borderId="30" xfId="0" applyNumberFormat="1" applyFont="1" applyBorder="1" applyAlignment="1">
      <alignment vertical="center"/>
    </xf>
    <xf numFmtId="167" fontId="2" fillId="0" borderId="18" xfId="0" applyNumberFormat="1" applyFont="1" applyBorder="1" applyAlignment="1">
      <alignment horizontal="right" vertical="center"/>
    </xf>
    <xf numFmtId="167" fontId="2" fillId="0" borderId="24" xfId="0" applyNumberFormat="1" applyFont="1" applyBorder="1" applyAlignment="1">
      <alignment horizontal="right" vertical="center"/>
    </xf>
    <xf numFmtId="167" fontId="1" fillId="0" borderId="5" xfId="0" applyNumberFormat="1" applyFont="1" applyBorder="1" applyAlignment="1">
      <alignment horizontal="right" vertical="center"/>
    </xf>
    <xf numFmtId="167" fontId="1" fillId="0" borderId="35" xfId="0" applyNumberFormat="1" applyFont="1" applyBorder="1" applyAlignment="1">
      <alignment horizontal="right" vertical="center"/>
    </xf>
    <xf numFmtId="4" fontId="1" fillId="0" borderId="35" xfId="0" applyNumberFormat="1" applyFont="1" applyBorder="1" applyAlignment="1">
      <alignment horizontal="right" vertical="center"/>
    </xf>
    <xf numFmtId="2" fontId="2" fillId="0" borderId="9" xfId="0" applyNumberFormat="1" applyFont="1" applyBorder="1" applyAlignment="1">
      <alignment horizontal="right" vertical="center"/>
    </xf>
    <xf numFmtId="3" fontId="2" fillId="0" borderId="69" xfId="0" applyNumberFormat="1" applyFont="1" applyBorder="1" applyAlignment="1">
      <alignment vertical="center"/>
    </xf>
    <xf numFmtId="3" fontId="2" fillId="0" borderId="70" xfId="0" applyNumberFormat="1"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4" fillId="0" borderId="5" xfId="0" applyFont="1" applyFill="1" applyBorder="1" applyAlignment="1">
      <alignment vertical="center" wrapText="1"/>
    </xf>
    <xf numFmtId="174" fontId="1" fillId="0" borderId="18" xfId="0" applyNumberFormat="1" applyFont="1" applyBorder="1" applyAlignment="1">
      <alignment vertical="center"/>
    </xf>
    <xf numFmtId="2" fontId="1" fillId="0" borderId="46" xfId="0" applyNumberFormat="1" applyFont="1" applyBorder="1" applyAlignment="1">
      <alignment vertical="center"/>
    </xf>
    <xf numFmtId="166" fontId="1" fillId="0" borderId="46" xfId="0" applyNumberFormat="1" applyFont="1" applyBorder="1" applyAlignment="1">
      <alignment vertical="center"/>
    </xf>
    <xf numFmtId="166" fontId="1" fillId="0" borderId="18" xfId="0" applyNumberFormat="1" applyFont="1" applyBorder="1" applyAlignment="1">
      <alignment vertical="center"/>
    </xf>
    <xf numFmtId="166" fontId="1" fillId="0" borderId="64" xfId="0" applyNumberFormat="1" applyFont="1" applyBorder="1" applyAlignment="1">
      <alignment vertical="center"/>
    </xf>
    <xf numFmtId="2" fontId="1" fillId="0" borderId="35" xfId="0" applyNumberFormat="1" applyFont="1" applyBorder="1" applyAlignment="1">
      <alignment vertical="center"/>
    </xf>
    <xf numFmtId="166" fontId="1" fillId="0" borderId="35" xfId="0" applyNumberFormat="1" applyFont="1" applyBorder="1" applyAlignment="1">
      <alignment vertical="center"/>
    </xf>
    <xf numFmtId="166" fontId="1" fillId="0" borderId="21" xfId="0" applyNumberFormat="1" applyFont="1" applyBorder="1" applyAlignment="1">
      <alignment vertical="center"/>
    </xf>
    <xf numFmtId="166" fontId="1" fillId="0" borderId="30" xfId="0" applyNumberFormat="1" applyFont="1" applyBorder="1" applyAlignment="1">
      <alignment vertical="center"/>
    </xf>
    <xf numFmtId="166" fontId="1" fillId="0" borderId="24" xfId="0" applyNumberFormat="1" applyFont="1" applyBorder="1" applyAlignment="1">
      <alignment vertical="center"/>
    </xf>
    <xf numFmtId="166" fontId="41" fillId="0" borderId="0" xfId="0" applyNumberFormat="1" applyFont="1" applyFill="1"/>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xf numFmtId="0" fontId="2" fillId="0" borderId="1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0" fillId="0" borderId="0" xfId="0" applyFont="1" applyFill="1" applyAlignment="1">
      <alignment horizontal="left" wrapText="1"/>
    </xf>
    <xf numFmtId="166" fontId="39" fillId="0" borderId="0" xfId="0" applyNumberFormat="1" applyFont="1" applyFill="1" applyAlignment="1"/>
    <xf numFmtId="166" fontId="39" fillId="0" borderId="0" xfId="0" applyNumberFormat="1" applyFont="1" applyFill="1"/>
    <xf numFmtId="0" fontId="2"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18" xfId="0" applyFont="1" applyBorder="1" applyAlignment="1">
      <alignment vertical="center" wrapText="1"/>
    </xf>
    <xf numFmtId="0" fontId="1" fillId="0" borderId="24" xfId="0" applyFont="1" applyBorder="1" applyAlignment="1">
      <alignment vertical="center" wrapText="1"/>
    </xf>
    <xf numFmtId="166" fontId="1" fillId="0" borderId="24" xfId="0" applyNumberFormat="1" applyFont="1" applyBorder="1" applyAlignment="1">
      <alignment vertical="center" wrapText="1"/>
    </xf>
    <xf numFmtId="166" fontId="1" fillId="35" borderId="16" xfId="0" applyNumberFormat="1" applyFont="1" applyFill="1" applyBorder="1" applyAlignment="1">
      <alignment vertical="center"/>
    </xf>
    <xf numFmtId="166" fontId="1" fillId="35" borderId="16" xfId="0" applyNumberFormat="1" applyFont="1" applyFill="1" applyBorder="1" applyAlignment="1">
      <alignment horizontal="right" vertical="center"/>
    </xf>
    <xf numFmtId="0" fontId="1" fillId="35" borderId="16" xfId="0" applyFont="1" applyFill="1" applyBorder="1" applyAlignment="1">
      <alignment vertical="center"/>
    </xf>
    <xf numFmtId="0" fontId="1" fillId="35" borderId="17" xfId="0" applyFont="1" applyFill="1" applyBorder="1" applyAlignment="1">
      <alignment vertical="center"/>
    </xf>
    <xf numFmtId="166" fontId="1" fillId="35" borderId="19" xfId="0" applyNumberFormat="1" applyFont="1" applyFill="1" applyBorder="1" applyAlignment="1">
      <alignment vertical="center"/>
    </xf>
    <xf numFmtId="166" fontId="1" fillId="35" borderId="21" xfId="0" applyNumberFormat="1" applyFont="1" applyFill="1" applyBorder="1" applyAlignment="1">
      <alignment vertical="center"/>
    </xf>
    <xf numFmtId="166" fontId="1" fillId="35" borderId="19" xfId="0" applyNumberFormat="1" applyFont="1" applyFill="1" applyBorder="1" applyAlignment="1">
      <alignment horizontal="center" vertical="center"/>
    </xf>
    <xf numFmtId="0" fontId="1" fillId="35" borderId="20" xfId="0" applyFont="1" applyFill="1" applyBorder="1"/>
    <xf numFmtId="166" fontId="1" fillId="35" borderId="19" xfId="0" applyNumberFormat="1" applyFont="1" applyFill="1" applyBorder="1" applyAlignment="1">
      <alignment horizontal="right" vertical="center"/>
    </xf>
    <xf numFmtId="0" fontId="1" fillId="35" borderId="19" xfId="0" applyFont="1" applyFill="1" applyBorder="1" applyAlignment="1">
      <alignment vertical="center"/>
    </xf>
    <xf numFmtId="0" fontId="1" fillId="35" borderId="20" xfId="0" applyFont="1" applyFill="1" applyBorder="1" applyAlignment="1">
      <alignment vertical="center"/>
    </xf>
    <xf numFmtId="0" fontId="1" fillId="35" borderId="28" xfId="0" applyFont="1" applyFill="1" applyBorder="1" applyAlignment="1">
      <alignment vertical="center"/>
    </xf>
    <xf numFmtId="0" fontId="1" fillId="35" borderId="29" xfId="0" applyFont="1" applyFill="1" applyBorder="1" applyAlignment="1">
      <alignment vertical="center"/>
    </xf>
    <xf numFmtId="166" fontId="1" fillId="35" borderId="21" xfId="0" applyNumberFormat="1" applyFont="1" applyFill="1" applyBorder="1" applyAlignment="1">
      <alignment horizontal="center" vertical="center"/>
    </xf>
    <xf numFmtId="0" fontId="1" fillId="35" borderId="0" xfId="0" applyFont="1" applyFill="1"/>
    <xf numFmtId="166" fontId="1" fillId="35" borderId="13" xfId="0" applyNumberFormat="1" applyFont="1" applyFill="1" applyBorder="1" applyAlignment="1">
      <alignment vertical="center"/>
    </xf>
    <xf numFmtId="166" fontId="1" fillId="35" borderId="22" xfId="0" applyNumberFormat="1" applyFont="1" applyFill="1" applyBorder="1" applyAlignment="1">
      <alignment vertical="center"/>
    </xf>
    <xf numFmtId="166" fontId="1" fillId="35" borderId="22" xfId="0" applyNumberFormat="1" applyFont="1" applyFill="1" applyBorder="1" applyAlignment="1">
      <alignment horizontal="center" vertical="center"/>
    </xf>
    <xf numFmtId="166" fontId="1" fillId="35" borderId="23" xfId="0" applyNumberFormat="1" applyFont="1" applyFill="1" applyBorder="1" applyAlignment="1">
      <alignment horizontal="center" vertical="center"/>
    </xf>
    <xf numFmtId="0" fontId="1" fillId="35" borderId="25" xfId="0" applyFont="1" applyFill="1" applyBorder="1"/>
    <xf numFmtId="166" fontId="1" fillId="35" borderId="24" xfId="0" applyNumberFormat="1" applyFont="1" applyFill="1" applyBorder="1" applyAlignment="1">
      <alignment horizontal="center" vertical="center"/>
    </xf>
    <xf numFmtId="0" fontId="1" fillId="35" borderId="13" xfId="0" applyFont="1" applyFill="1" applyBorder="1" applyAlignment="1">
      <alignment vertical="center"/>
    </xf>
    <xf numFmtId="0" fontId="1" fillId="35" borderId="15" xfId="0" applyFont="1" applyFill="1" applyBorder="1" applyAlignment="1">
      <alignment vertical="center"/>
    </xf>
    <xf numFmtId="0" fontId="1" fillId="35" borderId="22" xfId="0" applyFont="1" applyFill="1" applyBorder="1" applyAlignment="1">
      <alignment vertical="center"/>
    </xf>
    <xf numFmtId="0" fontId="1" fillId="35" borderId="23" xfId="0" applyFont="1" applyFill="1" applyBorder="1" applyAlignment="1">
      <alignment vertical="center"/>
    </xf>
    <xf numFmtId="1" fontId="1" fillId="0" borderId="26" xfId="0" applyNumberFormat="1" applyFont="1" applyBorder="1" applyAlignment="1">
      <alignment horizontal="right" vertical="center" wrapText="1"/>
    </xf>
    <xf numFmtId="2" fontId="1" fillId="0" borderId="27" xfId="0" applyNumberFormat="1" applyFont="1" applyBorder="1" applyAlignment="1">
      <alignment horizontal="right" vertical="center" wrapText="1"/>
    </xf>
    <xf numFmtId="2" fontId="1" fillId="0" borderId="25" xfId="0" applyNumberFormat="1" applyFont="1" applyBorder="1" applyAlignment="1">
      <alignment horizontal="right" vertical="center" wrapText="1"/>
    </xf>
    <xf numFmtId="166" fontId="1" fillId="0" borderId="5" xfId="0" applyNumberFormat="1" applyFont="1" applyBorder="1" applyAlignment="1">
      <alignment horizontal="right" vertical="center"/>
    </xf>
    <xf numFmtId="166" fontId="1" fillId="0" borderId="21" xfId="0" applyNumberFormat="1" applyFont="1" applyBorder="1" applyAlignment="1">
      <alignment horizontal="right" vertical="center"/>
    </xf>
    <xf numFmtId="166" fontId="1" fillId="0" borderId="30" xfId="0" applyNumberFormat="1" applyFont="1" applyBorder="1" applyAlignment="1">
      <alignment horizontal="right" vertical="center"/>
    </xf>
    <xf numFmtId="166" fontId="1" fillId="0" borderId="9" xfId="0" applyNumberFormat="1" applyFont="1" applyBorder="1" applyAlignment="1">
      <alignment horizontal="right" vertical="center"/>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167" fontId="1" fillId="0" borderId="17" xfId="0" applyNumberFormat="1" applyFont="1" applyFill="1" applyBorder="1" applyAlignment="1">
      <alignment horizontal="right" vertical="center"/>
    </xf>
    <xf numFmtId="167" fontId="1" fillId="0" borderId="23" xfId="0" applyNumberFormat="1" applyFont="1" applyFill="1" applyBorder="1" applyAlignment="1">
      <alignment horizontal="right" vertical="center"/>
    </xf>
    <xf numFmtId="167" fontId="1" fillId="0" borderId="16" xfId="0" applyNumberFormat="1" applyFont="1" applyBorder="1" applyAlignment="1">
      <alignment vertical="center"/>
    </xf>
    <xf numFmtId="167" fontId="1" fillId="0" borderId="19" xfId="0" applyNumberFormat="1" applyFont="1" applyBorder="1" applyAlignment="1">
      <alignment vertical="center"/>
    </xf>
    <xf numFmtId="167" fontId="1" fillId="0" borderId="22" xfId="0" applyNumberFormat="1" applyFont="1" applyBorder="1" applyAlignment="1">
      <alignment vertical="center"/>
    </xf>
    <xf numFmtId="3" fontId="1" fillId="0" borderId="22" xfId="0" applyNumberFormat="1" applyFont="1" applyFill="1" applyBorder="1" applyAlignment="1">
      <alignment vertical="center"/>
    </xf>
    <xf numFmtId="167" fontId="1" fillId="0" borderId="23" xfId="0" applyNumberFormat="1" applyFont="1" applyBorder="1" applyAlignment="1">
      <alignment vertical="center"/>
    </xf>
    <xf numFmtId="0" fontId="1" fillId="0" borderId="2" xfId="0" applyFont="1" applyBorder="1" applyAlignment="1">
      <alignment vertical="center"/>
    </xf>
    <xf numFmtId="2" fontId="1" fillId="0" borderId="2" xfId="0" applyNumberFormat="1" applyFont="1" applyBorder="1" applyAlignment="1">
      <alignment vertical="center"/>
    </xf>
    <xf numFmtId="0" fontId="0" fillId="0" borderId="2" xfId="0" applyBorder="1" applyAlignment="1">
      <alignment vertical="center"/>
    </xf>
    <xf numFmtId="0" fontId="2" fillId="0" borderId="1" xfId="0" applyNumberFormat="1" applyFont="1" applyFill="1" applyBorder="1" applyAlignment="1">
      <alignment horizontal="right" vertical="center"/>
    </xf>
    <xf numFmtId="0" fontId="2" fillId="0" borderId="2"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0" xfId="0" applyFont="1" applyFill="1" applyAlignment="1">
      <alignment wrapText="1"/>
    </xf>
    <xf numFmtId="0" fontId="2" fillId="0" borderId="2"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1" xfId="0" applyFont="1" applyFill="1" applyBorder="1" applyAlignment="1">
      <alignment horizontal="right" vertical="center"/>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166" fontId="1" fillId="0" borderId="7" xfId="0" applyNumberFormat="1" applyFont="1" applyFill="1" applyBorder="1" applyAlignment="1">
      <alignment horizontal="right" vertical="center"/>
    </xf>
    <xf numFmtId="166" fontId="1" fillId="0" borderId="1" xfId="0" applyNumberFormat="1" applyFont="1" applyFill="1" applyBorder="1" applyAlignment="1">
      <alignment vertical="center"/>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0" xfId="0" applyFont="1" applyFill="1" applyAlignment="1">
      <alignment wrapText="1"/>
    </xf>
    <xf numFmtId="0" fontId="1" fillId="0" borderId="19" xfId="0" applyFont="1" applyFill="1" applyBorder="1" applyAlignment="1">
      <alignment horizontal="left" vertical="center" wrapText="1"/>
    </xf>
    <xf numFmtId="0" fontId="2" fillId="0" borderId="5" xfId="0" applyFont="1" applyFill="1" applyBorder="1" applyAlignment="1">
      <alignment vertical="center" wrapText="1"/>
    </xf>
    <xf numFmtId="0" fontId="1" fillId="0" borderId="2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9" xfId="0" applyFont="1" applyFill="1" applyBorder="1" applyAlignment="1">
      <alignment horizontal="left" vertical="center" wrapText="1"/>
    </xf>
    <xf numFmtId="0" fontId="1" fillId="0" borderId="0" xfId="0" applyFont="1" applyFill="1" applyAlignment="1">
      <alignment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0" xfId="0" applyFont="1" applyFill="1" applyAlignment="1">
      <alignment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0" xfId="0" applyFont="1" applyFill="1" applyAlignment="1">
      <alignment wrapText="1"/>
    </xf>
    <xf numFmtId="0" fontId="1"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67" xfId="0" applyFont="1" applyFill="1" applyBorder="1" applyAlignment="1">
      <alignment horizontal="center" vertical="center" wrapText="1"/>
    </xf>
    <xf numFmtId="0" fontId="1" fillId="0" borderId="26" xfId="0" applyFont="1" applyFill="1" applyBorder="1" applyAlignment="1">
      <alignment horizontal="left"/>
    </xf>
    <xf numFmtId="166" fontId="1" fillId="0" borderId="18" xfId="0" applyNumberFormat="1" applyFont="1" applyFill="1" applyBorder="1" applyAlignment="1">
      <alignment horizontal="right" vertical="center" wrapText="1"/>
    </xf>
    <xf numFmtId="166" fontId="1" fillId="0" borderId="21" xfId="0" applyNumberFormat="1" applyFont="1" applyFill="1" applyBorder="1" applyAlignment="1">
      <alignment horizontal="right" vertical="center" wrapText="1"/>
    </xf>
    <xf numFmtId="166" fontId="1" fillId="0" borderId="24" xfId="0" applyNumberFormat="1" applyFont="1" applyFill="1" applyBorder="1" applyAlignment="1">
      <alignment horizontal="right"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166" fontId="1" fillId="0" borderId="18" xfId="0" applyNumberFormat="1" applyFont="1" applyBorder="1" applyAlignment="1">
      <alignment horizontal="right" vertical="center"/>
    </xf>
    <xf numFmtId="166" fontId="1" fillId="0" borderId="24" xfId="0" applyNumberFormat="1" applyFont="1" applyBorder="1" applyAlignment="1">
      <alignment horizontal="right" vertical="center"/>
    </xf>
    <xf numFmtId="166" fontId="1" fillId="0" borderId="26" xfId="0" applyNumberFormat="1" applyFont="1" applyBorder="1" applyAlignment="1">
      <alignment vertical="center"/>
    </xf>
    <xf numFmtId="166" fontId="1" fillId="0" borderId="27" xfId="0" applyNumberFormat="1" applyFont="1" applyBorder="1" applyAlignment="1">
      <alignment vertical="center"/>
    </xf>
    <xf numFmtId="166" fontId="1" fillId="0" borderId="25" xfId="0" applyNumberFormat="1" applyFont="1" applyBorder="1" applyAlignment="1">
      <alignment vertical="center"/>
    </xf>
    <xf numFmtId="166" fontId="1" fillId="0" borderId="28" xfId="0" applyNumberFormat="1" applyFont="1" applyBorder="1" applyAlignment="1">
      <alignment vertical="center"/>
    </xf>
    <xf numFmtId="166" fontId="1" fillId="0" borderId="13" xfId="0" applyNumberFormat="1" applyFont="1" applyBorder="1" applyAlignment="1">
      <alignment horizontal="right" vertical="center"/>
    </xf>
    <xf numFmtId="166" fontId="1" fillId="0" borderId="0" xfId="0" applyNumberFormat="1" applyFont="1" applyAlignment="1">
      <alignment vertical="center"/>
    </xf>
    <xf numFmtId="167" fontId="2" fillId="0" borderId="5" xfId="0" applyNumberFormat="1" applyFont="1" applyFill="1" applyBorder="1" applyAlignment="1">
      <alignment horizontal="right" vertical="center" indent="1"/>
    </xf>
    <xf numFmtId="167" fontId="2" fillId="0" borderId="21" xfId="0" applyNumberFormat="1" applyFont="1" applyFill="1" applyBorder="1" applyAlignment="1">
      <alignment horizontal="right" vertical="center" indent="1"/>
    </xf>
    <xf numFmtId="167" fontId="2" fillId="0" borderId="24" xfId="0" applyNumberFormat="1" applyFont="1" applyFill="1" applyBorder="1" applyAlignment="1">
      <alignment horizontal="right" vertical="center" indent="1"/>
    </xf>
    <xf numFmtId="167" fontId="2" fillId="0" borderId="30" xfId="0" applyNumberFormat="1" applyFont="1" applyFill="1" applyBorder="1" applyAlignment="1">
      <alignment vertical="center"/>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 fillId="0" borderId="20" xfId="0" applyFont="1" applyFill="1" applyBorder="1" applyAlignment="1">
      <alignment vertical="center" wrapText="1"/>
    </xf>
    <xf numFmtId="0" fontId="1" fillId="0" borderId="23" xfId="0" applyFont="1" applyFill="1" applyBorder="1" applyAlignment="1">
      <alignment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3" xfId="0" applyFont="1" applyFill="1" applyBorder="1" applyAlignment="1">
      <alignment horizontal="right" vertical="center"/>
    </xf>
    <xf numFmtId="0" fontId="1" fillId="0" borderId="20"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9" xfId="0" applyFont="1" applyFill="1" applyBorder="1" applyAlignment="1">
      <alignment vertical="center" wrapText="1"/>
    </xf>
    <xf numFmtId="166" fontId="1" fillId="0" borderId="19" xfId="0" applyNumberFormat="1" applyFont="1" applyFill="1" applyBorder="1" applyAlignment="1">
      <alignment horizontal="right" vertical="center"/>
    </xf>
    <xf numFmtId="166" fontId="1" fillId="0" borderId="20" xfId="0" applyNumberFormat="1" applyFont="1" applyFill="1" applyBorder="1" applyAlignment="1">
      <alignment horizontal="right" vertical="center"/>
    </xf>
    <xf numFmtId="166" fontId="1" fillId="0" borderId="16" xfId="0" applyNumberFormat="1" applyFont="1" applyFill="1" applyBorder="1" applyAlignment="1">
      <alignment horizontal="right" vertical="center"/>
    </xf>
    <xf numFmtId="166" fontId="1" fillId="0" borderId="17" xfId="0" applyNumberFormat="1" applyFont="1" applyFill="1" applyBorder="1" applyAlignment="1">
      <alignment horizontal="right" vertical="center"/>
    </xf>
    <xf numFmtId="166" fontId="1" fillId="0" borderId="22" xfId="0" applyNumberFormat="1" applyFont="1" applyFill="1" applyBorder="1" applyAlignment="1">
      <alignment horizontal="right" vertical="center"/>
    </xf>
    <xf numFmtId="166" fontId="1" fillId="0" borderId="23" xfId="0" applyNumberFormat="1"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2" fontId="1" fillId="0" borderId="22" xfId="0" applyNumberFormat="1" applyFont="1" applyFill="1" applyBorder="1" applyAlignment="1">
      <alignment horizontal="right" vertical="center"/>
    </xf>
    <xf numFmtId="2" fontId="1" fillId="0" borderId="23" xfId="0" applyNumberFormat="1" applyFont="1" applyFill="1" applyBorder="1" applyAlignment="1">
      <alignment horizontal="right" vertical="center"/>
    </xf>
    <xf numFmtId="1" fontId="1" fillId="0" borderId="16" xfId="0" applyNumberFormat="1" applyFont="1" applyFill="1" applyBorder="1" applyAlignment="1">
      <alignment horizontal="right" vertical="center"/>
    </xf>
    <xf numFmtId="1" fontId="1" fillId="0" borderId="17" xfId="0" applyNumberFormat="1" applyFont="1" applyFill="1" applyBorder="1" applyAlignment="1">
      <alignment horizontal="right" vertical="center"/>
    </xf>
    <xf numFmtId="2" fontId="1" fillId="0" borderId="19" xfId="0" applyNumberFormat="1" applyFont="1" applyFill="1" applyBorder="1" applyAlignment="1">
      <alignment horizontal="right" vertical="center"/>
    </xf>
    <xf numFmtId="2" fontId="1" fillId="0" borderId="20" xfId="0" applyNumberFormat="1"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166" fontId="1" fillId="0" borderId="28" xfId="0" applyNumberFormat="1" applyFont="1" applyFill="1" applyBorder="1" applyAlignment="1">
      <alignment horizontal="right" vertical="center"/>
    </xf>
    <xf numFmtId="166" fontId="1" fillId="0" borderId="29" xfId="0" applyNumberFormat="1" applyFont="1" applyFill="1" applyBorder="1" applyAlignment="1">
      <alignment horizontal="right" vertical="center"/>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 xfId="3" applyFont="1" applyFill="1" applyBorder="1" applyAlignment="1" applyProtection="1">
      <alignment vertical="center" wrapText="1"/>
    </xf>
    <xf numFmtId="0" fontId="2" fillId="0" borderId="13" xfId="3" applyFont="1" applyFill="1" applyBorder="1" applyAlignment="1" applyProtection="1">
      <alignment vertical="center" wrapText="1"/>
    </xf>
    <xf numFmtId="0" fontId="2" fillId="0" borderId="8" xfId="3" applyFont="1" applyFill="1" applyBorder="1" applyAlignment="1" applyProtection="1">
      <alignmen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4" xfId="3" applyFont="1" applyFill="1" applyBorder="1" applyAlignment="1" applyProtection="1">
      <alignment horizontal="left" vertical="center" wrapText="1"/>
    </xf>
    <xf numFmtId="0" fontId="2" fillId="0" borderId="13" xfId="3" applyFont="1" applyFill="1" applyBorder="1" applyAlignment="1" applyProtection="1">
      <alignment horizontal="left" vertical="center" wrapText="1"/>
    </xf>
    <xf numFmtId="0" fontId="2" fillId="0" borderId="8" xfId="3"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17" xfId="0" applyFont="1" applyFill="1" applyBorder="1" applyAlignment="1">
      <alignment horizontal="left" vertical="center" wrapText="1"/>
    </xf>
    <xf numFmtId="2" fontId="1" fillId="0" borderId="16" xfId="0" applyNumberFormat="1" applyFont="1" applyFill="1" applyBorder="1" applyAlignment="1">
      <alignment horizontal="right" vertical="center"/>
    </xf>
    <xf numFmtId="2" fontId="1" fillId="0" borderId="17" xfId="0" applyNumberFormat="1" applyFont="1" applyFill="1" applyBorder="1" applyAlignment="1">
      <alignment horizontal="right" vertical="center"/>
    </xf>
    <xf numFmtId="0" fontId="5" fillId="0" borderId="27" xfId="0" applyFont="1" applyFill="1" applyBorder="1" applyAlignment="1">
      <alignment horizontal="left" vertical="center" wrapText="1"/>
    </xf>
    <xf numFmtId="0" fontId="5" fillId="0" borderId="20" xfId="0" applyFont="1" applyFill="1" applyBorder="1" applyAlignment="1">
      <alignment horizontal="left" vertical="center" wrapText="1"/>
    </xf>
    <xf numFmtId="2" fontId="1" fillId="0" borderId="1"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0" fontId="5" fillId="0" borderId="2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4" xfId="0" applyFont="1" applyFill="1" applyBorder="1" applyAlignment="1">
      <alignment vertical="center" wrapText="1"/>
    </xf>
    <xf numFmtId="0" fontId="1" fillId="0" borderId="8" xfId="0" applyFont="1" applyFill="1" applyBorder="1" applyAlignment="1">
      <alignment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3" fontId="2" fillId="0" borderId="68" xfId="0" applyNumberFormat="1" applyFont="1" applyBorder="1" applyAlignment="1">
      <alignment horizontal="right" vertical="center" indent="1"/>
    </xf>
    <xf numFmtId="3" fontId="2" fillId="0" borderId="67" xfId="0" applyNumberFormat="1" applyFont="1" applyBorder="1" applyAlignment="1">
      <alignment horizontal="righ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5" fillId="0" borderId="0"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167" fontId="2" fillId="0" borderId="16" xfId="0" applyNumberFormat="1" applyFont="1" applyFill="1" applyBorder="1" applyAlignment="1">
      <alignment horizontal="right" vertical="center"/>
    </xf>
    <xf numFmtId="167" fontId="2" fillId="0" borderId="17" xfId="0" applyNumberFormat="1" applyFont="1" applyFill="1" applyBorder="1" applyAlignment="1">
      <alignment horizontal="right" vertical="center"/>
    </xf>
    <xf numFmtId="167" fontId="2" fillId="0" borderId="22" xfId="0" applyNumberFormat="1" applyFont="1" applyFill="1" applyBorder="1" applyAlignment="1">
      <alignment horizontal="right" vertical="center"/>
    </xf>
    <xf numFmtId="167" fontId="2" fillId="0" borderId="23" xfId="0" applyNumberFormat="1" applyFont="1" applyFill="1" applyBorder="1" applyAlignment="1">
      <alignment horizontal="right" vertical="center"/>
    </xf>
    <xf numFmtId="0" fontId="1" fillId="0" borderId="13" xfId="0" applyFont="1" applyFill="1" applyBorder="1" applyAlignment="1">
      <alignmen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 xfId="0" applyFont="1" applyFill="1" applyBorder="1" applyAlignment="1">
      <alignment horizontal="left" vertical="center" wrapText="1"/>
    </xf>
    <xf numFmtId="167" fontId="1" fillId="0" borderId="43" xfId="0" applyNumberFormat="1" applyFont="1" applyFill="1" applyBorder="1" applyAlignment="1">
      <alignment horizontal="right" vertical="center"/>
    </xf>
    <xf numFmtId="167" fontId="1" fillId="0" borderId="44" xfId="0" applyNumberFormat="1" applyFont="1" applyFill="1" applyBorder="1" applyAlignment="1">
      <alignment horizontal="right" vertical="center"/>
    </xf>
    <xf numFmtId="4" fontId="1" fillId="0" borderId="36" xfId="0" applyNumberFormat="1" applyFont="1" applyFill="1" applyBorder="1" applyAlignment="1">
      <alignment horizontal="right" vertical="center"/>
    </xf>
    <xf numFmtId="4" fontId="1" fillId="0" borderId="37" xfId="0" applyNumberFormat="1" applyFont="1" applyFill="1" applyBorder="1" applyAlignment="1">
      <alignment horizontal="right" vertical="center"/>
    </xf>
    <xf numFmtId="0" fontId="2" fillId="0" borderId="39" xfId="0" applyFont="1" applyFill="1" applyBorder="1" applyAlignment="1">
      <alignment horizontal="right" vertical="center"/>
    </xf>
    <xf numFmtId="0" fontId="2" fillId="0" borderId="40" xfId="0" applyFont="1" applyFill="1" applyBorder="1" applyAlignment="1">
      <alignment horizontal="right" vertical="center"/>
    </xf>
    <xf numFmtId="0" fontId="4" fillId="0" borderId="8"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167" fontId="1" fillId="0" borderId="36" xfId="0" applyNumberFormat="1" applyFont="1" applyFill="1" applyBorder="1" applyAlignment="1">
      <alignment horizontal="right" vertical="center"/>
    </xf>
    <xf numFmtId="167" fontId="1" fillId="0" borderId="37" xfId="0" applyNumberFormat="1" applyFont="1" applyFill="1" applyBorder="1" applyAlignment="1">
      <alignment horizontal="right" vertical="center"/>
    </xf>
    <xf numFmtId="0" fontId="4" fillId="0" borderId="9" xfId="0" applyFont="1" applyFill="1" applyBorder="1" applyAlignment="1">
      <alignment vertical="center" wrapText="1"/>
    </xf>
    <xf numFmtId="167" fontId="2" fillId="0" borderId="1"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7" fontId="2" fillId="0" borderId="5" xfId="0" applyNumberFormat="1" applyFont="1" applyBorder="1" applyAlignment="1">
      <alignment horizontal="right" vertical="center"/>
    </xf>
    <xf numFmtId="167" fontId="2" fillId="0" borderId="9" xfId="0" applyNumberFormat="1" applyFont="1" applyBorder="1" applyAlignment="1">
      <alignment horizontal="right" vertical="center"/>
    </xf>
    <xf numFmtId="167" fontId="2" fillId="0" borderId="4" xfId="0" applyNumberFormat="1" applyFont="1" applyFill="1" applyBorder="1" applyAlignment="1">
      <alignment horizontal="right" vertical="center"/>
    </xf>
    <xf numFmtId="167" fontId="2" fillId="0" borderId="6" xfId="0" applyNumberFormat="1" applyFont="1" applyFill="1" applyBorder="1" applyAlignment="1">
      <alignment horizontal="right" vertical="center"/>
    </xf>
    <xf numFmtId="167" fontId="2" fillId="0" borderId="8" xfId="0" applyNumberFormat="1" applyFont="1" applyFill="1" applyBorder="1" applyAlignment="1">
      <alignment horizontal="right" vertical="center"/>
    </xf>
    <xf numFmtId="167" fontId="2" fillId="0" borderId="7" xfId="0" applyNumberFormat="1" applyFont="1" applyFill="1" applyBorder="1" applyAlignment="1">
      <alignment horizontal="right"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5" fillId="0" borderId="8" xfId="0" applyFont="1" applyFill="1" applyBorder="1" applyAlignment="1">
      <alignment vertical="center" wrapText="1"/>
    </xf>
    <xf numFmtId="0" fontId="2" fillId="0" borderId="2"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1" fillId="0" borderId="1"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167" fontId="2" fillId="0" borderId="19" xfId="0" applyNumberFormat="1" applyFont="1" applyFill="1" applyBorder="1" applyAlignment="1">
      <alignment horizontal="right" vertical="center"/>
    </xf>
    <xf numFmtId="167" fontId="2" fillId="0" borderId="20" xfId="0" applyNumberFormat="1" applyFont="1" applyFill="1" applyBorder="1" applyAlignment="1">
      <alignment horizontal="right" vertical="center"/>
    </xf>
    <xf numFmtId="2" fontId="2" fillId="0" borderId="16" xfId="0" applyNumberFormat="1" applyFont="1" applyFill="1" applyBorder="1" applyAlignment="1">
      <alignment vertical="center"/>
    </xf>
    <xf numFmtId="2" fontId="2" fillId="0" borderId="17" xfId="0" applyNumberFormat="1"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1" fillId="0" borderId="20"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3" fillId="0" borderId="5" xfId="0" applyFont="1" applyFill="1" applyBorder="1" applyAlignment="1">
      <alignment horizontal="center" wrapText="1"/>
    </xf>
    <xf numFmtId="0" fontId="3" fillId="0" borderId="9" xfId="0" applyFont="1" applyFill="1" applyBorder="1" applyAlignment="1">
      <alignment horizontal="center" wrapText="1"/>
    </xf>
    <xf numFmtId="0" fontId="3" fillId="0" borderId="4" xfId="0" applyFont="1" applyFill="1" applyBorder="1" applyAlignment="1">
      <alignment horizontal="center" wrapText="1"/>
    </xf>
    <xf numFmtId="0" fontId="3" fillId="0" borderId="6" xfId="0" applyFont="1" applyFill="1" applyBorder="1" applyAlignment="1">
      <alignment horizontal="center" wrapText="1"/>
    </xf>
    <xf numFmtId="0" fontId="3" fillId="0" borderId="8"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2" fontId="2" fillId="0" borderId="22" xfId="0" applyNumberFormat="1" applyFont="1" applyFill="1" applyBorder="1" applyAlignment="1">
      <alignment vertical="center"/>
    </xf>
    <xf numFmtId="2" fontId="2" fillId="0" borderId="23" xfId="0" applyNumberFormat="1" applyFont="1" applyFill="1" applyBorder="1" applyAlignment="1">
      <alignment vertical="center"/>
    </xf>
    <xf numFmtId="167" fontId="2" fillId="0" borderId="16" xfId="0" applyNumberFormat="1" applyFont="1" applyFill="1" applyBorder="1" applyAlignment="1">
      <alignment vertical="center"/>
    </xf>
    <xf numFmtId="167" fontId="2" fillId="0" borderId="17" xfId="0" applyNumberFormat="1" applyFont="1" applyFill="1" applyBorder="1" applyAlignment="1">
      <alignment vertical="center"/>
    </xf>
    <xf numFmtId="167" fontId="2" fillId="0" borderId="19" xfId="0" applyNumberFormat="1" applyFont="1" applyFill="1" applyBorder="1" applyAlignment="1">
      <alignment vertical="center"/>
    </xf>
    <xf numFmtId="167" fontId="2" fillId="0" borderId="20" xfId="0" applyNumberFormat="1" applyFont="1" applyFill="1" applyBorder="1" applyAlignment="1">
      <alignment vertical="center"/>
    </xf>
    <xf numFmtId="167" fontId="2" fillId="0" borderId="22" xfId="0" applyNumberFormat="1" applyFont="1" applyFill="1" applyBorder="1" applyAlignment="1">
      <alignment vertical="center"/>
    </xf>
    <xf numFmtId="167" fontId="2" fillId="0" borderId="23" xfId="0" applyNumberFormat="1"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4" fontId="2" fillId="0" borderId="16" xfId="0" applyNumberFormat="1" applyFont="1" applyFill="1" applyBorder="1" applyAlignment="1">
      <alignment vertical="center"/>
    </xf>
    <xf numFmtId="4" fontId="2" fillId="0" borderId="17" xfId="0" applyNumberFormat="1" applyFont="1" applyFill="1" applyBorder="1" applyAlignment="1">
      <alignment vertical="center"/>
    </xf>
    <xf numFmtId="0" fontId="5" fillId="0" borderId="4" xfId="0" applyFont="1" applyFill="1" applyBorder="1" applyAlignment="1">
      <alignment horizontal="left"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1" fillId="0" borderId="4" xfId="0" applyFont="1" applyFill="1" applyBorder="1" applyAlignment="1">
      <alignment horizontal="right" vertical="center" wrapText="1"/>
    </xf>
    <xf numFmtId="0" fontId="1" fillId="0" borderId="8" xfId="0" applyFont="1" applyFill="1" applyBorder="1" applyAlignment="1">
      <alignment horizontal="right" vertical="center" wrapText="1"/>
    </xf>
    <xf numFmtId="0" fontId="1" fillId="0" borderId="4" xfId="0" applyFont="1" applyFill="1" applyBorder="1" applyAlignment="1">
      <alignment horizontal="right" vertical="center"/>
    </xf>
    <xf numFmtId="0" fontId="1" fillId="0" borderId="6" xfId="0" applyFont="1" applyFill="1" applyBorder="1" applyAlignment="1">
      <alignment horizontal="right" vertical="center"/>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 fillId="0" borderId="5" xfId="0" applyFont="1" applyFill="1" applyBorder="1" applyAlignment="1">
      <alignment horizontal="right" vertical="center" wrapText="1"/>
    </xf>
    <xf numFmtId="0" fontId="1" fillId="0" borderId="9" xfId="0" applyFont="1" applyFill="1" applyBorder="1" applyAlignment="1">
      <alignment horizontal="right" vertical="center" wrapText="1"/>
    </xf>
    <xf numFmtId="166" fontId="1" fillId="0" borderId="4" xfId="0" applyNumberFormat="1" applyFont="1" applyFill="1" applyBorder="1" applyAlignment="1">
      <alignment horizontal="right" vertical="center" wrapText="1"/>
    </xf>
    <xf numFmtId="166" fontId="1" fillId="0" borderId="8" xfId="0" applyNumberFormat="1" applyFont="1" applyFill="1" applyBorder="1" applyAlignment="1">
      <alignment horizontal="right" vertical="center" wrapText="1"/>
    </xf>
    <xf numFmtId="166" fontId="1" fillId="0" borderId="5" xfId="0" applyNumberFormat="1" applyFont="1" applyBorder="1" applyAlignment="1">
      <alignment vertical="center" wrapText="1"/>
    </xf>
    <xf numFmtId="166" fontId="1" fillId="0" borderId="9" xfId="0" applyNumberFormat="1" applyFont="1" applyBorder="1" applyAlignment="1">
      <alignment vertical="center" wrapText="1"/>
    </xf>
    <xf numFmtId="166" fontId="1" fillId="0" borderId="5" xfId="0" applyNumberFormat="1" applyFont="1" applyBorder="1" applyAlignment="1">
      <alignment horizontal="right" vertical="center" wrapText="1"/>
    </xf>
    <xf numFmtId="166" fontId="1" fillId="0" borderId="9" xfId="0" applyNumberFormat="1" applyFont="1" applyBorder="1" applyAlignment="1">
      <alignment horizontal="right" vertical="center" wrapText="1"/>
    </xf>
    <xf numFmtId="0" fontId="1" fillId="0" borderId="0" xfId="0" applyFont="1" applyFill="1" applyAlignment="1">
      <alignment wrapText="1"/>
    </xf>
    <xf numFmtId="0" fontId="2" fillId="0" borderId="1" xfId="0" applyNumberFormat="1" applyFont="1" applyFill="1" applyBorder="1" applyAlignment="1">
      <alignment horizontal="right" vertical="center"/>
    </xf>
    <xf numFmtId="0" fontId="2" fillId="0" borderId="3" xfId="0" applyFont="1" applyFill="1" applyBorder="1" applyAlignment="1">
      <alignment horizontal="right" vertical="center"/>
    </xf>
    <xf numFmtId="166" fontId="2" fillId="0" borderId="1" xfId="0" applyNumberFormat="1" applyFont="1" applyFill="1" applyBorder="1" applyAlignment="1">
      <alignment horizontal="right" vertical="center"/>
    </xf>
    <xf numFmtId="166" fontId="2" fillId="0" borderId="3" xfId="0" applyNumberFormat="1"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2" fillId="0" borderId="3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47" xfId="0" applyFont="1" applyFill="1" applyBorder="1" applyAlignment="1">
      <alignment horizontal="right" vertical="center"/>
    </xf>
    <xf numFmtId="0" fontId="1" fillId="0" borderId="32" xfId="0" applyFont="1" applyFill="1" applyBorder="1" applyAlignment="1">
      <alignment horizontal="right"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167" fontId="1" fillId="0" borderId="16" xfId="0" applyNumberFormat="1" applyFont="1" applyFill="1" applyBorder="1" applyAlignment="1">
      <alignment horizontal="right" vertical="center"/>
    </xf>
    <xf numFmtId="167" fontId="1" fillId="0" borderId="17" xfId="0" applyNumberFormat="1" applyFont="1" applyFill="1" applyBorder="1" applyAlignment="1">
      <alignment horizontal="right" vertical="center"/>
    </xf>
    <xf numFmtId="167" fontId="1" fillId="0" borderId="22" xfId="0" applyNumberFormat="1" applyFont="1" applyFill="1" applyBorder="1" applyAlignment="1">
      <alignment horizontal="right" vertical="center"/>
    </xf>
    <xf numFmtId="167" fontId="1" fillId="0" borderId="23" xfId="0" applyNumberFormat="1" applyFont="1" applyFill="1" applyBorder="1" applyAlignment="1">
      <alignment horizontal="right" vertical="center"/>
    </xf>
    <xf numFmtId="0" fontId="23" fillId="0" borderId="0" xfId="0" applyFont="1" applyFill="1" applyAlignment="1">
      <alignment horizontal="center" vertical="center"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2" fontId="1" fillId="0" borderId="43" xfId="0" applyNumberFormat="1" applyFont="1" applyFill="1" applyBorder="1" applyAlignment="1">
      <alignment vertical="center"/>
    </xf>
    <xf numFmtId="2" fontId="1" fillId="0" borderId="44" xfId="0" applyNumberFormat="1"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167" fontId="1" fillId="0" borderId="19" xfId="0" applyNumberFormat="1" applyFont="1" applyFill="1" applyBorder="1" applyAlignment="1">
      <alignment horizontal="right" vertical="center"/>
    </xf>
    <xf numFmtId="167" fontId="1" fillId="0" borderId="20" xfId="0" applyNumberFormat="1" applyFont="1" applyFill="1" applyBorder="1" applyAlignment="1">
      <alignment horizontal="right"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167" fontId="1" fillId="0" borderId="22" xfId="0" applyNumberFormat="1" applyFont="1" applyBorder="1" applyAlignment="1">
      <alignment horizontal="right" vertical="center"/>
    </xf>
    <xf numFmtId="167" fontId="1" fillId="0" borderId="23" xfId="0" applyNumberFormat="1" applyFont="1" applyBorder="1" applyAlignment="1">
      <alignment horizontal="right" vertical="center"/>
    </xf>
    <xf numFmtId="0" fontId="1" fillId="0" borderId="2" xfId="0" applyFont="1" applyBorder="1" applyAlignment="1">
      <alignment horizontal="right" vertical="center"/>
    </xf>
    <xf numFmtId="2" fontId="0" fillId="0" borderId="2" xfId="0" applyNumberFormat="1" applyBorder="1" applyAlignment="1">
      <alignment horizontal="right" vertical="center"/>
    </xf>
    <xf numFmtId="0" fontId="0" fillId="0" borderId="2" xfId="0" applyBorder="1" applyAlignment="1">
      <alignment horizontal="right"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0" fillId="0" borderId="9" xfId="0" applyFill="1" applyBorder="1" applyAlignment="1"/>
    <xf numFmtId="0" fontId="0" fillId="0" borderId="6" xfId="0" applyFill="1" applyBorder="1" applyAlignment="1"/>
    <xf numFmtId="0" fontId="0" fillId="0" borderId="8" xfId="0" applyFill="1" applyBorder="1" applyAlignment="1"/>
    <xf numFmtId="0" fontId="0" fillId="0" borderId="7" xfId="0" applyFill="1" applyBorder="1" applyAlignment="1"/>
    <xf numFmtId="0" fontId="1" fillId="0" borderId="30" xfId="0" applyFont="1" applyFill="1" applyBorder="1" applyAlignment="1">
      <alignment horizontal="center" vertical="center"/>
    </xf>
    <xf numFmtId="0" fontId="4" fillId="0" borderId="18"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166" fontId="1" fillId="0" borderId="28" xfId="0" applyNumberFormat="1" applyFont="1" applyFill="1" applyBorder="1" applyAlignment="1">
      <alignment horizontal="center" vertical="center"/>
    </xf>
    <xf numFmtId="166" fontId="1" fillId="0" borderId="31" xfId="0" applyNumberFormat="1" applyFont="1" applyFill="1" applyBorder="1" applyAlignment="1">
      <alignment horizontal="center" vertical="center"/>
    </xf>
    <xf numFmtId="166" fontId="1" fillId="0" borderId="29"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 fillId="0" borderId="48" xfId="0" applyFont="1" applyFill="1" applyBorder="1" applyAlignment="1">
      <alignment horizontal="center" vertical="center"/>
    </xf>
    <xf numFmtId="0" fontId="1" fillId="0" borderId="48"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29" fillId="0" borderId="0" xfId="0" applyFont="1" applyFill="1" applyAlignment="1">
      <alignment horizontal="left" wrapText="1"/>
    </xf>
    <xf numFmtId="0" fontId="1" fillId="0" borderId="1" xfId="0" applyFont="1" applyFill="1" applyBorder="1" applyAlignment="1">
      <alignment horizontal="right" vertical="center"/>
    </xf>
    <xf numFmtId="0" fontId="1" fillId="0" borderId="3" xfId="0" applyFont="1" applyFill="1" applyBorder="1" applyAlignment="1">
      <alignment horizontal="right" vertical="center"/>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3" xfId="0" applyFont="1" applyFill="1" applyBorder="1" applyAlignment="1">
      <alignment horizontal="left" vertical="center" wrapText="1"/>
    </xf>
    <xf numFmtId="166" fontId="1" fillId="0" borderId="1" xfId="0" applyNumberFormat="1" applyFont="1" applyBorder="1" applyAlignment="1">
      <alignment horizontal="right" vertical="center"/>
    </xf>
    <xf numFmtId="166" fontId="1" fillId="0" borderId="3" xfId="0" applyNumberFormat="1" applyFont="1" applyBorder="1" applyAlignment="1">
      <alignment horizontal="right" vertical="center"/>
    </xf>
    <xf numFmtId="166" fontId="1" fillId="0" borderId="16" xfId="0" applyNumberFormat="1" applyFont="1" applyBorder="1" applyAlignment="1">
      <alignment horizontal="right" vertical="center"/>
    </xf>
    <xf numFmtId="166" fontId="1" fillId="0" borderId="17" xfId="0" applyNumberFormat="1" applyFont="1" applyBorder="1" applyAlignment="1">
      <alignment horizontal="right" vertical="center"/>
    </xf>
    <xf numFmtId="166" fontId="1" fillId="0" borderId="22" xfId="0" applyNumberFormat="1" applyFont="1" applyBorder="1" applyAlignment="1">
      <alignment horizontal="right" vertical="center"/>
    </xf>
    <xf numFmtId="166" fontId="1" fillId="0" borderId="23" xfId="0" applyNumberFormat="1" applyFont="1" applyBorder="1" applyAlignment="1">
      <alignment horizontal="right" vertical="center"/>
    </xf>
    <xf numFmtId="166" fontId="1" fillId="0" borderId="19" xfId="0" applyNumberFormat="1" applyFont="1" applyBorder="1" applyAlignment="1">
      <alignment horizontal="right" vertical="center"/>
    </xf>
    <xf numFmtId="166" fontId="1" fillId="0" borderId="20" xfId="0" applyNumberFormat="1" applyFont="1" applyBorder="1" applyAlignment="1">
      <alignment horizontal="right" vertical="center"/>
    </xf>
    <xf numFmtId="0" fontId="5" fillId="0" borderId="25" xfId="0" applyFont="1" applyFill="1" applyBorder="1" applyAlignment="1">
      <alignment horizontal="left" vertical="center"/>
    </xf>
    <xf numFmtId="0" fontId="5" fillId="0" borderId="23" xfId="0" applyFont="1" applyFill="1" applyBorder="1" applyAlignment="1">
      <alignment horizontal="left" vertical="center"/>
    </xf>
    <xf numFmtId="1" fontId="1" fillId="0" borderId="22" xfId="0" applyNumberFormat="1" applyFont="1" applyFill="1" applyBorder="1" applyAlignment="1">
      <alignment horizontal="right" vertical="center"/>
    </xf>
    <xf numFmtId="1" fontId="1" fillId="0" borderId="23" xfId="0" applyNumberFormat="1" applyFont="1" applyFill="1" applyBorder="1" applyAlignment="1">
      <alignment horizontal="right" vertical="center"/>
    </xf>
    <xf numFmtId="170" fontId="1" fillId="0" borderId="16" xfId="0" applyNumberFormat="1" applyFont="1" applyFill="1" applyBorder="1" applyAlignment="1">
      <alignment horizontal="right" vertical="center" wrapText="1"/>
    </xf>
    <xf numFmtId="170" fontId="1" fillId="0" borderId="17" xfId="0"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xf>
    <xf numFmtId="166" fontId="1" fillId="0" borderId="3" xfId="0" applyNumberFormat="1" applyFont="1" applyFill="1" applyBorder="1" applyAlignment="1">
      <alignment horizontal="right" vertical="center"/>
    </xf>
    <xf numFmtId="0" fontId="4" fillId="0" borderId="2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3" fontId="1" fillId="0" borderId="1" xfId="0" applyNumberFormat="1" applyFont="1" applyFill="1" applyBorder="1" applyAlignment="1">
      <alignment horizontal="right" vertical="center"/>
    </xf>
    <xf numFmtId="3" fontId="1" fillId="0" borderId="3" xfId="0" applyNumberFormat="1" applyFont="1" applyFill="1" applyBorder="1" applyAlignment="1">
      <alignment horizontal="right" vertical="center"/>
    </xf>
    <xf numFmtId="0" fontId="1" fillId="0" borderId="0" xfId="0" applyFont="1" applyFill="1" applyAlignment="1">
      <alignment horizontal="left" vertical="center" wrapText="1"/>
    </xf>
    <xf numFmtId="165" fontId="1" fillId="0" borderId="1" xfId="0" applyNumberFormat="1" applyFont="1" applyFill="1" applyBorder="1" applyAlignment="1">
      <alignment horizontal="right" vertical="center" wrapText="1"/>
    </xf>
    <xf numFmtId="165" fontId="1" fillId="0" borderId="3" xfId="0" applyNumberFormat="1" applyFont="1" applyFill="1" applyBorder="1" applyAlignment="1">
      <alignment horizontal="right" vertical="center" wrapText="1"/>
    </xf>
    <xf numFmtId="167" fontId="1" fillId="0" borderId="1" xfId="0" applyNumberFormat="1" applyFont="1" applyFill="1" applyBorder="1" applyAlignment="1">
      <alignment horizontal="right" vertical="center"/>
    </xf>
    <xf numFmtId="167" fontId="1" fillId="0" borderId="3" xfId="0" applyNumberFormat="1" applyFont="1" applyFill="1" applyBorder="1" applyAlignment="1">
      <alignment horizontal="righ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3" fontId="1" fillId="0" borderId="16"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20" xfId="0" applyNumberFormat="1" applyFont="1" applyFill="1" applyBorder="1" applyAlignment="1">
      <alignment horizontal="right" vertical="center"/>
    </xf>
    <xf numFmtId="3" fontId="1" fillId="0" borderId="22" xfId="0" applyNumberFormat="1" applyFont="1" applyFill="1" applyBorder="1" applyAlignment="1">
      <alignment horizontal="right" vertical="center"/>
    </xf>
    <xf numFmtId="3" fontId="1" fillId="0" borderId="23" xfId="0" applyNumberFormat="1" applyFont="1" applyFill="1" applyBorder="1" applyAlignment="1">
      <alignment horizontal="right" vertical="center"/>
    </xf>
    <xf numFmtId="4" fontId="1" fillId="0" borderId="22" xfId="0" applyNumberFormat="1" applyFont="1" applyFill="1" applyBorder="1" applyAlignment="1">
      <alignment horizontal="right" vertical="center"/>
    </xf>
    <xf numFmtId="4" fontId="1" fillId="0" borderId="23" xfId="0" applyNumberFormat="1" applyFont="1" applyFill="1" applyBorder="1" applyAlignment="1">
      <alignment horizontal="righ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1" fillId="0" borderId="11" xfId="0" applyFont="1" applyFill="1" applyBorder="1"/>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166" fontId="1" fillId="0" borderId="4" xfId="0" applyNumberFormat="1" applyFont="1" applyFill="1" applyBorder="1" applyAlignment="1">
      <alignment horizontal="right" vertical="center"/>
    </xf>
    <xf numFmtId="166" fontId="1" fillId="0" borderId="6" xfId="0" applyNumberFormat="1" applyFont="1" applyFill="1" applyBorder="1" applyAlignment="1">
      <alignment horizontal="right" vertical="center"/>
    </xf>
    <xf numFmtId="166" fontId="1" fillId="0" borderId="13" xfId="0" applyNumberFormat="1" applyFont="1" applyFill="1" applyBorder="1" applyAlignment="1">
      <alignment horizontal="right" vertical="center"/>
    </xf>
    <xf numFmtId="166" fontId="1" fillId="0" borderId="15" xfId="0" applyNumberFormat="1" applyFont="1" applyFill="1" applyBorder="1" applyAlignment="1">
      <alignment horizontal="right" vertical="center"/>
    </xf>
    <xf numFmtId="166" fontId="1" fillId="0" borderId="8" xfId="0" applyNumberFormat="1" applyFont="1" applyFill="1" applyBorder="1" applyAlignment="1">
      <alignment horizontal="right" vertical="center"/>
    </xf>
    <xf numFmtId="166" fontId="1" fillId="0" borderId="7" xfId="0" applyNumberFormat="1" applyFont="1" applyFill="1" applyBorder="1" applyAlignment="1">
      <alignment horizontal="right" vertical="center"/>
    </xf>
    <xf numFmtId="2" fontId="1" fillId="0" borderId="1" xfId="0" applyNumberFormat="1" applyFont="1" applyFill="1" applyBorder="1" applyAlignment="1">
      <alignment vertical="center"/>
    </xf>
    <xf numFmtId="2" fontId="1" fillId="0" borderId="3" xfId="0" applyNumberFormat="1" applyFont="1" applyFill="1" applyBorder="1" applyAlignment="1">
      <alignment vertical="center"/>
    </xf>
    <xf numFmtId="166" fontId="1" fillId="0" borderId="1" xfId="0" applyNumberFormat="1" applyFont="1" applyFill="1" applyBorder="1" applyAlignment="1">
      <alignment vertical="center"/>
    </xf>
    <xf numFmtId="166" fontId="1" fillId="0" borderId="3" xfId="0" applyNumberFormat="1" applyFont="1" applyFill="1" applyBorder="1" applyAlignment="1">
      <alignment vertical="center"/>
    </xf>
    <xf numFmtId="0" fontId="5" fillId="0" borderId="45" xfId="0" applyFont="1" applyFill="1" applyBorder="1" applyAlignment="1">
      <alignment horizontal="left" vertical="center" wrapText="1"/>
    </xf>
    <xf numFmtId="0" fontId="5" fillId="0" borderId="63" xfId="0" applyFont="1" applyFill="1" applyBorder="1" applyAlignment="1">
      <alignment horizontal="left" vertical="center" wrapText="1"/>
    </xf>
    <xf numFmtId="166" fontId="1" fillId="0" borderId="1" xfId="0" applyNumberFormat="1" applyFont="1" applyFill="1" applyBorder="1" applyAlignment="1">
      <alignment horizontal="center" vertical="center"/>
    </xf>
    <xf numFmtId="166" fontId="1" fillId="0" borderId="3" xfId="0" applyNumberFormat="1" applyFont="1" applyFill="1" applyBorder="1" applyAlignment="1">
      <alignment horizontal="center" vertical="center"/>
    </xf>
    <xf numFmtId="166" fontId="1" fillId="0" borderId="4"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xf>
    <xf numFmtId="166" fontId="1" fillId="0" borderId="13" xfId="0" applyNumberFormat="1" applyFont="1" applyFill="1" applyBorder="1" applyAlignment="1">
      <alignment horizontal="center" vertical="center"/>
    </xf>
    <xf numFmtId="166" fontId="1" fillId="0" borderId="15" xfId="0" applyNumberFormat="1" applyFont="1" applyFill="1" applyBorder="1" applyAlignment="1">
      <alignment horizontal="center" vertical="center"/>
    </xf>
    <xf numFmtId="166" fontId="1" fillId="0" borderId="8"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xf>
    <xf numFmtId="166" fontId="1" fillId="0" borderId="6" xfId="0" applyNumberFormat="1" applyFont="1" applyFill="1" applyBorder="1" applyAlignment="1">
      <alignment horizontal="left" vertical="center" wrapText="1"/>
    </xf>
    <xf numFmtId="166" fontId="1" fillId="0" borderId="15" xfId="0" applyNumberFormat="1" applyFont="1" applyFill="1" applyBorder="1" applyAlignment="1">
      <alignment horizontal="left" vertical="center" wrapText="1"/>
    </xf>
    <xf numFmtId="166" fontId="1" fillId="0" borderId="42" xfId="0" applyNumberFormat="1" applyFont="1" applyFill="1" applyBorder="1" applyAlignment="1">
      <alignment horizontal="left" vertical="center" wrapText="1"/>
    </xf>
    <xf numFmtId="166" fontId="1" fillId="0" borderId="19" xfId="0" applyNumberFormat="1" applyFont="1" applyFill="1" applyBorder="1" applyAlignment="1">
      <alignment horizontal="center" vertical="center"/>
    </xf>
    <xf numFmtId="166" fontId="1" fillId="0" borderId="27" xfId="0" applyNumberFormat="1" applyFont="1" applyFill="1" applyBorder="1" applyAlignment="1">
      <alignment horizontal="center" vertical="center"/>
    </xf>
    <xf numFmtId="166" fontId="1" fillId="0" borderId="2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left" vertical="center" wrapText="1"/>
    </xf>
    <xf numFmtId="166" fontId="1" fillId="0" borderId="22" xfId="0" applyNumberFormat="1" applyFont="1" applyFill="1" applyBorder="1" applyAlignment="1">
      <alignment horizontal="center" vertical="center"/>
    </xf>
    <xf numFmtId="166" fontId="1" fillId="0" borderId="25" xfId="0" applyNumberFormat="1" applyFont="1" applyFill="1" applyBorder="1" applyAlignment="1">
      <alignment horizontal="center" vertical="center"/>
    </xf>
    <xf numFmtId="166" fontId="1" fillId="0" borderId="23" xfId="0" applyNumberFormat="1" applyFont="1" applyFill="1" applyBorder="1" applyAlignment="1">
      <alignment horizontal="center" vertical="center"/>
    </xf>
    <xf numFmtId="166" fontId="1" fillId="35" borderId="19" xfId="0" applyNumberFormat="1" applyFont="1" applyFill="1" applyBorder="1" applyAlignment="1">
      <alignment horizontal="center" vertical="center"/>
    </xf>
    <xf numFmtId="166" fontId="1" fillId="35" borderId="20" xfId="0" applyNumberFormat="1" applyFont="1" applyFill="1" applyBorder="1" applyAlignment="1">
      <alignment horizontal="center" vertical="center"/>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horizontal="right" vertical="center" wrapText="1"/>
    </xf>
    <xf numFmtId="0" fontId="1" fillId="0" borderId="23" xfId="0" applyFont="1" applyBorder="1" applyAlignment="1">
      <alignment horizontal="right" vertical="center" wrapText="1"/>
    </xf>
    <xf numFmtId="166" fontId="5" fillId="0" borderId="4" xfId="0" applyNumberFormat="1" applyFont="1" applyFill="1" applyBorder="1" applyAlignment="1">
      <alignment horizontal="left" vertical="center" wrapText="1"/>
    </xf>
    <xf numFmtId="166" fontId="5" fillId="0" borderId="13" xfId="0" applyNumberFormat="1" applyFont="1" applyFill="1" applyBorder="1" applyAlignment="1">
      <alignment horizontal="left" vertical="center" wrapText="1"/>
    </xf>
    <xf numFmtId="166" fontId="5" fillId="0" borderId="41" xfId="0" applyNumberFormat="1"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13" xfId="0" applyFont="1" applyFill="1" applyBorder="1" applyAlignment="1">
      <alignment horizontal="left" vertical="center" wrapText="1"/>
    </xf>
    <xf numFmtId="167" fontId="1" fillId="0" borderId="1" xfId="0" applyNumberFormat="1" applyFont="1" applyBorder="1" applyAlignment="1">
      <alignment vertical="center"/>
    </xf>
    <xf numFmtId="167" fontId="1" fillId="0" borderId="3" xfId="0" applyNumberFormat="1" applyFont="1" applyBorder="1" applyAlignment="1">
      <alignment vertical="center"/>
    </xf>
    <xf numFmtId="166" fontId="1" fillId="0" borderId="47"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0" borderId="32" xfId="0" applyNumberFormat="1" applyFont="1" applyFill="1" applyBorder="1" applyAlignment="1">
      <alignment horizontal="center" vertical="center"/>
    </xf>
    <xf numFmtId="167" fontId="1" fillId="0" borderId="1" xfId="0" applyNumberFormat="1" applyFont="1" applyFill="1" applyBorder="1" applyAlignment="1">
      <alignment horizontal="right" vertical="center" wrapText="1"/>
    </xf>
    <xf numFmtId="167" fontId="1" fillId="0" borderId="3" xfId="0" applyNumberFormat="1" applyFont="1" applyFill="1" applyBorder="1" applyAlignment="1">
      <alignment horizontal="right" vertical="center" wrapText="1"/>
    </xf>
    <xf numFmtId="166" fontId="1" fillId="0" borderId="16" xfId="0" applyNumberFormat="1" applyFont="1" applyFill="1" applyBorder="1" applyAlignment="1">
      <alignment horizontal="center" vertical="center"/>
    </xf>
    <xf numFmtId="166" fontId="1" fillId="0" borderId="26" xfId="0" applyNumberFormat="1" applyFont="1" applyFill="1" applyBorder="1" applyAlignment="1">
      <alignment horizontal="center" vertical="center"/>
    </xf>
    <xf numFmtId="166" fontId="1" fillId="0" borderId="17" xfId="0" applyNumberFormat="1" applyFont="1" applyFill="1" applyBorder="1" applyAlignment="1">
      <alignment horizontal="center" vertical="center"/>
    </xf>
    <xf numFmtId="4" fontId="1" fillId="0" borderId="36" xfId="0" applyNumberFormat="1" applyFont="1" applyFill="1" applyBorder="1" applyAlignment="1">
      <alignment horizontal="right" vertical="center" wrapText="1"/>
    </xf>
    <xf numFmtId="4" fontId="1" fillId="0" borderId="37" xfId="0" applyNumberFormat="1" applyFont="1" applyFill="1" applyBorder="1" applyAlignment="1">
      <alignment horizontal="right" vertical="center" wrapText="1"/>
    </xf>
    <xf numFmtId="176" fontId="1" fillId="0" borderId="39" xfId="0" applyNumberFormat="1" applyFont="1" applyFill="1" applyBorder="1" applyAlignment="1">
      <alignment horizontal="right" vertical="center"/>
    </xf>
    <xf numFmtId="176" fontId="1" fillId="0" borderId="40" xfId="0" applyNumberFormat="1" applyFont="1" applyFill="1" applyBorder="1" applyAlignment="1">
      <alignment horizontal="right" vertical="center"/>
    </xf>
    <xf numFmtId="168" fontId="1" fillId="0" borderId="43" xfId="0" applyNumberFormat="1" applyFont="1" applyFill="1" applyBorder="1" applyAlignment="1">
      <alignment horizontal="right" vertical="center" wrapText="1"/>
    </xf>
    <xf numFmtId="168" fontId="1" fillId="0" borderId="44" xfId="0" applyNumberFormat="1" applyFont="1" applyFill="1" applyBorder="1" applyAlignment="1">
      <alignment horizontal="right" vertical="center" wrapText="1"/>
    </xf>
    <xf numFmtId="168" fontId="1" fillId="0" borderId="39" xfId="0" applyNumberFormat="1" applyFont="1" applyFill="1" applyBorder="1" applyAlignment="1">
      <alignment horizontal="right" vertical="center"/>
    </xf>
    <xf numFmtId="168" fontId="1" fillId="0" borderId="40" xfId="0" applyNumberFormat="1" applyFont="1" applyFill="1" applyBorder="1" applyAlignment="1">
      <alignment horizontal="right" vertical="center"/>
    </xf>
    <xf numFmtId="166" fontId="1" fillId="35" borderId="47" xfId="0" applyNumberFormat="1" applyFont="1" applyFill="1" applyBorder="1" applyAlignment="1">
      <alignment horizontal="center" vertical="center"/>
    </xf>
    <xf numFmtId="166" fontId="1" fillId="35" borderId="32" xfId="0" applyNumberFormat="1" applyFont="1" applyFill="1" applyBorder="1" applyAlignment="1">
      <alignment horizontal="center" vertical="center"/>
    </xf>
    <xf numFmtId="4" fontId="1" fillId="0" borderId="43" xfId="0" applyNumberFormat="1" applyFont="1" applyFill="1" applyBorder="1" applyAlignment="1">
      <alignment horizontal="right" vertical="center" wrapText="1"/>
    </xf>
    <xf numFmtId="4" fontId="1" fillId="0" borderId="44" xfId="0" applyNumberFormat="1" applyFont="1" applyFill="1" applyBorder="1" applyAlignment="1">
      <alignment horizontal="right" vertical="center" wrapText="1"/>
    </xf>
    <xf numFmtId="173" fontId="1" fillId="0" borderId="39" xfId="0" applyNumberFormat="1" applyFont="1" applyFill="1" applyBorder="1" applyAlignment="1">
      <alignment horizontal="right" vertical="center" wrapText="1"/>
    </xf>
    <xf numFmtId="173" fontId="1" fillId="0" borderId="40" xfId="0" applyNumberFormat="1" applyFont="1" applyFill="1" applyBorder="1" applyAlignment="1">
      <alignment horizontal="right" vertical="center" wrapText="1"/>
    </xf>
    <xf numFmtId="0" fontId="5" fillId="0" borderId="50"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2" xfId="0" applyFont="1" applyFill="1" applyBorder="1" applyAlignment="1">
      <alignmen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30" fillId="0" borderId="0" xfId="0" applyFont="1" applyFill="1" applyAlignment="1">
      <alignment horizontal="left"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166" fontId="5" fillId="0" borderId="1" xfId="0" applyNumberFormat="1" applyFont="1" applyFill="1" applyBorder="1" applyAlignment="1">
      <alignment horizontal="left" vertical="center" wrapText="1"/>
    </xf>
    <xf numFmtId="166" fontId="5" fillId="0" borderId="3" xfId="0" applyNumberFormat="1" applyFont="1" applyFill="1" applyBorder="1" applyAlignment="1">
      <alignment horizontal="left" vertical="center" wrapText="1"/>
    </xf>
    <xf numFmtId="0" fontId="5" fillId="0" borderId="22" xfId="0" applyFont="1" applyFill="1" applyBorder="1" applyAlignment="1">
      <alignment horizontal="left" vertical="center"/>
    </xf>
    <xf numFmtId="3" fontId="1" fillId="0" borderId="43" xfId="0" applyNumberFormat="1" applyFont="1" applyBorder="1" applyAlignment="1">
      <alignment horizontal="right" vertical="center" wrapText="1"/>
    </xf>
    <xf numFmtId="3" fontId="1" fillId="0" borderId="44" xfId="0" applyNumberFormat="1" applyFont="1" applyBorder="1" applyAlignment="1">
      <alignment horizontal="right" vertical="center" wrapText="1"/>
    </xf>
    <xf numFmtId="3" fontId="1" fillId="0" borderId="39" xfId="0" applyNumberFormat="1" applyFont="1" applyBorder="1" applyAlignment="1">
      <alignment horizontal="right" vertical="center"/>
    </xf>
    <xf numFmtId="3" fontId="1" fillId="0" borderId="40" xfId="0" applyNumberFormat="1" applyFont="1" applyBorder="1" applyAlignment="1">
      <alignment horizontal="righ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5" fillId="0" borderId="1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2"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4" fontId="1" fillId="0" borderId="39" xfId="0" applyNumberFormat="1" applyFont="1" applyFill="1" applyBorder="1" applyAlignment="1">
      <alignment horizontal="right" vertical="center" wrapText="1"/>
    </xf>
    <xf numFmtId="4" fontId="1" fillId="0" borderId="40" xfId="0" applyNumberFormat="1" applyFont="1" applyFill="1" applyBorder="1" applyAlignment="1">
      <alignment horizontal="right" vertical="center" wrapText="1"/>
    </xf>
    <xf numFmtId="0" fontId="1" fillId="0" borderId="0" xfId="0" applyFont="1" applyFill="1" applyAlignment="1">
      <alignment horizontal="left" vertical="top" wrapText="1"/>
    </xf>
    <xf numFmtId="0" fontId="1"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4" fillId="0" borderId="21" xfId="0" applyFont="1" applyFill="1" applyBorder="1" applyAlignment="1">
      <alignment horizontal="center" vertical="center" wrapText="1"/>
    </xf>
    <xf numFmtId="0" fontId="1" fillId="0" borderId="27" xfId="0" applyFont="1" applyFill="1" applyBorder="1" applyAlignment="1">
      <alignment horizontal="right" vertical="center"/>
    </xf>
    <xf numFmtId="175" fontId="1" fillId="0" borderId="22" xfId="0" applyNumberFormat="1" applyFont="1" applyFill="1" applyBorder="1" applyAlignment="1">
      <alignment horizontal="right" vertical="center"/>
    </xf>
    <xf numFmtId="175" fontId="1" fillId="0" borderId="23" xfId="0" applyNumberFormat="1" applyFont="1" applyFill="1" applyBorder="1" applyAlignment="1">
      <alignment horizontal="right" vertical="center"/>
    </xf>
    <xf numFmtId="2" fontId="1" fillId="33" borderId="19" xfId="0" applyNumberFormat="1" applyFont="1" applyFill="1" applyBorder="1" applyAlignment="1">
      <alignment horizontal="right" vertical="center"/>
    </xf>
    <xf numFmtId="2" fontId="1" fillId="33" borderId="20" xfId="0" applyNumberFormat="1" applyFont="1" applyFill="1" applyBorder="1" applyAlignment="1">
      <alignment horizontal="right" vertical="center"/>
    </xf>
    <xf numFmtId="0" fontId="1" fillId="0" borderId="10" xfId="0" applyFont="1" applyFill="1" applyBorder="1" applyAlignment="1">
      <alignment horizontal="right" vertical="center"/>
    </xf>
    <xf numFmtId="0" fontId="1" fillId="0" borderId="26" xfId="0" applyFont="1" applyFill="1" applyBorder="1" applyAlignment="1">
      <alignment horizontal="right" vertical="center"/>
    </xf>
    <xf numFmtId="0" fontId="1" fillId="0" borderId="14" xfId="0" applyFont="1" applyFill="1" applyBorder="1" applyAlignment="1">
      <alignment horizontal="right" vertical="center"/>
    </xf>
    <xf numFmtId="2" fontId="1" fillId="33" borderId="22" xfId="0" applyNumberFormat="1" applyFont="1" applyFill="1" applyBorder="1" applyAlignment="1">
      <alignment horizontal="right" vertical="center"/>
    </xf>
    <xf numFmtId="2" fontId="1" fillId="33" borderId="23" xfId="0" applyNumberFormat="1" applyFont="1" applyFill="1" applyBorder="1" applyAlignment="1">
      <alignment horizontal="right" vertical="center"/>
    </xf>
    <xf numFmtId="166" fontId="0" fillId="0" borderId="22" xfId="0" applyNumberFormat="1" applyBorder="1" applyAlignment="1">
      <alignment horizontal="right" vertical="center"/>
    </xf>
    <xf numFmtId="166" fontId="0" fillId="0" borderId="23" xfId="0" applyNumberFormat="1" applyBorder="1" applyAlignment="1">
      <alignment horizontal="right" vertical="center"/>
    </xf>
    <xf numFmtId="0" fontId="1" fillId="0" borderId="19" xfId="0" applyFont="1" applyFill="1" applyBorder="1" applyAlignment="1">
      <alignment horizontal="right" vertical="center" wrapText="1"/>
    </xf>
    <xf numFmtId="0" fontId="1" fillId="0" borderId="20" xfId="0" applyFont="1" applyFill="1" applyBorder="1" applyAlignment="1">
      <alignment horizontal="right" vertical="center" wrapText="1"/>
    </xf>
    <xf numFmtId="0" fontId="1" fillId="0" borderId="22" xfId="0" applyFont="1" applyFill="1" applyBorder="1" applyAlignment="1">
      <alignment horizontal="right" vertical="center" wrapText="1"/>
    </xf>
    <xf numFmtId="0" fontId="1" fillId="0" borderId="23" xfId="0" applyFont="1" applyFill="1" applyBorder="1" applyAlignment="1">
      <alignment horizontal="right" vertical="center" wrapText="1"/>
    </xf>
    <xf numFmtId="167" fontId="0" fillId="0" borderId="16" xfId="0" applyNumberFormat="1" applyFill="1" applyBorder="1" applyAlignment="1">
      <alignment horizontal="right" vertical="center"/>
    </xf>
    <xf numFmtId="167" fontId="0" fillId="0" borderId="17" xfId="0" applyNumberFormat="1" applyFill="1" applyBorder="1" applyAlignment="1">
      <alignment horizontal="right" vertical="center"/>
    </xf>
    <xf numFmtId="167" fontId="0" fillId="0" borderId="19" xfId="0" applyNumberFormat="1" applyFill="1" applyBorder="1" applyAlignment="1">
      <alignment horizontal="right" vertical="center"/>
    </xf>
    <xf numFmtId="167" fontId="0" fillId="0" borderId="20" xfId="0" applyNumberFormat="1" applyFill="1" applyBorder="1" applyAlignment="1">
      <alignment horizontal="right" vertical="center"/>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 fillId="0" borderId="43" xfId="0" applyFont="1" applyFill="1" applyBorder="1" applyAlignment="1">
      <alignment horizontal="right" vertical="center"/>
    </xf>
    <xf numFmtId="0" fontId="1" fillId="0" borderId="44" xfId="0" applyFont="1" applyFill="1" applyBorder="1" applyAlignment="1">
      <alignment horizontal="right" vertical="center"/>
    </xf>
    <xf numFmtId="0" fontId="1" fillId="0" borderId="36" xfId="0" applyFont="1" applyFill="1" applyBorder="1" applyAlignment="1">
      <alignment horizontal="right" vertical="center"/>
    </xf>
    <xf numFmtId="0" fontId="1" fillId="0" borderId="37" xfId="0" applyFont="1" applyFill="1" applyBorder="1" applyAlignment="1">
      <alignment horizontal="right" vertical="center"/>
    </xf>
    <xf numFmtId="0" fontId="1" fillId="0" borderId="39" xfId="0" applyFont="1" applyFill="1" applyBorder="1" applyAlignment="1">
      <alignment horizontal="right" vertical="center"/>
    </xf>
    <xf numFmtId="0" fontId="1" fillId="0" borderId="40" xfId="0" applyFont="1" applyFill="1" applyBorder="1" applyAlignment="1">
      <alignment horizontal="right" vertical="center"/>
    </xf>
    <xf numFmtId="0" fontId="1" fillId="0" borderId="33" xfId="0" applyFont="1" applyFill="1" applyBorder="1" applyAlignment="1">
      <alignment horizontal="center" vertical="center"/>
    </xf>
    <xf numFmtId="0" fontId="0" fillId="0" borderId="11" xfId="0" applyFill="1" applyBorder="1"/>
    <xf numFmtId="0" fontId="0" fillId="0" borderId="9" xfId="0" applyFill="1" applyBorder="1"/>
    <xf numFmtId="167" fontId="0" fillId="0" borderId="19" xfId="0" applyNumberFormat="1" applyBorder="1" applyAlignment="1">
      <alignment horizontal="right" vertical="center"/>
    </xf>
    <xf numFmtId="167" fontId="0" fillId="0" borderId="20" xfId="0" applyNumberFormat="1" applyBorder="1" applyAlignment="1">
      <alignment horizontal="right" vertical="center"/>
    </xf>
    <xf numFmtId="166" fontId="0" fillId="0" borderId="8" xfId="0" applyNumberFormat="1" applyBorder="1" applyAlignment="1">
      <alignment vertical="center"/>
    </xf>
    <xf numFmtId="166" fontId="0" fillId="0" borderId="7" xfId="0" applyNumberFormat="1" applyBorder="1" applyAlignment="1">
      <alignment vertical="center"/>
    </xf>
    <xf numFmtId="0" fontId="1" fillId="0" borderId="0" xfId="0" applyFont="1" applyAlignment="1">
      <alignment horizontal="left" wrapText="1"/>
    </xf>
    <xf numFmtId="166" fontId="1" fillId="0" borderId="1" xfId="0" applyNumberFormat="1" applyFont="1" applyFill="1" applyBorder="1" applyAlignment="1">
      <alignment horizontal="right" vertical="center" wrapText="1"/>
    </xf>
    <xf numFmtId="166" fontId="1" fillId="0" borderId="3" xfId="0" applyNumberFormat="1" applyFont="1" applyFill="1" applyBorder="1" applyAlignment="1">
      <alignment horizontal="righ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167" fontId="0" fillId="0" borderId="16" xfId="0" applyNumberFormat="1" applyBorder="1" applyAlignment="1">
      <alignment horizontal="right" vertical="center"/>
    </xf>
    <xf numFmtId="167" fontId="0" fillId="0" borderId="17" xfId="0" applyNumberFormat="1" applyBorder="1" applyAlignment="1">
      <alignment horizontal="right" vertical="center"/>
    </xf>
    <xf numFmtId="2" fontId="1" fillId="0" borderId="1" xfId="0" applyNumberFormat="1" applyFont="1" applyFill="1" applyBorder="1" applyAlignment="1">
      <alignment horizontal="right" vertical="center" wrapText="1"/>
    </xf>
    <xf numFmtId="2" fontId="1" fillId="0" borderId="3" xfId="0" applyNumberFormat="1" applyFont="1" applyFill="1" applyBorder="1" applyAlignment="1">
      <alignment horizontal="right"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166" fontId="0" fillId="0" borderId="22" xfId="0" applyNumberFormat="1" applyFill="1" applyBorder="1" applyAlignment="1">
      <alignment horizontal="right" vertical="center"/>
    </xf>
    <xf numFmtId="166" fontId="0" fillId="0" borderId="23" xfId="0" applyNumberFormat="1" applyFill="1" applyBorder="1" applyAlignment="1">
      <alignment horizontal="right" vertical="center"/>
    </xf>
  </cellXfs>
  <cellStyles count="53">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4" builtinId="3"/>
    <cellStyle name="Comma 2" xfId="7" xr:uid="{00000000-0005-0000-0000-00001C000000}"/>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3" builtinId="8"/>
    <cellStyle name="Input" xfId="16" builtinId="20" customBuiltin="1"/>
    <cellStyle name="Linked Cell" xfId="19" builtinId="24" customBuiltin="1"/>
    <cellStyle name="Neutral" xfId="15" builtinId="28" customBuiltin="1"/>
    <cellStyle name="Normal" xfId="0" builtinId="0"/>
    <cellStyle name="Normal 2" xfId="1" xr:uid="{00000000-0005-0000-0000-000028000000}"/>
    <cellStyle name="Normal 2 2" xfId="5" xr:uid="{00000000-0005-0000-0000-000029000000}"/>
    <cellStyle name="Normal 3" xfId="6" xr:uid="{00000000-0005-0000-0000-00002A000000}"/>
    <cellStyle name="Normal 4" xfId="49" xr:uid="{00000000-0005-0000-0000-00002B000000}"/>
    <cellStyle name="Normal 4 2" xfId="51" xr:uid="{00000000-0005-0000-0000-00002C000000}"/>
    <cellStyle name="Normal 4 3" xfId="50" xr:uid="{00000000-0005-0000-0000-00002D000000}"/>
    <cellStyle name="Normal 4 3 2" xfId="52" xr:uid="{00000000-0005-0000-0000-00002E000000}"/>
    <cellStyle name="Note" xfId="22" builtinId="10" customBuiltin="1"/>
    <cellStyle name="Output" xfId="17" builtinId="21" customBuiltin="1"/>
    <cellStyle name="Percent" xfId="2"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showGridLines="0" tabSelected="1" workbookViewId="0">
      <selection activeCell="G2" sqref="G2"/>
    </sheetView>
  </sheetViews>
  <sheetFormatPr defaultRowHeight="15" x14ac:dyDescent="0.25"/>
  <sheetData>
    <row r="1" spans="1:2" ht="18.75" x14ac:dyDescent="0.3">
      <c r="B1" s="409" t="s">
        <v>1068</v>
      </c>
    </row>
    <row r="2" spans="1:2" ht="18.75" x14ac:dyDescent="0.3">
      <c r="B2" s="409" t="s">
        <v>1718</v>
      </c>
    </row>
    <row r="4" spans="1:2" x14ac:dyDescent="0.25">
      <c r="A4" s="147" t="s">
        <v>1250</v>
      </c>
    </row>
    <row r="5" spans="1:2" x14ac:dyDescent="0.25">
      <c r="A5" s="147" t="s">
        <v>880</v>
      </c>
    </row>
    <row r="6" spans="1:2" x14ac:dyDescent="0.25">
      <c r="A6" s="147" t="s">
        <v>881</v>
      </c>
    </row>
    <row r="7" spans="1:2" x14ac:dyDescent="0.25">
      <c r="A7" s="147" t="s">
        <v>882</v>
      </c>
    </row>
    <row r="8" spans="1:2" x14ac:dyDescent="0.25">
      <c r="A8" s="147" t="s">
        <v>883</v>
      </c>
    </row>
    <row r="9" spans="1:2" x14ac:dyDescent="0.25">
      <c r="A9" s="147" t="s">
        <v>884</v>
      </c>
    </row>
    <row r="10" spans="1:2" x14ac:dyDescent="0.25">
      <c r="A10" s="147" t="s">
        <v>885</v>
      </c>
    </row>
    <row r="11" spans="1:2" x14ac:dyDescent="0.25">
      <c r="A11" s="147" t="s">
        <v>886</v>
      </c>
    </row>
    <row r="12" spans="1:2" x14ac:dyDescent="0.25">
      <c r="A12" s="147" t="s">
        <v>887</v>
      </c>
    </row>
    <row r="13" spans="1:2" x14ac:dyDescent="0.25">
      <c r="A13" s="147" t="s">
        <v>888</v>
      </c>
    </row>
    <row r="14" spans="1:2" x14ac:dyDescent="0.25">
      <c r="A14" s="147" t="s">
        <v>889</v>
      </c>
    </row>
    <row r="15" spans="1:2" x14ac:dyDescent="0.25">
      <c r="A15" s="147" t="s">
        <v>890</v>
      </c>
    </row>
    <row r="16" spans="1:2" x14ac:dyDescent="0.25">
      <c r="A16" s="147" t="s">
        <v>891</v>
      </c>
    </row>
    <row r="17" spans="1:1" x14ac:dyDescent="0.25">
      <c r="A17" s="147" t="s">
        <v>892</v>
      </c>
    </row>
    <row r="18" spans="1:1" x14ac:dyDescent="0.25">
      <c r="A18" s="147" t="s">
        <v>893</v>
      </c>
    </row>
    <row r="19" spans="1:1" x14ac:dyDescent="0.25">
      <c r="A19" s="147" t="s">
        <v>894</v>
      </c>
    </row>
    <row r="20" spans="1:1" x14ac:dyDescent="0.25">
      <c r="A20" s="147" t="s">
        <v>895</v>
      </c>
    </row>
    <row r="23" spans="1:1" x14ac:dyDescent="0.25">
      <c r="A23" s="207"/>
    </row>
    <row r="25" spans="1:1" x14ac:dyDescent="0.25">
      <c r="A25" s="183" t="s">
        <v>1069</v>
      </c>
    </row>
    <row r="26" spans="1:1" x14ac:dyDescent="0.25">
      <c r="A26" s="184" t="s">
        <v>1070</v>
      </c>
    </row>
    <row r="27" spans="1:1" x14ac:dyDescent="0.25">
      <c r="A27" s="184" t="s">
        <v>1716</v>
      </c>
    </row>
    <row r="28" spans="1:1" x14ac:dyDescent="0.25">
      <c r="A28" s="184" t="s">
        <v>1717</v>
      </c>
    </row>
  </sheetData>
  <hyperlinks>
    <hyperlink ref="A4" location="'ODS 1'!A1" display="ODS 1 Erradicar a pobreza em todas as suas formas, em todos os lugares_x000a__x000a_" xr:uid="{00000000-0004-0000-0000-000000000000}"/>
    <hyperlink ref="A5" location="'ODS 2'!A1" display="ODS 2 Erradicar a fome, alcançar a segurança alimentar, melhorar a nutrição e promover a agricultura sustentável" xr:uid="{00000000-0004-0000-0000-000001000000}"/>
    <hyperlink ref="A6" location="'ODS 3'!A1" display="ODS 3 Garantir o acesso à saúde de qualidade e promover o bem-estar para todos, em todas as idades" xr:uid="{00000000-0004-0000-0000-000002000000}"/>
    <hyperlink ref="A7" location="'ODS 4'!A1" display="ODS 4 Garantir o acesso à educação inclusiva, de qualidade e equitativa, e promover oportunidades de aprendizagem ao longo da vida para todos" xr:uid="{00000000-0004-0000-0000-000003000000}"/>
    <hyperlink ref="A8" location="'ODS 5'!A1" display="ODS 5 Alcançar a igualdade de género e empoderar todas as mulheres e raparigas" xr:uid="{00000000-0004-0000-0000-000004000000}"/>
    <hyperlink ref="A9" location="'ODS 6'!A1" display="ODS 6 Garantir a disponibilidade e a gestão sustentável da água potável e do saneamento para todos" xr:uid="{00000000-0004-0000-0000-000005000000}"/>
    <hyperlink ref="A10" location="'ODS 7'!A1" display="ODS 7 Garantir o acesso a fontes de energia fiáveis, sustentáveis e modernas para todos" xr:uid="{00000000-0004-0000-0000-000006000000}"/>
    <hyperlink ref="A11" location="'ODS 8'!A1" display="ODS 8 Promover o crescimento económico inclusivo e sustentável, o emprego pleno e produtivo e o trabalho digno para todos" xr:uid="{00000000-0004-0000-0000-000007000000}"/>
    <hyperlink ref="A12" location="'ODS 9'!A1" display="ODS 9 Construir infraestruturas resilientes, promover a industrialização inclusiva e sustentável e fomentar a inovação" xr:uid="{00000000-0004-0000-0000-000008000000}"/>
    <hyperlink ref="A13" location="'ODS 10'!A1" display="ODS 10 Reduzir as desigualdades no interior dos países e entre países" xr:uid="{00000000-0004-0000-0000-000009000000}"/>
    <hyperlink ref="A14" location="'ODS 11'!A1" display="ODS 11 Tornar as cidades e comunidades inclusivas, seguras, resilientes e sustentáveis" xr:uid="{00000000-0004-0000-0000-00000A000000}"/>
    <hyperlink ref="A15" location="'ODS 12'!A1" display="ODS 12 Garantir padrões de consumo e de produção sustentáveis" xr:uid="{00000000-0004-0000-0000-00000B000000}"/>
    <hyperlink ref="A16" location="'ODS 13'!A1" display="ODS 13 Adotar medidas urgentes para combater as alterações climáticas e os seus impactos" xr:uid="{00000000-0004-0000-0000-00000C000000}"/>
    <hyperlink ref="A17" location="'ODS 14'!A1" display="ODS 14 Conservar e usar de forma sustentável os oceanos, mares e os recursos marinhos para o desenvolvimento sustentável" xr:uid="{00000000-0004-0000-0000-00000D000000}"/>
    <hyperlink ref="A18" location="'ODS 15'!A1" display="ODS 15 Proteger, restaurar e promover o uso sustentável dos ecossistemas terrestres, gerir de forma sustentável as florestas, combater a desertificação, travar e reverter a degradação dos solos e travar a perda de biodiversidade" xr:uid="{00000000-0004-0000-0000-00000E000000}"/>
    <hyperlink ref="A19" location="'ODS 16'!A1" display="ODS 16 Promover sociedades pacíficas e inclusivas para o desenvolvimento sustentável, proporcionar o acesso à justiça para todos e construir instituições eficazes, responsáveis e inclusivas a todos os níveis" xr:uid="{00000000-0004-0000-0000-00000F000000}"/>
    <hyperlink ref="A20" location="'ODS 17'!A1" display="ODS 17 Reforçar os meios de implementação e revitalizar a Parceria Global para o Desenvolvimento Sustentável"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59"/>
  <sheetViews>
    <sheetView showGridLines="0" topLeftCell="B1" zoomScale="80" zoomScaleNormal="80" workbookViewId="0">
      <pane ySplit="5" topLeftCell="A42" activePane="bottomLeft" state="frozen"/>
      <selection activeCell="B1" sqref="B1"/>
      <selection pane="bottomLeft" activeCell="C50" sqref="C50"/>
    </sheetView>
  </sheetViews>
  <sheetFormatPr defaultColWidth="8.5703125" defaultRowHeight="12.75" x14ac:dyDescent="0.25"/>
  <cols>
    <col min="1" max="1" width="43.5703125" style="4" hidden="1" customWidth="1"/>
    <col min="2" max="2" width="43.5703125" style="645" customWidth="1"/>
    <col min="3" max="3" width="33.5703125" style="645" customWidth="1"/>
    <col min="4" max="4" width="11.28515625" style="645" customWidth="1"/>
    <col min="5" max="5" width="9.28515625" style="4" customWidth="1"/>
    <col min="6" max="6" width="10.5703125" style="4" customWidth="1"/>
    <col min="7" max="7" width="13.28515625" style="4" customWidth="1"/>
    <col min="8" max="8" width="10.28515625" style="4" customWidth="1"/>
    <col min="9" max="12" width="12.5703125" style="4" customWidth="1"/>
    <col min="13" max="13" width="10.28515625" style="4" customWidth="1"/>
    <col min="14" max="14" width="2.28515625" style="645" bestFit="1" customWidth="1"/>
    <col min="15" max="17" width="12.5703125" style="4" customWidth="1"/>
    <col min="18" max="18" width="12.42578125" style="4" customWidth="1"/>
    <col min="19" max="19" width="12" style="4" bestFit="1" customWidth="1"/>
    <col min="20" max="20" width="3.42578125" style="4" customWidth="1"/>
    <col min="21" max="21" width="9" style="645" customWidth="1"/>
    <col min="22" max="22" width="3.42578125" style="645" bestFit="1" customWidth="1"/>
    <col min="23" max="23" width="11.28515625" style="4" customWidth="1"/>
    <col min="24" max="24" width="33.5703125" style="4" customWidth="1"/>
    <col min="25" max="25" width="43.5703125" style="4" customWidth="1"/>
    <col min="26" max="26" width="43.5703125" style="5" hidden="1" customWidth="1"/>
    <col min="27" max="29" width="8.5703125" style="4"/>
    <col min="30" max="30" width="20.28515625" style="4" customWidth="1"/>
    <col min="31" max="16384" width="8.5703125" style="4"/>
  </cols>
  <sheetData>
    <row r="1" spans="1:28" s="190" customFormat="1" ht="20.25" customHeight="1" x14ac:dyDescent="0.25">
      <c r="B1" s="193" t="s">
        <v>886</v>
      </c>
      <c r="C1" s="194"/>
      <c r="D1" s="194"/>
      <c r="E1" s="194"/>
      <c r="F1" s="194"/>
      <c r="G1" s="193"/>
      <c r="I1" s="1247"/>
      <c r="J1" s="1247"/>
      <c r="K1" s="1247"/>
      <c r="L1" s="1247"/>
      <c r="M1" s="1247"/>
      <c r="N1" s="1247"/>
      <c r="O1" s="1247"/>
      <c r="P1" s="1247"/>
      <c r="Q1" s="1247"/>
    </row>
    <row r="2" spans="1:28" s="200" customFormat="1" ht="19.5" customHeight="1" x14ac:dyDescent="0.25">
      <c r="B2" s="201" t="s">
        <v>319</v>
      </c>
      <c r="C2" s="201"/>
      <c r="D2" s="201"/>
      <c r="E2" s="201"/>
      <c r="F2" s="201"/>
      <c r="G2" s="201"/>
      <c r="I2" s="1248"/>
      <c r="J2" s="1248"/>
      <c r="K2" s="1248"/>
      <c r="L2" s="1248"/>
      <c r="M2" s="1248"/>
      <c r="N2" s="1248"/>
      <c r="O2" s="1248"/>
      <c r="P2" s="1248"/>
      <c r="Q2" s="1248"/>
      <c r="R2" s="202"/>
      <c r="S2" s="202"/>
      <c r="T2" s="202"/>
      <c r="U2" s="202"/>
      <c r="V2" s="202"/>
    </row>
    <row r="3" spans="1:28" ht="13.5" thickBot="1" x14ac:dyDescent="0.3">
      <c r="I3" s="594"/>
      <c r="J3" s="594"/>
      <c r="K3" s="594"/>
      <c r="L3" s="594"/>
      <c r="M3" s="594"/>
      <c r="N3" s="594"/>
      <c r="O3" s="594"/>
      <c r="P3" s="594"/>
      <c r="Q3" s="594"/>
    </row>
    <row r="4" spans="1:28" ht="27" customHeight="1" thickBot="1" x14ac:dyDescent="0.3">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6"/>
      <c r="W4" s="1525" t="s">
        <v>10</v>
      </c>
      <c r="X4" s="1526"/>
      <c r="Y4" s="1505" t="s">
        <v>1</v>
      </c>
      <c r="Z4" s="1505" t="s">
        <v>3</v>
      </c>
    </row>
    <row r="5" spans="1:28" ht="25.5" customHeight="1" thickBot="1" x14ac:dyDescent="0.3">
      <c r="A5" s="1679"/>
      <c r="B5" s="1679"/>
      <c r="C5" s="1682"/>
      <c r="D5" s="1683"/>
      <c r="E5" s="1483"/>
      <c r="F5" s="1483"/>
      <c r="G5" s="1483"/>
      <c r="H5" s="1483"/>
      <c r="I5" s="474">
        <v>2010</v>
      </c>
      <c r="J5" s="474">
        <v>2011</v>
      </c>
      <c r="K5" s="474">
        <v>2012</v>
      </c>
      <c r="L5" s="8">
        <v>2013</v>
      </c>
      <c r="M5" s="1544">
        <v>2014</v>
      </c>
      <c r="N5" s="1546"/>
      <c r="O5" s="474">
        <v>2015</v>
      </c>
      <c r="P5" s="527">
        <v>2016</v>
      </c>
      <c r="Q5" s="474">
        <v>2017</v>
      </c>
      <c r="R5" s="1103">
        <v>2018</v>
      </c>
      <c r="S5" s="1544">
        <v>2019</v>
      </c>
      <c r="T5" s="1546"/>
      <c r="U5" s="1544">
        <v>2020</v>
      </c>
      <c r="V5" s="1546"/>
      <c r="W5" s="1807"/>
      <c r="X5" s="1528"/>
      <c r="Y5" s="1506"/>
      <c r="Z5" s="1506"/>
    </row>
    <row r="6" spans="1:28" ht="51.75" customHeight="1" thickBot="1" x14ac:dyDescent="0.3">
      <c r="A6" s="553" t="s">
        <v>707</v>
      </c>
      <c r="B6" s="1410" t="s">
        <v>311</v>
      </c>
      <c r="C6" s="702"/>
      <c r="D6" s="651"/>
      <c r="E6" s="364" t="s">
        <v>657</v>
      </c>
      <c r="F6" s="364" t="s">
        <v>1033</v>
      </c>
      <c r="G6" s="363" t="s">
        <v>900</v>
      </c>
      <c r="H6" s="364" t="s">
        <v>8</v>
      </c>
      <c r="I6" s="239">
        <v>1.7</v>
      </c>
      <c r="J6" s="239">
        <v>-1.6</v>
      </c>
      <c r="K6" s="239">
        <v>-3.7</v>
      </c>
      <c r="L6" s="239">
        <v>-0.4</v>
      </c>
      <c r="M6" s="1835">
        <v>1.3</v>
      </c>
      <c r="N6" s="1836"/>
      <c r="O6" s="288">
        <v>2.2000000000000002</v>
      </c>
      <c r="P6" s="560">
        <v>2.2999999999999998</v>
      </c>
      <c r="Q6" s="239">
        <v>3.8</v>
      </c>
      <c r="R6" s="288">
        <v>3</v>
      </c>
      <c r="S6" s="288">
        <v>2.5</v>
      </c>
      <c r="T6" s="289" t="s">
        <v>662</v>
      </c>
      <c r="U6" s="288">
        <v>-7.8</v>
      </c>
      <c r="V6" s="289" t="s">
        <v>794</v>
      </c>
      <c r="W6" s="128"/>
      <c r="X6" s="29"/>
      <c r="Y6" s="554" t="s">
        <v>300</v>
      </c>
      <c r="Z6" s="554" t="s">
        <v>278</v>
      </c>
    </row>
    <row r="7" spans="1:28" ht="51.75" customHeight="1" thickBot="1" x14ac:dyDescent="0.3">
      <c r="A7" s="553" t="s">
        <v>301</v>
      </c>
      <c r="B7" s="1410" t="s">
        <v>831</v>
      </c>
      <c r="C7" s="1539" t="s">
        <v>942</v>
      </c>
      <c r="D7" s="1540"/>
      <c r="E7" s="364" t="s">
        <v>657</v>
      </c>
      <c r="F7" s="364" t="s">
        <v>1033</v>
      </c>
      <c r="G7" s="363" t="s">
        <v>900</v>
      </c>
      <c r="H7" s="364" t="s">
        <v>8</v>
      </c>
      <c r="I7" s="239">
        <v>2.9</v>
      </c>
      <c r="J7" s="239">
        <v>0.8</v>
      </c>
      <c r="K7" s="239">
        <v>1.4</v>
      </c>
      <c r="L7" s="239">
        <v>1.6</v>
      </c>
      <c r="M7" s="1835">
        <v>-0.8</v>
      </c>
      <c r="N7" s="1836"/>
      <c r="O7" s="560">
        <v>-0.1</v>
      </c>
      <c r="P7" s="560">
        <v>-0.3</v>
      </c>
      <c r="Q7" s="239">
        <v>0.1</v>
      </c>
      <c r="R7" s="1109">
        <v>-0.2</v>
      </c>
      <c r="S7" s="288">
        <v>1.3</v>
      </c>
      <c r="T7" s="289" t="s">
        <v>662</v>
      </c>
      <c r="U7" s="288">
        <v>2.2000000000000002</v>
      </c>
      <c r="V7" s="289" t="s">
        <v>794</v>
      </c>
      <c r="W7" s="1579" t="s">
        <v>943</v>
      </c>
      <c r="X7" s="1580"/>
      <c r="Y7" s="554" t="s">
        <v>299</v>
      </c>
      <c r="Z7" s="554" t="s">
        <v>279</v>
      </c>
    </row>
    <row r="8" spans="1:28" ht="43.5" customHeight="1" thickBot="1" x14ac:dyDescent="0.2">
      <c r="A8" s="553" t="s">
        <v>302</v>
      </c>
      <c r="B8" s="1410" t="s">
        <v>1320</v>
      </c>
      <c r="C8" s="1419"/>
      <c r="D8" s="1420"/>
      <c r="E8" s="10"/>
      <c r="F8" s="10"/>
      <c r="G8" s="553"/>
      <c r="H8" s="10"/>
      <c r="I8" s="712"/>
      <c r="J8" s="712"/>
      <c r="K8" s="712"/>
      <c r="L8" s="712"/>
      <c r="M8" s="1107"/>
      <c r="N8" s="651"/>
      <c r="O8" s="1100"/>
      <c r="P8" s="710"/>
      <c r="Q8" s="1114"/>
      <c r="R8" s="1107"/>
      <c r="S8" s="216"/>
      <c r="T8" s="22"/>
      <c r="U8" s="702"/>
      <c r="V8" s="651"/>
      <c r="W8" s="128"/>
      <c r="X8" s="30"/>
      <c r="Y8" s="554" t="s">
        <v>1321</v>
      </c>
      <c r="Z8" s="554" t="s">
        <v>280</v>
      </c>
      <c r="AB8" s="171"/>
    </row>
    <row r="9" spans="1:28" s="11" customFormat="1" ht="45.75" customHeight="1" x14ac:dyDescent="0.25">
      <c r="A9" s="1484" t="s">
        <v>938</v>
      </c>
      <c r="B9" s="1484" t="s">
        <v>822</v>
      </c>
      <c r="C9" s="1435" t="s">
        <v>1628</v>
      </c>
      <c r="D9" s="1436"/>
      <c r="E9" s="1813" t="s">
        <v>657</v>
      </c>
      <c r="F9" s="1561" t="s">
        <v>1033</v>
      </c>
      <c r="G9" s="1662" t="s">
        <v>899</v>
      </c>
      <c r="H9" s="1041" t="s">
        <v>1633</v>
      </c>
      <c r="I9" s="291">
        <v>215189.606</v>
      </c>
      <c r="J9" s="291">
        <v>195060.035</v>
      </c>
      <c r="K9" s="291">
        <v>174381.23</v>
      </c>
      <c r="L9" s="291">
        <v>151769.17300000001</v>
      </c>
      <c r="M9" s="1833">
        <v>165385.81400000001</v>
      </c>
      <c r="N9" s="1834"/>
      <c r="O9" s="291">
        <v>167678.28899999999</v>
      </c>
      <c r="P9" s="291">
        <v>155905.837</v>
      </c>
      <c r="Q9" s="1076">
        <v>175986.93299999999</v>
      </c>
      <c r="R9" s="291">
        <v>173357.73800000001</v>
      </c>
      <c r="S9" s="1046"/>
      <c r="T9" s="546"/>
      <c r="U9" s="1087"/>
      <c r="V9" s="546"/>
      <c r="W9" s="1839" t="s">
        <v>1630</v>
      </c>
      <c r="X9" s="1818"/>
      <c r="Y9" s="1517" t="s">
        <v>298</v>
      </c>
      <c r="Z9" s="1517" t="s">
        <v>281</v>
      </c>
      <c r="AB9" s="141"/>
    </row>
    <row r="10" spans="1:28" s="11" customFormat="1" ht="69.75" customHeight="1" x14ac:dyDescent="0.2">
      <c r="A10" s="1485"/>
      <c r="B10" s="1485"/>
      <c r="C10" s="1535" t="s">
        <v>1632</v>
      </c>
      <c r="D10" s="1816"/>
      <c r="E10" s="1814"/>
      <c r="F10" s="1562"/>
      <c r="G10" s="1533"/>
      <c r="H10" s="1043" t="s">
        <v>748</v>
      </c>
      <c r="I10" s="724">
        <v>20.352555636473692</v>
      </c>
      <c r="J10" s="724">
        <v>18.475863267648965</v>
      </c>
      <c r="K10" s="724">
        <v>16.584290741736158</v>
      </c>
      <c r="L10" s="724">
        <v>14.513234349800785</v>
      </c>
      <c r="M10" s="1476">
        <v>15.900858393114088</v>
      </c>
      <c r="N10" s="1477"/>
      <c r="O10" s="725">
        <v>16.188169405206139</v>
      </c>
      <c r="P10" s="1042">
        <v>15.099177934292852</v>
      </c>
      <c r="Q10" s="724">
        <v>17.085612360805026</v>
      </c>
      <c r="R10" s="666">
        <v>16.857325807467301</v>
      </c>
      <c r="S10" s="1047"/>
      <c r="T10" s="1049"/>
      <c r="U10" s="1088"/>
      <c r="V10" s="1090"/>
      <c r="W10" s="1840" t="s">
        <v>1631</v>
      </c>
      <c r="X10" s="1838"/>
      <c r="Y10" s="1518"/>
      <c r="Z10" s="1518"/>
      <c r="AB10" s="62"/>
    </row>
    <row r="11" spans="1:28" s="11" customFormat="1" ht="63" customHeight="1" thickBot="1" x14ac:dyDescent="0.25">
      <c r="A11" s="1485"/>
      <c r="B11" s="1486"/>
      <c r="C11" s="1676" t="s">
        <v>1629</v>
      </c>
      <c r="D11" s="1677"/>
      <c r="E11" s="1815"/>
      <c r="F11" s="1581"/>
      <c r="G11" s="1663"/>
      <c r="H11" s="1045" t="s">
        <v>749</v>
      </c>
      <c r="I11" s="738">
        <v>1.1286177361267182</v>
      </c>
      <c r="J11" s="738">
        <v>1.040694875674518</v>
      </c>
      <c r="K11" s="738">
        <v>0.96971227019251982</v>
      </c>
      <c r="L11" s="738">
        <v>0.85182879130212785</v>
      </c>
      <c r="M11" s="1496">
        <v>0.92095862820945906</v>
      </c>
      <c r="N11" s="1497"/>
      <c r="O11" s="424">
        <v>0.91728618899569514</v>
      </c>
      <c r="P11" s="1051">
        <v>0.8360019036107017</v>
      </c>
      <c r="Q11" s="1077">
        <v>0.9117134067676651</v>
      </c>
      <c r="R11" s="424">
        <v>0.87321200696078338</v>
      </c>
      <c r="S11" s="1048"/>
      <c r="T11" s="1050"/>
      <c r="U11" s="1089"/>
      <c r="V11" s="1091"/>
      <c r="W11" s="1578" t="s">
        <v>1634</v>
      </c>
      <c r="X11" s="1556"/>
      <c r="Y11" s="1519"/>
      <c r="Z11" s="1518"/>
      <c r="AB11" s="62"/>
    </row>
    <row r="12" spans="1:28" s="11" customFormat="1" ht="26.1" customHeight="1" x14ac:dyDescent="0.2">
      <c r="A12" s="1485"/>
      <c r="B12" s="1484" t="s">
        <v>823</v>
      </c>
      <c r="C12" s="1435" t="s">
        <v>658</v>
      </c>
      <c r="D12" s="1436"/>
      <c r="E12" s="1664" t="s">
        <v>657</v>
      </c>
      <c r="F12" s="1561" t="s">
        <v>1033</v>
      </c>
      <c r="G12" s="1662" t="s">
        <v>899</v>
      </c>
      <c r="H12" s="522" t="s">
        <v>747</v>
      </c>
      <c r="I12" s="290">
        <v>201756909</v>
      </c>
      <c r="J12" s="290">
        <v>186837783</v>
      </c>
      <c r="K12" s="290">
        <v>171293791</v>
      </c>
      <c r="L12" s="290">
        <v>145567813</v>
      </c>
      <c r="M12" s="1833">
        <v>160140166</v>
      </c>
      <c r="N12" s="1834"/>
      <c r="O12" s="290">
        <v>160581661</v>
      </c>
      <c r="P12" s="290">
        <v>153467370</v>
      </c>
      <c r="Q12" s="410">
        <v>168351325</v>
      </c>
      <c r="R12" s="291">
        <v>167794570</v>
      </c>
      <c r="S12" s="290">
        <v>171821402</v>
      </c>
      <c r="T12" s="129" t="s">
        <v>662</v>
      </c>
      <c r="U12" s="389"/>
      <c r="V12" s="390"/>
      <c r="W12" s="1817" t="s">
        <v>659</v>
      </c>
      <c r="X12" s="1818"/>
      <c r="Y12" s="1517" t="s">
        <v>656</v>
      </c>
      <c r="Z12" s="1518"/>
      <c r="AB12" s="62"/>
    </row>
    <row r="13" spans="1:28" s="11" customFormat="1" ht="69.599999999999994" customHeight="1" x14ac:dyDescent="0.25">
      <c r="A13" s="1485"/>
      <c r="B13" s="1485"/>
      <c r="C13" s="1535" t="s">
        <v>706</v>
      </c>
      <c r="D13" s="1816"/>
      <c r="E13" s="1665"/>
      <c r="F13" s="1562"/>
      <c r="G13" s="1533"/>
      <c r="H13" s="490" t="s">
        <v>748</v>
      </c>
      <c r="I13" s="243">
        <v>19.100000000000001</v>
      </c>
      <c r="J13" s="243">
        <v>17.7</v>
      </c>
      <c r="K13" s="243">
        <v>16.3</v>
      </c>
      <c r="L13" s="724">
        <v>13.9</v>
      </c>
      <c r="M13" s="1476">
        <v>15.4</v>
      </c>
      <c r="N13" s="1477"/>
      <c r="O13" s="244">
        <v>15.5</v>
      </c>
      <c r="P13" s="477">
        <v>14.8</v>
      </c>
      <c r="Q13" s="243">
        <v>16.3</v>
      </c>
      <c r="R13" s="666">
        <v>16.3</v>
      </c>
      <c r="S13" s="1097">
        <v>16.7</v>
      </c>
      <c r="T13" s="1098" t="s">
        <v>662</v>
      </c>
      <c r="U13" s="1088"/>
      <c r="V13" s="1090"/>
      <c r="W13" s="1837" t="s">
        <v>660</v>
      </c>
      <c r="X13" s="1838"/>
      <c r="Y13" s="1518"/>
      <c r="Z13" s="1518"/>
    </row>
    <row r="14" spans="1:28" s="11" customFormat="1" ht="64.5" customHeight="1" thickBot="1" x14ac:dyDescent="0.3">
      <c r="A14" s="1486"/>
      <c r="B14" s="1486"/>
      <c r="C14" s="1676" t="s">
        <v>682</v>
      </c>
      <c r="D14" s="1677"/>
      <c r="E14" s="1666"/>
      <c r="F14" s="1581"/>
      <c r="G14" s="1663"/>
      <c r="H14" s="506" t="s">
        <v>749</v>
      </c>
      <c r="I14" s="292">
        <v>1058.2</v>
      </c>
      <c r="J14" s="292">
        <v>996.8</v>
      </c>
      <c r="K14" s="292">
        <v>952.5</v>
      </c>
      <c r="L14" s="292">
        <v>817</v>
      </c>
      <c r="M14" s="1831">
        <v>891.7</v>
      </c>
      <c r="N14" s="1832"/>
      <c r="O14" s="293">
        <v>878.5</v>
      </c>
      <c r="P14" s="294">
        <v>822.9</v>
      </c>
      <c r="Q14" s="411">
        <v>872.2</v>
      </c>
      <c r="R14" s="1121">
        <v>845.2</v>
      </c>
      <c r="S14" s="1108">
        <v>846.5</v>
      </c>
      <c r="T14" s="1099" t="s">
        <v>662</v>
      </c>
      <c r="U14" s="1089"/>
      <c r="V14" s="1091"/>
      <c r="W14" s="1829" t="s">
        <v>661</v>
      </c>
      <c r="X14" s="1830"/>
      <c r="Y14" s="1519"/>
      <c r="Z14" s="1519"/>
    </row>
    <row r="15" spans="1:28" s="11" customFormat="1" ht="22.5" customHeight="1" x14ac:dyDescent="0.25">
      <c r="A15" s="1484" t="s">
        <v>303</v>
      </c>
      <c r="B15" s="1484" t="s">
        <v>1326</v>
      </c>
      <c r="C15" s="1487" t="s">
        <v>1237</v>
      </c>
      <c r="D15" s="1427" t="s">
        <v>708</v>
      </c>
      <c r="E15" s="1493" t="s">
        <v>657</v>
      </c>
      <c r="F15" s="1561" t="s">
        <v>1033</v>
      </c>
      <c r="G15" s="1490" t="s">
        <v>1137</v>
      </c>
      <c r="H15" s="1493" t="s">
        <v>739</v>
      </c>
      <c r="I15" s="722">
        <v>7.7</v>
      </c>
      <c r="J15" s="257"/>
      <c r="K15" s="257"/>
      <c r="L15" s="257"/>
      <c r="M15" s="1478">
        <v>7.5</v>
      </c>
      <c r="N15" s="1479"/>
      <c r="O15" s="295"/>
      <c r="P15" s="67"/>
      <c r="Q15" s="722"/>
      <c r="R15" s="722">
        <v>7.7</v>
      </c>
      <c r="S15" s="539"/>
      <c r="T15" s="540"/>
      <c r="U15" s="1085"/>
      <c r="V15" s="1086"/>
      <c r="W15" s="448" t="s">
        <v>708</v>
      </c>
      <c r="X15" s="1599" t="s">
        <v>1238</v>
      </c>
      <c r="Y15" s="1517" t="s">
        <v>1327</v>
      </c>
      <c r="Z15" s="1517" t="s">
        <v>282</v>
      </c>
    </row>
    <row r="16" spans="1:28" s="11" customFormat="1" ht="22.5" customHeight="1" x14ac:dyDescent="0.25">
      <c r="A16" s="1485"/>
      <c r="B16" s="1485"/>
      <c r="C16" s="1488"/>
      <c r="D16" s="1429" t="s">
        <v>709</v>
      </c>
      <c r="E16" s="1494"/>
      <c r="F16" s="1562"/>
      <c r="G16" s="1491"/>
      <c r="H16" s="1494"/>
      <c r="I16" s="724">
        <v>8.1999999999999993</v>
      </c>
      <c r="J16" s="252"/>
      <c r="K16" s="252"/>
      <c r="L16" s="252"/>
      <c r="M16" s="1476">
        <v>8.1</v>
      </c>
      <c r="N16" s="1477"/>
      <c r="O16" s="253"/>
      <c r="P16" s="405"/>
      <c r="Q16" s="724"/>
      <c r="R16" s="724">
        <v>8.1</v>
      </c>
      <c r="S16" s="477"/>
      <c r="T16" s="478"/>
      <c r="U16" s="1081"/>
      <c r="V16" s="1082"/>
      <c r="W16" s="449" t="s">
        <v>710</v>
      </c>
      <c r="X16" s="1600"/>
      <c r="Y16" s="1518"/>
      <c r="Z16" s="1518"/>
    </row>
    <row r="17" spans="1:28" s="11" customFormat="1" ht="22.5" customHeight="1" thickBot="1" x14ac:dyDescent="0.3">
      <c r="A17" s="1485"/>
      <c r="B17" s="1486"/>
      <c r="C17" s="1489"/>
      <c r="D17" s="1428" t="s">
        <v>711</v>
      </c>
      <c r="E17" s="1495"/>
      <c r="F17" s="1581"/>
      <c r="G17" s="1492"/>
      <c r="H17" s="1495"/>
      <c r="I17" s="726">
        <v>7.2</v>
      </c>
      <c r="J17" s="254"/>
      <c r="K17" s="254"/>
      <c r="L17" s="254"/>
      <c r="M17" s="1480">
        <v>6.9</v>
      </c>
      <c r="N17" s="1481"/>
      <c r="O17" s="255"/>
      <c r="P17" s="408"/>
      <c r="Q17" s="726"/>
      <c r="R17" s="726">
        <v>7.4</v>
      </c>
      <c r="S17" s="479"/>
      <c r="T17" s="480"/>
      <c r="U17" s="1083"/>
      <c r="V17" s="1084"/>
      <c r="W17" s="450" t="s">
        <v>712</v>
      </c>
      <c r="X17" s="1601"/>
      <c r="Y17" s="1519"/>
      <c r="Z17" s="1518"/>
    </row>
    <row r="18" spans="1:28" ht="14.85" customHeight="1" x14ac:dyDescent="0.2">
      <c r="A18" s="1485"/>
      <c r="B18" s="1484" t="s">
        <v>1322</v>
      </c>
      <c r="C18" s="1487" t="s">
        <v>768</v>
      </c>
      <c r="D18" s="1427" t="s">
        <v>708</v>
      </c>
      <c r="E18" s="1597" t="s">
        <v>1082</v>
      </c>
      <c r="F18" s="1493" t="s">
        <v>1037</v>
      </c>
      <c r="G18" s="1597" t="s">
        <v>911</v>
      </c>
      <c r="H18" s="1597" t="s">
        <v>8</v>
      </c>
      <c r="I18" s="296"/>
      <c r="J18" s="297">
        <v>12.7</v>
      </c>
      <c r="K18" s="297">
        <v>15.5</v>
      </c>
      <c r="L18" s="297">
        <v>16.2</v>
      </c>
      <c r="M18" s="1760">
        <v>13.9</v>
      </c>
      <c r="N18" s="1761"/>
      <c r="O18" s="298">
        <v>12.4</v>
      </c>
      <c r="P18" s="94">
        <v>11.1</v>
      </c>
      <c r="Q18" s="297">
        <v>8.9</v>
      </c>
      <c r="R18" s="751">
        <v>7</v>
      </c>
      <c r="S18" s="683">
        <v>6.5</v>
      </c>
      <c r="T18" s="95"/>
      <c r="U18" s="683">
        <v>6.8</v>
      </c>
      <c r="V18" s="684"/>
      <c r="W18" s="451" t="s">
        <v>708</v>
      </c>
      <c r="X18" s="1507" t="s">
        <v>787</v>
      </c>
      <c r="Y18" s="1517" t="s">
        <v>297</v>
      </c>
      <c r="Z18" s="1518"/>
      <c r="AB18" s="299"/>
    </row>
    <row r="19" spans="1:28" ht="14.45" customHeight="1" x14ac:dyDescent="0.25">
      <c r="A19" s="1485"/>
      <c r="B19" s="1485"/>
      <c r="C19" s="1488"/>
      <c r="D19" s="1429" t="s">
        <v>709</v>
      </c>
      <c r="E19" s="1531"/>
      <c r="F19" s="1494"/>
      <c r="G19" s="1531"/>
      <c r="H19" s="1531"/>
      <c r="I19" s="51"/>
      <c r="J19" s="300">
        <v>12.3</v>
      </c>
      <c r="K19" s="300">
        <v>15.6</v>
      </c>
      <c r="L19" s="300">
        <v>16</v>
      </c>
      <c r="M19" s="1773">
        <v>13.5</v>
      </c>
      <c r="N19" s="1774"/>
      <c r="O19" s="301">
        <v>12.2</v>
      </c>
      <c r="P19" s="302">
        <v>11</v>
      </c>
      <c r="Q19" s="300">
        <v>8.4</v>
      </c>
      <c r="R19" s="753">
        <v>6.6</v>
      </c>
      <c r="S19" s="752">
        <v>5.8</v>
      </c>
      <c r="T19" s="303"/>
      <c r="U19" s="752">
        <v>6.5</v>
      </c>
      <c r="V19" s="754"/>
      <c r="W19" s="452" t="s">
        <v>710</v>
      </c>
      <c r="X19" s="1508"/>
      <c r="Y19" s="1518"/>
      <c r="Z19" s="1518"/>
    </row>
    <row r="20" spans="1:28" ht="14.45" customHeight="1" x14ac:dyDescent="0.25">
      <c r="A20" s="1485"/>
      <c r="B20" s="1485"/>
      <c r="C20" s="1488"/>
      <c r="D20" s="1429" t="s">
        <v>711</v>
      </c>
      <c r="E20" s="1531"/>
      <c r="F20" s="1494"/>
      <c r="G20" s="1531"/>
      <c r="H20" s="1531"/>
      <c r="I20" s="51"/>
      <c r="J20" s="300">
        <v>13</v>
      </c>
      <c r="K20" s="300">
        <v>15.5</v>
      </c>
      <c r="L20" s="300">
        <v>16.399999999999999</v>
      </c>
      <c r="M20" s="1773">
        <v>14.3</v>
      </c>
      <c r="N20" s="1774"/>
      <c r="O20" s="301">
        <v>12.7</v>
      </c>
      <c r="P20" s="302">
        <v>11.2</v>
      </c>
      <c r="Q20" s="300">
        <v>9.3000000000000007</v>
      </c>
      <c r="R20" s="753">
        <v>7.4</v>
      </c>
      <c r="S20" s="752">
        <v>7.1</v>
      </c>
      <c r="T20" s="303"/>
      <c r="U20" s="752">
        <v>7.1</v>
      </c>
      <c r="V20" s="754"/>
      <c r="W20" s="452" t="s">
        <v>712</v>
      </c>
      <c r="X20" s="1508"/>
      <c r="Y20" s="1518"/>
      <c r="Z20" s="1518"/>
    </row>
    <row r="21" spans="1:28" ht="14.45" customHeight="1" x14ac:dyDescent="0.25">
      <c r="A21" s="1485"/>
      <c r="B21" s="1485"/>
      <c r="C21" s="1488"/>
      <c r="D21" s="1429" t="s">
        <v>788</v>
      </c>
      <c r="E21" s="1531"/>
      <c r="F21" s="1494"/>
      <c r="G21" s="1531"/>
      <c r="H21" s="1531"/>
      <c r="I21" s="51"/>
      <c r="J21" s="300">
        <v>30.3</v>
      </c>
      <c r="K21" s="300">
        <v>37.9</v>
      </c>
      <c r="L21" s="300">
        <v>38.1</v>
      </c>
      <c r="M21" s="1773">
        <v>34.799999999999997</v>
      </c>
      <c r="N21" s="1774"/>
      <c r="O21" s="301">
        <v>32</v>
      </c>
      <c r="P21" s="302">
        <v>28</v>
      </c>
      <c r="Q21" s="300">
        <v>23.9</v>
      </c>
      <c r="R21" s="753">
        <v>20.3</v>
      </c>
      <c r="S21" s="752">
        <v>18.3</v>
      </c>
      <c r="T21" s="303"/>
      <c r="U21" s="752">
        <v>22.6</v>
      </c>
      <c r="V21" s="754"/>
      <c r="W21" s="143" t="s">
        <v>788</v>
      </c>
      <c r="X21" s="1508"/>
      <c r="Y21" s="1518"/>
      <c r="Z21" s="1518"/>
    </row>
    <row r="22" spans="1:28" ht="14.45" customHeight="1" x14ac:dyDescent="0.25">
      <c r="A22" s="1485"/>
      <c r="B22" s="1485"/>
      <c r="C22" s="1488"/>
      <c r="D22" s="1429" t="s">
        <v>723</v>
      </c>
      <c r="E22" s="1531"/>
      <c r="F22" s="1494"/>
      <c r="G22" s="1531"/>
      <c r="H22" s="1531"/>
      <c r="I22" s="51"/>
      <c r="J22" s="300">
        <v>14.1</v>
      </c>
      <c r="K22" s="300">
        <v>18.100000000000001</v>
      </c>
      <c r="L22" s="300">
        <v>19</v>
      </c>
      <c r="M22" s="1773">
        <v>15.5</v>
      </c>
      <c r="N22" s="1774"/>
      <c r="O22" s="301">
        <v>13.1</v>
      </c>
      <c r="P22" s="302">
        <v>12.5</v>
      </c>
      <c r="Q22" s="300">
        <v>9.6999999999999993</v>
      </c>
      <c r="R22" s="753">
        <v>7.5</v>
      </c>
      <c r="S22" s="752">
        <v>7</v>
      </c>
      <c r="T22" s="303"/>
      <c r="U22" s="752">
        <v>9.1999999999999993</v>
      </c>
      <c r="V22" s="754"/>
      <c r="W22" s="143" t="s">
        <v>723</v>
      </c>
      <c r="X22" s="1508"/>
      <c r="Y22" s="1518"/>
      <c r="Z22" s="1518"/>
    </row>
    <row r="23" spans="1:28" ht="14.45" customHeight="1" x14ac:dyDescent="0.25">
      <c r="A23" s="1485"/>
      <c r="B23" s="1485"/>
      <c r="C23" s="1488"/>
      <c r="D23" s="1429" t="s">
        <v>724</v>
      </c>
      <c r="E23" s="1531"/>
      <c r="F23" s="1494"/>
      <c r="G23" s="1531"/>
      <c r="H23" s="1531"/>
      <c r="I23" s="51"/>
      <c r="J23" s="300">
        <v>11</v>
      </c>
      <c r="K23" s="300">
        <v>13.3</v>
      </c>
      <c r="L23" s="300">
        <v>14.4</v>
      </c>
      <c r="M23" s="1773">
        <v>11.7</v>
      </c>
      <c r="N23" s="1774"/>
      <c r="O23" s="301">
        <v>10.199999999999999</v>
      </c>
      <c r="P23" s="302">
        <v>8.5</v>
      </c>
      <c r="Q23" s="300">
        <v>7.2</v>
      </c>
      <c r="R23" s="753">
        <v>5.9</v>
      </c>
      <c r="S23" s="752">
        <v>4.9000000000000004</v>
      </c>
      <c r="T23" s="303"/>
      <c r="U23" s="752">
        <v>4.9000000000000004</v>
      </c>
      <c r="V23" s="754"/>
      <c r="W23" s="143" t="s">
        <v>724</v>
      </c>
      <c r="X23" s="1508"/>
      <c r="Y23" s="1518"/>
      <c r="Z23" s="1518"/>
    </row>
    <row r="24" spans="1:28" ht="14.45" customHeight="1" x14ac:dyDescent="0.25">
      <c r="A24" s="1485"/>
      <c r="B24" s="1485"/>
      <c r="C24" s="1488"/>
      <c r="D24" s="1429" t="s">
        <v>725</v>
      </c>
      <c r="E24" s="1740"/>
      <c r="F24" s="1494"/>
      <c r="G24" s="1740"/>
      <c r="H24" s="1740"/>
      <c r="I24" s="304"/>
      <c r="J24" s="300">
        <v>10.9</v>
      </c>
      <c r="K24" s="300">
        <v>13</v>
      </c>
      <c r="L24" s="300">
        <v>13.6</v>
      </c>
      <c r="M24" s="1773">
        <v>11.4</v>
      </c>
      <c r="N24" s="1774"/>
      <c r="O24" s="301">
        <v>10.7</v>
      </c>
      <c r="P24" s="302">
        <v>9.6999999999999993</v>
      </c>
      <c r="Q24" s="300">
        <v>7.2</v>
      </c>
      <c r="R24" s="753">
        <v>5.3</v>
      </c>
      <c r="S24" s="752">
        <v>5.3</v>
      </c>
      <c r="T24" s="303"/>
      <c r="U24" s="752">
        <v>4.7</v>
      </c>
      <c r="V24" s="754"/>
      <c r="W24" s="144" t="s">
        <v>725</v>
      </c>
      <c r="X24" s="1508"/>
      <c r="Y24" s="1518"/>
      <c r="Z24" s="1518"/>
    </row>
    <row r="25" spans="1:28" ht="14.45" customHeight="1" x14ac:dyDescent="0.25">
      <c r="A25" s="1485"/>
      <c r="B25" s="1485"/>
      <c r="C25" s="1488"/>
      <c r="D25" s="142" t="s">
        <v>726</v>
      </c>
      <c r="E25" s="1740"/>
      <c r="F25" s="1494"/>
      <c r="G25" s="1740"/>
      <c r="H25" s="1740"/>
      <c r="I25" s="304"/>
      <c r="J25" s="305">
        <v>10.8</v>
      </c>
      <c r="K25" s="305">
        <v>12.7</v>
      </c>
      <c r="L25" s="305">
        <v>13.7</v>
      </c>
      <c r="M25" s="1773">
        <v>13.5</v>
      </c>
      <c r="N25" s="1774"/>
      <c r="O25" s="301">
        <v>12.5</v>
      </c>
      <c r="P25" s="302">
        <v>11</v>
      </c>
      <c r="Q25" s="305">
        <v>8.5</v>
      </c>
      <c r="R25" s="753">
        <v>6.5</v>
      </c>
      <c r="S25" s="752">
        <v>6.2</v>
      </c>
      <c r="T25" s="394"/>
      <c r="U25" s="752">
        <v>5.9</v>
      </c>
      <c r="V25" s="394"/>
      <c r="W25" s="145" t="s">
        <v>726</v>
      </c>
      <c r="X25" s="1508"/>
      <c r="Y25" s="1518"/>
      <c r="Z25" s="1518"/>
    </row>
    <row r="26" spans="1:28" ht="15" customHeight="1" thickBot="1" x14ac:dyDescent="0.3">
      <c r="A26" s="1486"/>
      <c r="B26" s="1486"/>
      <c r="C26" s="1488"/>
      <c r="D26" s="1428" t="s">
        <v>944</v>
      </c>
      <c r="E26" s="1598"/>
      <c r="F26" s="1495"/>
      <c r="G26" s="1598"/>
      <c r="H26" s="1598"/>
      <c r="I26" s="306"/>
      <c r="J26" s="307" t="s">
        <v>945</v>
      </c>
      <c r="K26" s="307">
        <v>1.6</v>
      </c>
      <c r="L26" s="307" t="s">
        <v>945</v>
      </c>
      <c r="M26" s="909">
        <v>1.8</v>
      </c>
      <c r="N26" s="921" t="s">
        <v>945</v>
      </c>
      <c r="O26" s="308">
        <v>2.5</v>
      </c>
      <c r="P26" s="96">
        <v>2</v>
      </c>
      <c r="Q26" s="307">
        <v>2.5</v>
      </c>
      <c r="R26" s="755">
        <v>1.8</v>
      </c>
      <c r="S26" s="685">
        <v>2</v>
      </c>
      <c r="T26" s="97"/>
      <c r="U26" s="685">
        <v>1.5</v>
      </c>
      <c r="V26" s="686"/>
      <c r="W26" s="146" t="s">
        <v>944</v>
      </c>
      <c r="X26" s="1509"/>
      <c r="Y26" s="1519"/>
      <c r="Z26" s="1519"/>
    </row>
    <row r="27" spans="1:28" ht="14.85" customHeight="1" x14ac:dyDescent="0.25">
      <c r="A27" s="1484" t="s">
        <v>304</v>
      </c>
      <c r="B27" s="1484" t="s">
        <v>312</v>
      </c>
      <c r="C27" s="1487" t="s">
        <v>1061</v>
      </c>
      <c r="D27" s="1427" t="s">
        <v>708</v>
      </c>
      <c r="E27" s="1493" t="s">
        <v>701</v>
      </c>
      <c r="F27" s="1493" t="s">
        <v>1033</v>
      </c>
      <c r="G27" s="1493" t="s">
        <v>923</v>
      </c>
      <c r="H27" s="1493" t="s">
        <v>8</v>
      </c>
      <c r="I27" s="296"/>
      <c r="J27" s="297">
        <v>14.2</v>
      </c>
      <c r="K27" s="297">
        <v>16.600000000000001</v>
      </c>
      <c r="L27" s="297">
        <v>17.100000000000001</v>
      </c>
      <c r="M27" s="1760">
        <v>15.2</v>
      </c>
      <c r="N27" s="1761"/>
      <c r="O27" s="298">
        <v>13.5</v>
      </c>
      <c r="P27" s="94">
        <v>13.2</v>
      </c>
      <c r="Q27" s="297">
        <v>11.2</v>
      </c>
      <c r="R27" s="680">
        <v>9.9</v>
      </c>
      <c r="S27" s="751">
        <v>9.5</v>
      </c>
      <c r="T27" s="95"/>
      <c r="U27" s="751">
        <v>11.6</v>
      </c>
      <c r="V27" s="684"/>
      <c r="W27" s="448" t="s">
        <v>708</v>
      </c>
      <c r="X27" s="1507" t="s">
        <v>1017</v>
      </c>
      <c r="Y27" s="1517" t="s">
        <v>296</v>
      </c>
      <c r="Z27" s="1517" t="s">
        <v>283</v>
      </c>
    </row>
    <row r="28" spans="1:28" ht="14.45" customHeight="1" x14ac:dyDescent="0.25">
      <c r="A28" s="1485"/>
      <c r="B28" s="1485"/>
      <c r="C28" s="1488"/>
      <c r="D28" s="1429" t="s">
        <v>709</v>
      </c>
      <c r="E28" s="1494"/>
      <c r="F28" s="1494"/>
      <c r="G28" s="1494"/>
      <c r="H28" s="1494"/>
      <c r="I28" s="51"/>
      <c r="J28" s="300">
        <v>12.9</v>
      </c>
      <c r="K28" s="300">
        <v>15.8</v>
      </c>
      <c r="L28" s="300">
        <v>16.399999999999999</v>
      </c>
      <c r="M28" s="1773">
        <v>14.4</v>
      </c>
      <c r="N28" s="1774"/>
      <c r="O28" s="301">
        <v>12.5</v>
      </c>
      <c r="P28" s="302">
        <v>12.6</v>
      </c>
      <c r="Q28" s="300">
        <v>10.6</v>
      </c>
      <c r="R28" s="681">
        <v>9.1999999999999993</v>
      </c>
      <c r="S28" s="753">
        <v>8.3000000000000007</v>
      </c>
      <c r="T28" s="303"/>
      <c r="U28" s="753">
        <v>11.4</v>
      </c>
      <c r="V28" s="754"/>
      <c r="W28" s="449" t="s">
        <v>710</v>
      </c>
      <c r="X28" s="1508"/>
      <c r="Y28" s="1518"/>
      <c r="Z28" s="1518"/>
    </row>
    <row r="29" spans="1:28" ht="14.45" customHeight="1" x14ac:dyDescent="0.25">
      <c r="A29" s="1485"/>
      <c r="B29" s="1485"/>
      <c r="C29" s="1488"/>
      <c r="D29" s="1429" t="s">
        <v>711</v>
      </c>
      <c r="E29" s="1494"/>
      <c r="F29" s="1494"/>
      <c r="G29" s="1494"/>
      <c r="H29" s="1494"/>
      <c r="I29" s="51"/>
      <c r="J29" s="300">
        <v>15.5</v>
      </c>
      <c r="K29" s="300">
        <v>17.399999999999999</v>
      </c>
      <c r="L29" s="300">
        <v>17.899999999999999</v>
      </c>
      <c r="M29" s="1773">
        <v>15.9</v>
      </c>
      <c r="N29" s="1774"/>
      <c r="O29" s="301">
        <v>14.4</v>
      </c>
      <c r="P29" s="302">
        <v>13.9</v>
      </c>
      <c r="Q29" s="300">
        <v>11.9</v>
      </c>
      <c r="R29" s="681">
        <v>10.6</v>
      </c>
      <c r="S29" s="753">
        <v>10.8</v>
      </c>
      <c r="T29" s="303"/>
      <c r="U29" s="753">
        <v>11.7</v>
      </c>
      <c r="V29" s="754"/>
      <c r="W29" s="143" t="s">
        <v>712</v>
      </c>
      <c r="X29" s="1508"/>
      <c r="Y29" s="1518"/>
      <c r="Z29" s="1518"/>
    </row>
    <row r="30" spans="1:28" ht="14.45" customHeight="1" x14ac:dyDescent="0.25">
      <c r="A30" s="1485"/>
      <c r="B30" s="1485"/>
      <c r="C30" s="1488"/>
      <c r="D30" s="1429" t="s">
        <v>788</v>
      </c>
      <c r="E30" s="1494"/>
      <c r="F30" s="1494"/>
      <c r="G30" s="1494"/>
      <c r="H30" s="1494"/>
      <c r="I30" s="51"/>
      <c r="J30" s="300">
        <v>12.6</v>
      </c>
      <c r="K30" s="300">
        <v>13.9</v>
      </c>
      <c r="L30" s="300">
        <v>14.1</v>
      </c>
      <c r="M30" s="1773">
        <v>12.3</v>
      </c>
      <c r="N30" s="1774"/>
      <c r="O30" s="301">
        <v>11.3</v>
      </c>
      <c r="P30" s="302">
        <v>10.6</v>
      </c>
      <c r="Q30" s="300">
        <v>9.3000000000000007</v>
      </c>
      <c r="R30" s="681">
        <v>8.4</v>
      </c>
      <c r="S30" s="753">
        <v>8</v>
      </c>
      <c r="T30" s="303"/>
      <c r="U30" s="753">
        <v>9.1</v>
      </c>
      <c r="V30" s="754"/>
      <c r="W30" s="449" t="s">
        <v>788</v>
      </c>
      <c r="X30" s="1508"/>
      <c r="Y30" s="1518"/>
      <c r="Z30" s="1518"/>
    </row>
    <row r="31" spans="1:28" ht="14.45" customHeight="1" x14ac:dyDescent="0.25">
      <c r="A31" s="1485"/>
      <c r="B31" s="1485"/>
      <c r="C31" s="1488"/>
      <c r="D31" s="1429" t="s">
        <v>723</v>
      </c>
      <c r="E31" s="1494"/>
      <c r="F31" s="1494"/>
      <c r="G31" s="1494"/>
      <c r="H31" s="1494"/>
      <c r="I31" s="304"/>
      <c r="J31" s="305">
        <v>15.5</v>
      </c>
      <c r="K31" s="305">
        <v>18.8</v>
      </c>
      <c r="L31" s="305">
        <v>19.8</v>
      </c>
      <c r="M31" s="1773">
        <v>17.7</v>
      </c>
      <c r="N31" s="1774"/>
      <c r="O31" s="309">
        <v>15.5</v>
      </c>
      <c r="P31" s="302">
        <v>15.7</v>
      </c>
      <c r="Q31" s="305">
        <v>13</v>
      </c>
      <c r="R31" s="681">
        <v>11.3</v>
      </c>
      <c r="S31" s="753">
        <v>11</v>
      </c>
      <c r="T31" s="754"/>
      <c r="U31" s="753">
        <v>14</v>
      </c>
      <c r="V31" s="754"/>
      <c r="W31" s="227" t="s">
        <v>723</v>
      </c>
      <c r="X31" s="1508"/>
      <c r="Y31" s="1518"/>
      <c r="Z31" s="1518"/>
    </row>
    <row r="32" spans="1:28" ht="51" x14ac:dyDescent="0.25">
      <c r="A32" s="1485"/>
      <c r="B32" s="1485"/>
      <c r="C32" s="1488"/>
      <c r="D32" s="142" t="s">
        <v>1018</v>
      </c>
      <c r="E32" s="1494"/>
      <c r="F32" s="1494"/>
      <c r="G32" s="1494"/>
      <c r="H32" s="1494"/>
      <c r="I32" s="304"/>
      <c r="J32" s="305">
        <v>16.8</v>
      </c>
      <c r="K32" s="305">
        <v>18.3</v>
      </c>
      <c r="L32" s="305">
        <v>19.600000000000001</v>
      </c>
      <c r="M32" s="1773">
        <v>16.899999999999999</v>
      </c>
      <c r="N32" s="1774"/>
      <c r="O32" s="309">
        <v>14</v>
      </c>
      <c r="P32" s="302">
        <v>14.5</v>
      </c>
      <c r="Q32" s="305">
        <v>12.8</v>
      </c>
      <c r="R32" s="681">
        <v>10.4</v>
      </c>
      <c r="S32" s="753">
        <v>10.6</v>
      </c>
      <c r="T32" s="458"/>
      <c r="U32" s="753">
        <v>12.4</v>
      </c>
      <c r="V32" s="458"/>
      <c r="W32" s="453" t="s">
        <v>1021</v>
      </c>
      <c r="X32" s="1508"/>
      <c r="Y32" s="1518"/>
      <c r="Z32" s="1518"/>
    </row>
    <row r="33" spans="1:30" ht="25.5" x14ac:dyDescent="0.25">
      <c r="A33" s="1485"/>
      <c r="B33" s="1485"/>
      <c r="C33" s="1488"/>
      <c r="D33" s="142" t="s">
        <v>1019</v>
      </c>
      <c r="E33" s="1494"/>
      <c r="F33" s="1494"/>
      <c r="G33" s="1494"/>
      <c r="H33" s="1494"/>
      <c r="I33" s="304"/>
      <c r="J33" s="305">
        <v>11.5</v>
      </c>
      <c r="K33" s="305">
        <v>15</v>
      </c>
      <c r="L33" s="305">
        <v>15.2</v>
      </c>
      <c r="M33" s="1773">
        <v>14.4</v>
      </c>
      <c r="N33" s="1774"/>
      <c r="O33" s="309">
        <v>13.7</v>
      </c>
      <c r="P33" s="302">
        <v>13</v>
      </c>
      <c r="Q33" s="305">
        <v>11</v>
      </c>
      <c r="R33" s="681">
        <v>10.199999999999999</v>
      </c>
      <c r="S33" s="753">
        <v>9.1</v>
      </c>
      <c r="T33" s="394"/>
      <c r="U33" s="753">
        <v>11.9</v>
      </c>
      <c r="V33" s="394"/>
      <c r="W33" s="454" t="s">
        <v>1022</v>
      </c>
      <c r="X33" s="1508"/>
      <c r="Y33" s="1518"/>
      <c r="Z33" s="1518"/>
    </row>
    <row r="34" spans="1:30" ht="26.25" thickBot="1" x14ac:dyDescent="0.3">
      <c r="A34" s="1486"/>
      <c r="B34" s="1486"/>
      <c r="C34" s="1489"/>
      <c r="D34" s="1428" t="s">
        <v>1020</v>
      </c>
      <c r="E34" s="1495"/>
      <c r="F34" s="1495"/>
      <c r="G34" s="1495"/>
      <c r="H34" s="1495"/>
      <c r="I34" s="306"/>
      <c r="J34" s="307">
        <v>11.7</v>
      </c>
      <c r="K34" s="307">
        <v>15</v>
      </c>
      <c r="L34" s="307">
        <v>14.8</v>
      </c>
      <c r="M34" s="1762">
        <v>12.7</v>
      </c>
      <c r="N34" s="1763"/>
      <c r="O34" s="308">
        <v>12.2</v>
      </c>
      <c r="P34" s="96">
        <v>11.3</v>
      </c>
      <c r="Q34" s="307">
        <v>8.8000000000000007</v>
      </c>
      <c r="R34" s="682">
        <v>8.4</v>
      </c>
      <c r="S34" s="755">
        <v>8.6999999999999993</v>
      </c>
      <c r="T34" s="394"/>
      <c r="U34" s="755">
        <v>10</v>
      </c>
      <c r="V34" s="394"/>
      <c r="W34" s="454" t="s">
        <v>1023</v>
      </c>
      <c r="X34" s="1509"/>
      <c r="Y34" s="1519"/>
      <c r="Z34" s="1519"/>
    </row>
    <row r="35" spans="1:30" ht="48" customHeight="1" thickBot="1" x14ac:dyDescent="0.2">
      <c r="A35" s="553" t="s">
        <v>305</v>
      </c>
      <c r="B35" s="1410" t="s">
        <v>313</v>
      </c>
      <c r="C35" s="702"/>
      <c r="D35" s="651"/>
      <c r="E35" s="10"/>
      <c r="F35" s="10"/>
      <c r="G35" s="10"/>
      <c r="H35" s="10"/>
      <c r="I35" s="35"/>
      <c r="J35" s="35"/>
      <c r="K35" s="35"/>
      <c r="L35" s="35"/>
      <c r="M35" s="911"/>
      <c r="N35" s="447"/>
      <c r="O35" s="555"/>
      <c r="P35" s="216"/>
      <c r="Q35" s="35"/>
      <c r="R35" s="128"/>
      <c r="S35" s="216"/>
      <c r="T35" s="22"/>
      <c r="U35" s="702"/>
      <c r="V35" s="651"/>
      <c r="W35" s="128"/>
      <c r="X35" s="29"/>
      <c r="Y35" s="554" t="s">
        <v>295</v>
      </c>
      <c r="Z35" s="554" t="s">
        <v>284</v>
      </c>
      <c r="AB35" s="171"/>
    </row>
    <row r="36" spans="1:30" ht="39" customHeight="1" x14ac:dyDescent="0.25">
      <c r="A36" s="1484" t="s">
        <v>306</v>
      </c>
      <c r="B36" s="1484" t="s">
        <v>1329</v>
      </c>
      <c r="C36" s="1487" t="s">
        <v>1475</v>
      </c>
      <c r="D36" s="1427" t="s">
        <v>708</v>
      </c>
      <c r="E36" s="1493" t="s">
        <v>1082</v>
      </c>
      <c r="F36" s="1561" t="s">
        <v>1033</v>
      </c>
      <c r="G36" s="1493" t="s">
        <v>924</v>
      </c>
      <c r="H36" s="1493" t="s">
        <v>1477</v>
      </c>
      <c r="I36" s="1445" t="s">
        <v>1679</v>
      </c>
      <c r="J36" s="1450">
        <v>3322.19</v>
      </c>
      <c r="K36" s="1450">
        <v>3215.62</v>
      </c>
      <c r="L36" s="1450">
        <v>2780</v>
      </c>
      <c r="M36" s="1823">
        <v>2892.6</v>
      </c>
      <c r="N36" s="1824"/>
      <c r="O36" s="1450">
        <v>2954.23</v>
      </c>
      <c r="P36" s="1450">
        <v>2932.15</v>
      </c>
      <c r="Q36" s="1450">
        <v>2848.41</v>
      </c>
      <c r="R36" s="1452">
        <v>2680.15</v>
      </c>
      <c r="S36" s="67"/>
      <c r="T36" s="45"/>
      <c r="U36" s="67"/>
      <c r="V36" s="665"/>
      <c r="W36" s="448" t="s">
        <v>708</v>
      </c>
      <c r="X36" s="1507" t="s">
        <v>1478</v>
      </c>
      <c r="Y36" s="1517" t="s">
        <v>1328</v>
      </c>
      <c r="Z36" s="1517" t="s">
        <v>285</v>
      </c>
    </row>
    <row r="37" spans="1:30" ht="39" customHeight="1" x14ac:dyDescent="0.25">
      <c r="A37" s="1485"/>
      <c r="B37" s="1485"/>
      <c r="C37" s="1488"/>
      <c r="D37" s="1429" t="s">
        <v>709</v>
      </c>
      <c r="E37" s="1494"/>
      <c r="F37" s="1562"/>
      <c r="G37" s="1494"/>
      <c r="H37" s="1494"/>
      <c r="I37" s="1446" t="s">
        <v>1680</v>
      </c>
      <c r="J37" s="1353">
        <v>4406.1499999999996</v>
      </c>
      <c r="K37" s="1353">
        <v>4183.2</v>
      </c>
      <c r="L37" s="1353">
        <v>3782.29</v>
      </c>
      <c r="M37" s="1827">
        <v>4009.61</v>
      </c>
      <c r="N37" s="1828"/>
      <c r="O37" s="1353">
        <v>4049.87</v>
      </c>
      <c r="P37" s="1353">
        <v>3974.12</v>
      </c>
      <c r="Q37" s="1353">
        <v>3860.09</v>
      </c>
      <c r="R37" s="1453">
        <v>3451.64</v>
      </c>
      <c r="S37" s="324"/>
      <c r="T37" s="46"/>
      <c r="U37" s="758"/>
      <c r="V37" s="667"/>
      <c r="W37" s="449" t="s">
        <v>710</v>
      </c>
      <c r="X37" s="1508"/>
      <c r="Y37" s="1518"/>
      <c r="Z37" s="1518"/>
    </row>
    <row r="38" spans="1:30" ht="39" customHeight="1" thickBot="1" x14ac:dyDescent="0.3">
      <c r="A38" s="1485"/>
      <c r="B38" s="1485"/>
      <c r="C38" s="1489"/>
      <c r="D38" s="1428" t="s">
        <v>711</v>
      </c>
      <c r="E38" s="1494"/>
      <c r="F38" s="1581"/>
      <c r="G38" s="1494"/>
      <c r="H38" s="1494"/>
      <c r="I38" s="1447" t="s">
        <v>1681</v>
      </c>
      <c r="J38" s="1451">
        <v>1787.4</v>
      </c>
      <c r="K38" s="1451">
        <v>1902.6</v>
      </c>
      <c r="L38" s="1451">
        <v>1708.7</v>
      </c>
      <c r="M38" s="1825">
        <v>1704.11</v>
      </c>
      <c r="N38" s="1826"/>
      <c r="O38" s="1451">
        <v>1799.24</v>
      </c>
      <c r="P38" s="1451">
        <v>1835.57</v>
      </c>
      <c r="Q38" s="1451">
        <v>1780.7</v>
      </c>
      <c r="R38" s="1454">
        <v>1874.64</v>
      </c>
      <c r="S38" s="70"/>
      <c r="T38" s="47"/>
      <c r="U38" s="70"/>
      <c r="V38" s="668"/>
      <c r="W38" s="450" t="s">
        <v>712</v>
      </c>
      <c r="X38" s="1509"/>
      <c r="Y38" s="1518"/>
      <c r="Z38" s="1518"/>
    </row>
    <row r="39" spans="1:30" ht="38.25" customHeight="1" thickBot="1" x14ac:dyDescent="0.3">
      <c r="A39" s="1485"/>
      <c r="B39" s="1485"/>
      <c r="C39" s="1413" t="s">
        <v>1476</v>
      </c>
      <c r="D39" s="1427" t="s">
        <v>708</v>
      </c>
      <c r="E39" s="714" t="s">
        <v>1082</v>
      </c>
      <c r="F39" s="716" t="s">
        <v>1033</v>
      </c>
      <c r="G39" s="1495"/>
      <c r="H39" s="1495"/>
      <c r="I39" s="1445" t="s">
        <v>1682</v>
      </c>
      <c r="J39" s="1450">
        <v>5.07</v>
      </c>
      <c r="K39" s="1450">
        <v>4.8</v>
      </c>
      <c r="L39" s="1354">
        <v>3.61</v>
      </c>
      <c r="M39" s="1821">
        <v>3.56</v>
      </c>
      <c r="N39" s="1822"/>
      <c r="O39" s="1455">
        <v>3.54</v>
      </c>
      <c r="P39" s="1456">
        <v>3</v>
      </c>
      <c r="Q39" s="1354">
        <v>2.94</v>
      </c>
      <c r="R39" s="1457">
        <v>2.12</v>
      </c>
      <c r="S39" s="459"/>
      <c r="T39" s="460"/>
      <c r="U39" s="459"/>
      <c r="V39" s="460"/>
      <c r="W39" s="448" t="s">
        <v>708</v>
      </c>
      <c r="X39" s="673" t="s">
        <v>1479</v>
      </c>
      <c r="Y39" s="1518"/>
      <c r="Z39" s="1518"/>
    </row>
    <row r="40" spans="1:30" ht="76.349999999999994" customHeight="1" thickBot="1" x14ac:dyDescent="0.2">
      <c r="A40" s="1486"/>
      <c r="B40" s="1410" t="s">
        <v>314</v>
      </c>
      <c r="C40" s="702"/>
      <c r="D40" s="651"/>
      <c r="E40" s="10"/>
      <c r="F40" s="10"/>
      <c r="G40" s="10"/>
      <c r="H40" s="10"/>
      <c r="I40" s="743"/>
      <c r="J40" s="743"/>
      <c r="K40" s="743"/>
      <c r="L40" s="743"/>
      <c r="M40" s="1215"/>
      <c r="N40" s="1245"/>
      <c r="O40" s="1215"/>
      <c r="P40" s="1216"/>
      <c r="Q40" s="743"/>
      <c r="R40" s="1246"/>
      <c r="S40" s="216"/>
      <c r="T40" s="22"/>
      <c r="U40" s="702"/>
      <c r="V40" s="651"/>
      <c r="W40" s="128"/>
      <c r="X40" s="29"/>
      <c r="Y40" s="554" t="s">
        <v>1330</v>
      </c>
      <c r="Z40" s="1519"/>
      <c r="AB40" s="171"/>
    </row>
    <row r="41" spans="1:30" ht="37.35" customHeight="1" x14ac:dyDescent="0.25">
      <c r="A41" s="1484" t="s">
        <v>307</v>
      </c>
      <c r="B41" s="1484" t="s">
        <v>315</v>
      </c>
      <c r="C41" s="1610" t="s">
        <v>866</v>
      </c>
      <c r="D41" s="1611"/>
      <c r="E41" s="1561" t="s">
        <v>701</v>
      </c>
      <c r="F41" s="1561" t="s">
        <v>1033</v>
      </c>
      <c r="G41" s="1490" t="s">
        <v>901</v>
      </c>
      <c r="H41" s="1493" t="s">
        <v>8</v>
      </c>
      <c r="I41" s="520"/>
      <c r="J41" s="520"/>
      <c r="K41" s="520"/>
      <c r="L41" s="520"/>
      <c r="M41" s="312"/>
      <c r="N41" s="922"/>
      <c r="O41" s="311"/>
      <c r="P41" s="312">
        <v>6.9</v>
      </c>
      <c r="Q41" s="1174">
        <v>7.7</v>
      </c>
      <c r="R41" s="1175">
        <v>8</v>
      </c>
      <c r="S41" s="312">
        <v>8.4</v>
      </c>
      <c r="T41" s="1176" t="s">
        <v>794</v>
      </c>
      <c r="U41" s="1177">
        <v>4.5999999999999996</v>
      </c>
      <c r="V41" s="1178" t="s">
        <v>794</v>
      </c>
      <c r="W41" s="1817" t="s">
        <v>867</v>
      </c>
      <c r="X41" s="1818"/>
      <c r="Y41" s="1517" t="s">
        <v>294</v>
      </c>
      <c r="Z41" s="1517" t="s">
        <v>286</v>
      </c>
    </row>
    <row r="42" spans="1:30" ht="37.35" customHeight="1" thickBot="1" x14ac:dyDescent="0.3">
      <c r="A42" s="1485"/>
      <c r="B42" s="1486"/>
      <c r="C42" s="1676" t="s">
        <v>869</v>
      </c>
      <c r="D42" s="1677"/>
      <c r="E42" s="1581"/>
      <c r="F42" s="1581"/>
      <c r="G42" s="1492"/>
      <c r="H42" s="1495"/>
      <c r="I42" s="523"/>
      <c r="J42" s="523"/>
      <c r="K42" s="523"/>
      <c r="L42" s="523"/>
      <c r="M42" s="908"/>
      <c r="N42" s="910"/>
      <c r="O42" s="70"/>
      <c r="P42" s="1168"/>
      <c r="Q42" s="53">
        <v>17.3</v>
      </c>
      <c r="R42" s="1179">
        <v>8.6</v>
      </c>
      <c r="S42" s="1180">
        <v>10.3</v>
      </c>
      <c r="T42" s="1181" t="s">
        <v>794</v>
      </c>
      <c r="U42" s="1182">
        <v>-48.2</v>
      </c>
      <c r="V42" s="1169" t="s">
        <v>794</v>
      </c>
      <c r="W42" s="1829" t="s">
        <v>868</v>
      </c>
      <c r="X42" s="1830"/>
      <c r="Y42" s="1519"/>
      <c r="Z42" s="1518"/>
    </row>
    <row r="43" spans="1:30" ht="48" customHeight="1" x14ac:dyDescent="0.25">
      <c r="A43" s="1484" t="s">
        <v>308</v>
      </c>
      <c r="B43" s="1484" t="s">
        <v>1132</v>
      </c>
      <c r="C43" s="1610" t="s">
        <v>1160</v>
      </c>
      <c r="D43" s="1611"/>
      <c r="E43" s="1561" t="s">
        <v>701</v>
      </c>
      <c r="F43" s="1493" t="s">
        <v>1523</v>
      </c>
      <c r="G43" s="520" t="s">
        <v>899</v>
      </c>
      <c r="H43" s="505" t="s">
        <v>746</v>
      </c>
      <c r="I43" s="297">
        <v>6.3</v>
      </c>
      <c r="J43" s="297">
        <v>6.2</v>
      </c>
      <c r="K43" s="297">
        <v>6</v>
      </c>
      <c r="L43" s="297">
        <v>5.7</v>
      </c>
      <c r="M43" s="1760">
        <v>5.5</v>
      </c>
      <c r="N43" s="1761"/>
      <c r="O43" s="298">
        <v>5.3</v>
      </c>
      <c r="P43" s="1185">
        <v>5.0999999999999996</v>
      </c>
      <c r="Q43" s="680">
        <v>4.7</v>
      </c>
      <c r="R43" s="683">
        <v>4.5999999999999996</v>
      </c>
      <c r="S43" s="1733">
        <v>4.2</v>
      </c>
      <c r="T43" s="1734"/>
      <c r="U43" s="67"/>
      <c r="V43" s="665"/>
      <c r="W43" s="1817" t="s">
        <v>1159</v>
      </c>
      <c r="X43" s="1818"/>
      <c r="Y43" s="1517" t="s">
        <v>292</v>
      </c>
      <c r="Z43" s="1517" t="s">
        <v>287</v>
      </c>
    </row>
    <row r="44" spans="1:30" ht="39" customHeight="1" thickBot="1" x14ac:dyDescent="0.3">
      <c r="A44" s="1485"/>
      <c r="B44" s="1486"/>
      <c r="C44" s="1676" t="s">
        <v>769</v>
      </c>
      <c r="D44" s="1677"/>
      <c r="E44" s="1581"/>
      <c r="F44" s="1495"/>
      <c r="G44" s="523" t="s">
        <v>750</v>
      </c>
      <c r="H44" s="506" t="s">
        <v>746</v>
      </c>
      <c r="I44" s="307">
        <v>13.5</v>
      </c>
      <c r="J44" s="307">
        <v>13.2</v>
      </c>
      <c r="K44" s="307">
        <v>12.8</v>
      </c>
      <c r="L44" s="307">
        <v>12.4</v>
      </c>
      <c r="M44" s="1762">
        <v>12.2</v>
      </c>
      <c r="N44" s="1763"/>
      <c r="O44" s="308">
        <v>12</v>
      </c>
      <c r="P44" s="308">
        <v>11.8</v>
      </c>
      <c r="Q44" s="682">
        <v>11.5</v>
      </c>
      <c r="R44" s="685">
        <v>11.3</v>
      </c>
      <c r="S44" s="1729">
        <v>11.3</v>
      </c>
      <c r="T44" s="1730"/>
      <c r="U44" s="70"/>
      <c r="V44" s="668"/>
      <c r="W44" s="1819" t="s">
        <v>770</v>
      </c>
      <c r="X44" s="1820"/>
      <c r="Y44" s="1519"/>
      <c r="Z44" s="1518"/>
    </row>
    <row r="45" spans="1:30" ht="55.5" customHeight="1" thickBot="1" x14ac:dyDescent="0.3">
      <c r="A45" s="1486"/>
      <c r="B45" s="1410" t="s">
        <v>316</v>
      </c>
      <c r="C45" s="1539" t="s">
        <v>1025</v>
      </c>
      <c r="D45" s="1540"/>
      <c r="E45" s="364" t="s">
        <v>701</v>
      </c>
      <c r="F45" s="364" t="s">
        <v>1033</v>
      </c>
      <c r="G45" s="363" t="s">
        <v>900</v>
      </c>
      <c r="H45" s="107" t="s">
        <v>8</v>
      </c>
      <c r="I45" s="658">
        <v>94.8</v>
      </c>
      <c r="J45" s="658"/>
      <c r="K45" s="658"/>
      <c r="L45" s="658">
        <v>96.1</v>
      </c>
      <c r="M45" s="911"/>
      <c r="N45" s="447"/>
      <c r="O45" s="704"/>
      <c r="P45" s="702"/>
      <c r="Q45" s="658">
        <v>96.4</v>
      </c>
      <c r="R45" s="128"/>
      <c r="S45" s="216"/>
      <c r="T45" s="22"/>
      <c r="U45" s="702"/>
      <c r="V45" s="651"/>
      <c r="W45" s="1579" t="s">
        <v>1066</v>
      </c>
      <c r="X45" s="1580"/>
      <c r="Y45" s="554" t="s">
        <v>293</v>
      </c>
      <c r="Z45" s="1519"/>
    </row>
    <row r="46" spans="1:30" ht="58.5" customHeight="1" thickBot="1" x14ac:dyDescent="0.3">
      <c r="A46" s="553" t="s">
        <v>309</v>
      </c>
      <c r="B46" s="37" t="s">
        <v>317</v>
      </c>
      <c r="C46" s="1539" t="s">
        <v>955</v>
      </c>
      <c r="D46" s="1540"/>
      <c r="E46" s="364" t="s">
        <v>701</v>
      </c>
      <c r="F46" s="364" t="s">
        <v>1033</v>
      </c>
      <c r="G46" s="363" t="s">
        <v>1076</v>
      </c>
      <c r="H46" s="3" t="s">
        <v>1524</v>
      </c>
      <c r="I46" s="169">
        <v>65.871375</v>
      </c>
      <c r="J46" s="169">
        <v>41.050882000000001</v>
      </c>
      <c r="K46" s="169">
        <v>43.236424</v>
      </c>
      <c r="L46" s="169">
        <v>26.835688999999999</v>
      </c>
      <c r="M46" s="1625">
        <v>37.637495999999999</v>
      </c>
      <c r="N46" s="1626"/>
      <c r="O46" s="169">
        <v>21.448361999999999</v>
      </c>
      <c r="P46" s="169">
        <v>5.94</v>
      </c>
      <c r="Q46" s="169">
        <v>4.42</v>
      </c>
      <c r="R46" s="702">
        <v>14.44</v>
      </c>
      <c r="S46" s="1809">
        <v>7.54</v>
      </c>
      <c r="T46" s="1810"/>
      <c r="U46" s="702"/>
      <c r="V46" s="651"/>
      <c r="W46" s="1557" t="s">
        <v>836</v>
      </c>
      <c r="X46" s="1558"/>
      <c r="Y46" s="554" t="s">
        <v>291</v>
      </c>
      <c r="Z46" s="554" t="s">
        <v>288</v>
      </c>
      <c r="AD46" s="5"/>
    </row>
    <row r="47" spans="1:30" ht="81.599999999999994" customHeight="1" thickBot="1" x14ac:dyDescent="0.2">
      <c r="A47" s="553" t="s">
        <v>310</v>
      </c>
      <c r="B47" s="1410" t="s">
        <v>318</v>
      </c>
      <c r="C47" s="702"/>
      <c r="D47" s="651"/>
      <c r="E47" s="654" t="s">
        <v>657</v>
      </c>
      <c r="F47" s="654" t="s">
        <v>1033</v>
      </c>
      <c r="G47" s="363" t="s">
        <v>905</v>
      </c>
      <c r="H47" s="3" t="s">
        <v>1547</v>
      </c>
      <c r="I47" s="10"/>
      <c r="J47" s="10"/>
      <c r="K47" s="10"/>
      <c r="L47" s="10"/>
      <c r="M47" s="702"/>
      <c r="N47" s="128"/>
      <c r="O47" s="216"/>
      <c r="P47" s="216"/>
      <c r="Q47" s="10"/>
      <c r="R47" s="128"/>
      <c r="S47" s="1841">
        <v>3</v>
      </c>
      <c r="T47" s="1842"/>
      <c r="U47" s="1841">
        <v>3</v>
      </c>
      <c r="V47" s="1842"/>
      <c r="W47" s="128"/>
      <c r="X47" s="29"/>
      <c r="Y47" s="554" t="s">
        <v>290</v>
      </c>
      <c r="Z47" s="554" t="s">
        <v>289</v>
      </c>
      <c r="AC47" s="171"/>
    </row>
    <row r="48" spans="1:30" ht="18" customHeight="1" x14ac:dyDescent="0.25">
      <c r="A48" s="14"/>
      <c r="B48" s="14"/>
      <c r="C48" s="11"/>
      <c r="D48" s="11"/>
      <c r="E48" s="11"/>
      <c r="F48" s="11"/>
      <c r="G48" s="11"/>
      <c r="H48" s="11"/>
      <c r="I48" s="593"/>
      <c r="J48" s="594"/>
      <c r="K48" s="593"/>
      <c r="L48" s="593"/>
      <c r="M48" s="593"/>
      <c r="N48" s="593"/>
      <c r="O48" s="593"/>
      <c r="P48" s="593"/>
      <c r="Q48" s="593"/>
      <c r="R48" s="593"/>
      <c r="S48" s="11"/>
      <c r="T48" s="11"/>
      <c r="U48" s="11"/>
      <c r="V48" s="11"/>
      <c r="W48" s="11"/>
      <c r="X48" s="11"/>
      <c r="Y48" s="14"/>
      <c r="Z48" s="14"/>
    </row>
    <row r="49" spans="1:26" x14ac:dyDescent="0.25">
      <c r="I49" s="645"/>
      <c r="J49" s="645"/>
      <c r="K49" s="645"/>
      <c r="L49" s="645"/>
      <c r="M49" s="645"/>
      <c r="O49" s="645"/>
      <c r="P49" s="645"/>
      <c r="Q49" s="645"/>
      <c r="R49" s="645"/>
      <c r="S49" s="645"/>
      <c r="T49" s="645"/>
      <c r="Y49" s="6"/>
      <c r="Z49" s="7"/>
    </row>
    <row r="50" spans="1:26" ht="51" x14ac:dyDescent="0.25">
      <c r="B50" s="5" t="s">
        <v>213</v>
      </c>
      <c r="I50" s="645"/>
      <c r="J50" s="645"/>
      <c r="K50" s="645"/>
      <c r="L50" s="645"/>
      <c r="M50" s="645"/>
      <c r="O50" s="645"/>
      <c r="P50" s="645"/>
      <c r="Q50" s="645"/>
      <c r="R50" s="645"/>
      <c r="S50" s="645"/>
      <c r="T50" s="645"/>
      <c r="Y50" s="6"/>
    </row>
    <row r="51" spans="1:26" ht="15" x14ac:dyDescent="0.25">
      <c r="B51" s="5"/>
      <c r="K51" s="11"/>
      <c r="O51" s="313"/>
      <c r="Y51" s="6"/>
    </row>
    <row r="52" spans="1:26" ht="15" x14ac:dyDescent="0.25">
      <c r="B52" s="653" t="s">
        <v>1266</v>
      </c>
      <c r="O52" s="313"/>
      <c r="Y52" s="6"/>
    </row>
    <row r="53" spans="1:26" ht="15" x14ac:dyDescent="0.25">
      <c r="B53" s="645" t="s">
        <v>1015</v>
      </c>
      <c r="O53" s="313"/>
      <c r="Y53" s="6"/>
    </row>
    <row r="54" spans="1:26" x14ac:dyDescent="0.25">
      <c r="B54" s="645" t="s">
        <v>1494</v>
      </c>
      <c r="Y54" s="6"/>
    </row>
    <row r="55" spans="1:26" x14ac:dyDescent="0.2">
      <c r="B55" s="674" t="s">
        <v>1258</v>
      </c>
      <c r="Y55" s="6"/>
    </row>
    <row r="56" spans="1:26" s="645" customFormat="1" x14ac:dyDescent="0.2">
      <c r="B56" s="674"/>
      <c r="Y56" s="6"/>
      <c r="Z56" s="5"/>
    </row>
    <row r="57" spans="1:26" ht="127.5" customHeight="1" x14ac:dyDescent="0.25">
      <c r="B57" s="1843" t="s">
        <v>1546</v>
      </c>
      <c r="C57" s="1843"/>
      <c r="D57" s="1843"/>
      <c r="E57" s="1843"/>
      <c r="F57" s="1843"/>
    </row>
    <row r="59" spans="1:26" x14ac:dyDescent="0.2">
      <c r="A59" s="62"/>
    </row>
  </sheetData>
  <mergeCells count="142">
    <mergeCell ref="H15:H17"/>
    <mergeCell ref="H27:H34"/>
    <mergeCell ref="M31:N31"/>
    <mergeCell ref="Y36:Y39"/>
    <mergeCell ref="Z36:Z40"/>
    <mergeCell ref="Y43:Y44"/>
    <mergeCell ref="S47:T47"/>
    <mergeCell ref="U47:V47"/>
    <mergeCell ref="B57:F57"/>
    <mergeCell ref="Y41:Y42"/>
    <mergeCell ref="Z41:Z42"/>
    <mergeCell ref="Z43:Z45"/>
    <mergeCell ref="C43:D43"/>
    <mergeCell ref="E27:E34"/>
    <mergeCell ref="G27:G34"/>
    <mergeCell ref="F27:F34"/>
    <mergeCell ref="S46:T46"/>
    <mergeCell ref="S43:T43"/>
    <mergeCell ref="S44:T44"/>
    <mergeCell ref="W4:X5"/>
    <mergeCell ref="W12:X12"/>
    <mergeCell ref="W13:X13"/>
    <mergeCell ref="W14:X14"/>
    <mergeCell ref="W7:X7"/>
    <mergeCell ref="W9:X9"/>
    <mergeCell ref="W10:X10"/>
    <mergeCell ref="W11:X11"/>
    <mergeCell ref="S5:T5"/>
    <mergeCell ref="M5:N5"/>
    <mergeCell ref="M7:N7"/>
    <mergeCell ref="M6:N6"/>
    <mergeCell ref="C46:D46"/>
    <mergeCell ref="X27:X34"/>
    <mergeCell ref="F15:F17"/>
    <mergeCell ref="F36:F38"/>
    <mergeCell ref="U5:V5"/>
    <mergeCell ref="I4:V4"/>
    <mergeCell ref="G15:G17"/>
    <mergeCell ref="M46:N46"/>
    <mergeCell ref="M20:N20"/>
    <mergeCell ref="M21:N21"/>
    <mergeCell ref="M22:N22"/>
    <mergeCell ref="M23:N23"/>
    <mergeCell ref="M24:N24"/>
    <mergeCell ref="M25:N25"/>
    <mergeCell ref="M33:N33"/>
    <mergeCell ref="M34:N34"/>
    <mergeCell ref="M27:N27"/>
    <mergeCell ref="M28:N28"/>
    <mergeCell ref="M29:N29"/>
    <mergeCell ref="M32:N32"/>
    <mergeCell ref="W46:X46"/>
    <mergeCell ref="Z4:Z5"/>
    <mergeCell ref="Y9:Y11"/>
    <mergeCell ref="Y12:Y14"/>
    <mergeCell ref="Y4:Y5"/>
    <mergeCell ref="Z9:Z14"/>
    <mergeCell ref="Z15:Z26"/>
    <mergeCell ref="Y18:Y26"/>
    <mergeCell ref="X18:X26"/>
    <mergeCell ref="M30:N30"/>
    <mergeCell ref="M13:N13"/>
    <mergeCell ref="M14:N14"/>
    <mergeCell ref="M15:N15"/>
    <mergeCell ref="M16:N16"/>
    <mergeCell ref="M17:N17"/>
    <mergeCell ref="M9:N9"/>
    <mergeCell ref="M10:N10"/>
    <mergeCell ref="M11:N11"/>
    <mergeCell ref="M12:N12"/>
    <mergeCell ref="Y15:Y17"/>
    <mergeCell ref="Y27:Y34"/>
    <mergeCell ref="Z27:Z34"/>
    <mergeCell ref="X15:X17"/>
    <mergeCell ref="M18:N18"/>
    <mergeCell ref="M19:N19"/>
    <mergeCell ref="A36:A40"/>
    <mergeCell ref="C45:D45"/>
    <mergeCell ref="W45:X45"/>
    <mergeCell ref="W43:X43"/>
    <mergeCell ref="W44:X44"/>
    <mergeCell ref="G36:G39"/>
    <mergeCell ref="H36:H39"/>
    <mergeCell ref="M43:N43"/>
    <mergeCell ref="M44:N44"/>
    <mergeCell ref="M39:N39"/>
    <mergeCell ref="M36:N36"/>
    <mergeCell ref="M38:N38"/>
    <mergeCell ref="M37:N37"/>
    <mergeCell ref="H41:H42"/>
    <mergeCell ref="C36:C38"/>
    <mergeCell ref="E36:E38"/>
    <mergeCell ref="W41:X41"/>
    <mergeCell ref="W42:X42"/>
    <mergeCell ref="X36:X38"/>
    <mergeCell ref="C42:D42"/>
    <mergeCell ref="H4:H5"/>
    <mergeCell ref="G12:G14"/>
    <mergeCell ref="G4:G5"/>
    <mergeCell ref="G9:G11"/>
    <mergeCell ref="A43:A45"/>
    <mergeCell ref="A27:A34"/>
    <mergeCell ref="B27:B34"/>
    <mergeCell ref="C27:C34"/>
    <mergeCell ref="C44:D44"/>
    <mergeCell ref="B36:B39"/>
    <mergeCell ref="A41:A42"/>
    <mergeCell ref="G18:G26"/>
    <mergeCell ref="H18:H26"/>
    <mergeCell ref="B18:B26"/>
    <mergeCell ref="E41:E42"/>
    <mergeCell ref="G41:G42"/>
    <mergeCell ref="B41:B42"/>
    <mergeCell ref="C41:D41"/>
    <mergeCell ref="F41:F42"/>
    <mergeCell ref="F43:F44"/>
    <mergeCell ref="E43:E44"/>
    <mergeCell ref="A4:A5"/>
    <mergeCell ref="B4:B5"/>
    <mergeCell ref="B43:B44"/>
    <mergeCell ref="F4:F5"/>
    <mergeCell ref="E4:E5"/>
    <mergeCell ref="A15:A26"/>
    <mergeCell ref="B15:B17"/>
    <mergeCell ref="C15:C17"/>
    <mergeCell ref="F9:F11"/>
    <mergeCell ref="F12:F14"/>
    <mergeCell ref="A9:A14"/>
    <mergeCell ref="E9:E11"/>
    <mergeCell ref="E12:E14"/>
    <mergeCell ref="C11:D11"/>
    <mergeCell ref="C4:D5"/>
    <mergeCell ref="C7:D7"/>
    <mergeCell ref="B9:B11"/>
    <mergeCell ref="C13:D13"/>
    <mergeCell ref="C14:D14"/>
    <mergeCell ref="B12:B14"/>
    <mergeCell ref="E15:E17"/>
    <mergeCell ref="E18:E26"/>
    <mergeCell ref="F18:F26"/>
    <mergeCell ref="C10:D10"/>
    <mergeCell ref="C18:C26"/>
  </mergeCells>
  <printOptions horizontalCentered="1" verticalCentered="1"/>
  <pageMargins left="0" right="0" top="0" bottom="0" header="0" footer="0"/>
  <pageSetup paperSize="8" scale="50"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35"/>
  <sheetViews>
    <sheetView showGridLines="0" topLeftCell="B1" zoomScale="80" zoomScaleNormal="80" workbookViewId="0">
      <pane ySplit="5" topLeftCell="A20" activePane="bottomLeft" state="frozen"/>
      <selection activeCell="B1" sqref="B1"/>
      <selection pane="bottomLeft" activeCell="C27" sqref="C27"/>
    </sheetView>
  </sheetViews>
  <sheetFormatPr defaultColWidth="8.5703125" defaultRowHeight="12.75" x14ac:dyDescent="0.2"/>
  <cols>
    <col min="1" max="1" width="43.5703125" style="4" hidden="1" customWidth="1"/>
    <col min="2" max="2" width="43.5703125" style="645" customWidth="1"/>
    <col min="3" max="3" width="27.5703125" style="674" customWidth="1"/>
    <col min="4" max="4" width="7.5703125" style="674" customWidth="1"/>
    <col min="5" max="5" width="9" style="62" customWidth="1"/>
    <col min="6" max="6" width="10.42578125" style="62" customWidth="1"/>
    <col min="7" max="7" width="13.7109375" style="62" customWidth="1"/>
    <col min="8" max="8" width="16.7109375" style="62" customWidth="1"/>
    <col min="9" max="15" width="11.140625" style="62" customWidth="1"/>
    <col min="16" max="16" width="8.5703125" style="62" customWidth="1"/>
    <col min="17" max="17" width="2.85546875" style="62" customWidth="1"/>
    <col min="18" max="18" width="9" style="62" customWidth="1"/>
    <col min="19" max="19" width="3.42578125" style="62" customWidth="1"/>
    <col min="20" max="20" width="8.7109375" style="62" customWidth="1"/>
    <col min="21" max="21" width="3.5703125" style="62" customWidth="1"/>
    <col min="22" max="22" width="8.85546875" style="674" customWidth="1"/>
    <col min="23" max="23" width="3.5703125" style="674" customWidth="1"/>
    <col min="24" max="24" width="8.5703125" style="62"/>
    <col min="25" max="25" width="33.5703125" style="4" customWidth="1"/>
    <col min="26" max="26" width="43.5703125" style="17" customWidth="1"/>
    <col min="27" max="27" width="43.5703125" style="18" hidden="1" customWidth="1"/>
    <col min="28" max="28" width="8.5703125" style="62"/>
    <col min="29" max="29" width="57.28515625" style="62" customWidth="1"/>
    <col min="30" max="30" width="35.5703125" style="62" customWidth="1"/>
    <col min="31" max="16384" width="8.5703125" style="62"/>
  </cols>
  <sheetData>
    <row r="1" spans="1:29" s="187" customFormat="1" ht="20.25" customHeight="1" x14ac:dyDescent="0.2">
      <c r="B1" s="193" t="s">
        <v>887</v>
      </c>
      <c r="C1" s="191"/>
      <c r="D1" s="191"/>
      <c r="E1" s="191"/>
      <c r="F1" s="191"/>
      <c r="G1" s="186"/>
      <c r="J1" s="698"/>
      <c r="K1" s="698"/>
      <c r="L1" s="698"/>
      <c r="M1" s="698"/>
      <c r="N1" s="698"/>
      <c r="O1" s="698"/>
      <c r="P1" s="698"/>
      <c r="Q1" s="698"/>
      <c r="R1" s="698"/>
      <c r="S1" s="698"/>
      <c r="V1" s="698"/>
      <c r="W1" s="698"/>
      <c r="Y1" s="190"/>
      <c r="Z1" s="190"/>
      <c r="AA1" s="190"/>
    </row>
    <row r="2" spans="1:29" s="197" customFormat="1" ht="19.5" customHeight="1" x14ac:dyDescent="0.2">
      <c r="B2" s="196" t="s">
        <v>320</v>
      </c>
      <c r="C2" s="196"/>
      <c r="D2" s="196"/>
      <c r="E2" s="196"/>
      <c r="F2" s="196"/>
      <c r="G2" s="196"/>
      <c r="I2" s="698"/>
      <c r="J2" s="698"/>
      <c r="K2" s="698"/>
      <c r="L2" s="698"/>
      <c r="M2" s="698"/>
      <c r="N2" s="698"/>
      <c r="O2" s="698"/>
      <c r="P2" s="698"/>
      <c r="Q2" s="698"/>
      <c r="R2" s="698"/>
      <c r="S2" s="698"/>
      <c r="T2" s="614"/>
      <c r="U2" s="1101"/>
      <c r="V2" s="1101"/>
      <c r="W2" s="1101"/>
      <c r="Y2" s="200"/>
      <c r="Z2" s="200"/>
      <c r="AA2" s="200"/>
    </row>
    <row r="3" spans="1:29" ht="13.5" thickBot="1" x14ac:dyDescent="0.25"/>
    <row r="4" spans="1:29" ht="27.6"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5"/>
      <c r="W4" s="1546"/>
      <c r="X4" s="1525" t="s">
        <v>10</v>
      </c>
      <c r="Y4" s="1526"/>
      <c r="Z4" s="1505" t="s">
        <v>1</v>
      </c>
      <c r="AA4" s="1505" t="s">
        <v>3</v>
      </c>
    </row>
    <row r="5" spans="1:29" ht="15.75" customHeight="1" thickBot="1" x14ac:dyDescent="0.25">
      <c r="A5" s="1679"/>
      <c r="B5" s="1679"/>
      <c r="C5" s="1682"/>
      <c r="D5" s="1683"/>
      <c r="E5" s="1483"/>
      <c r="F5" s="1483"/>
      <c r="G5" s="1483"/>
      <c r="H5" s="1483"/>
      <c r="I5" s="487">
        <v>2010</v>
      </c>
      <c r="J5" s="487">
        <v>2011</v>
      </c>
      <c r="K5" s="487">
        <v>2012</v>
      </c>
      <c r="L5" s="468">
        <v>2013</v>
      </c>
      <c r="M5" s="488">
        <v>2014</v>
      </c>
      <c r="N5" s="488">
        <v>2015</v>
      </c>
      <c r="O5" s="488">
        <v>2016</v>
      </c>
      <c r="P5" s="1544">
        <v>2017</v>
      </c>
      <c r="Q5" s="1546"/>
      <c r="R5" s="1544">
        <v>2018</v>
      </c>
      <c r="S5" s="1546"/>
      <c r="T5" s="1544">
        <v>2019</v>
      </c>
      <c r="U5" s="1546"/>
      <c r="V5" s="1544">
        <v>2020</v>
      </c>
      <c r="W5" s="1546"/>
      <c r="X5" s="1527"/>
      <c r="Y5" s="1528"/>
      <c r="Z5" s="1506"/>
      <c r="AA5" s="1506"/>
    </row>
    <row r="6" spans="1:29" ht="59.25" customHeight="1" thickBot="1" x14ac:dyDescent="0.25">
      <c r="A6" s="1484" t="s">
        <v>340</v>
      </c>
      <c r="B6" s="1439" t="s">
        <v>341</v>
      </c>
      <c r="C6" s="656"/>
      <c r="D6" s="657"/>
      <c r="E6" s="9"/>
      <c r="F6" s="9"/>
      <c r="G6" s="31"/>
      <c r="H6" s="9"/>
      <c r="I6" s="9"/>
      <c r="J6" s="9"/>
      <c r="K6" s="9"/>
      <c r="L6" s="9"/>
      <c r="M6" s="9"/>
      <c r="N6" s="9"/>
      <c r="O6" s="9"/>
      <c r="P6" s="32"/>
      <c r="Q6" s="34"/>
      <c r="R6" s="32"/>
      <c r="S6" s="34"/>
      <c r="T6" s="656"/>
      <c r="U6" s="657"/>
      <c r="V6" s="656"/>
      <c r="W6" s="657"/>
      <c r="X6" s="32"/>
      <c r="Y6" s="513"/>
      <c r="Z6" s="554" t="s">
        <v>334</v>
      </c>
      <c r="AA6" s="1517" t="s">
        <v>321</v>
      </c>
      <c r="AC6" s="171"/>
    </row>
    <row r="7" spans="1:29" ht="53.25" customHeight="1" x14ac:dyDescent="0.2">
      <c r="A7" s="1485"/>
      <c r="B7" s="1484" t="s">
        <v>1083</v>
      </c>
      <c r="C7" s="1610" t="s">
        <v>1223</v>
      </c>
      <c r="D7" s="1611"/>
      <c r="E7" s="1493" t="s">
        <v>701</v>
      </c>
      <c r="F7" s="1493" t="s">
        <v>1033</v>
      </c>
      <c r="G7" s="1490" t="s">
        <v>899</v>
      </c>
      <c r="H7" s="945" t="s">
        <v>1531</v>
      </c>
      <c r="I7" s="314">
        <v>26663</v>
      </c>
      <c r="J7" s="314">
        <v>28515.69003096192</v>
      </c>
      <c r="K7" s="314">
        <v>30007</v>
      </c>
      <c r="L7" s="314">
        <v>31586</v>
      </c>
      <c r="M7" s="314">
        <v>32954.079623991944</v>
      </c>
      <c r="N7" s="314">
        <v>31611.134075762282</v>
      </c>
      <c r="O7" s="315">
        <v>29513</v>
      </c>
      <c r="P7" s="1850">
        <v>37119</v>
      </c>
      <c r="Q7" s="1851"/>
      <c r="R7" s="1850">
        <v>40780</v>
      </c>
      <c r="S7" s="1851"/>
      <c r="T7" s="1850">
        <v>45153</v>
      </c>
      <c r="U7" s="1851"/>
      <c r="V7" s="1850"/>
      <c r="W7" s="1851"/>
      <c r="X7" s="1858" t="s">
        <v>1224</v>
      </c>
      <c r="Y7" s="1859"/>
      <c r="Z7" s="1517" t="s">
        <v>335</v>
      </c>
      <c r="AA7" s="1518"/>
    </row>
    <row r="8" spans="1:29" ht="54.75" customHeight="1" x14ac:dyDescent="0.2">
      <c r="A8" s="1485"/>
      <c r="B8" s="1485"/>
      <c r="C8" s="1741" t="s">
        <v>1225</v>
      </c>
      <c r="D8" s="1800"/>
      <c r="E8" s="1494"/>
      <c r="F8" s="1494"/>
      <c r="G8" s="1491"/>
      <c r="H8" s="951" t="s">
        <v>1532</v>
      </c>
      <c r="I8" s="316">
        <v>382</v>
      </c>
      <c r="J8" s="316">
        <v>371</v>
      </c>
      <c r="K8" s="316">
        <v>344</v>
      </c>
      <c r="L8" s="316">
        <v>344</v>
      </c>
      <c r="M8" s="316">
        <v>323</v>
      </c>
      <c r="N8" s="316">
        <v>308.33</v>
      </c>
      <c r="O8" s="317">
        <v>323.44899999999996</v>
      </c>
      <c r="P8" s="1852">
        <v>422</v>
      </c>
      <c r="Q8" s="1853"/>
      <c r="R8" s="1852">
        <v>453</v>
      </c>
      <c r="S8" s="1853"/>
      <c r="T8" s="1852">
        <v>537</v>
      </c>
      <c r="U8" s="1853"/>
      <c r="V8" s="1852"/>
      <c r="W8" s="1853"/>
      <c r="X8" s="1848" t="s">
        <v>1226</v>
      </c>
      <c r="Y8" s="1849"/>
      <c r="Z8" s="1518"/>
      <c r="AA8" s="1518"/>
    </row>
    <row r="9" spans="1:29" ht="54.75" customHeight="1" x14ac:dyDescent="0.2">
      <c r="A9" s="470"/>
      <c r="B9" s="1485"/>
      <c r="C9" s="1741" t="s">
        <v>1227</v>
      </c>
      <c r="D9" s="1800"/>
      <c r="E9" s="1494"/>
      <c r="F9" s="1494"/>
      <c r="G9" s="1491"/>
      <c r="H9" s="950" t="s">
        <v>1531</v>
      </c>
      <c r="I9" s="318">
        <v>4111.0649999999996</v>
      </c>
      <c r="J9" s="318">
        <v>4143.3580000000002</v>
      </c>
      <c r="K9" s="318">
        <v>3802.6559999999999</v>
      </c>
      <c r="L9" s="318">
        <v>3649.3850000000002</v>
      </c>
      <c r="M9" s="318">
        <v>3851.5230000000001</v>
      </c>
      <c r="N9" s="318">
        <v>3956.85</v>
      </c>
      <c r="O9" s="319">
        <v>4146.1210000000001</v>
      </c>
      <c r="P9" s="1852">
        <v>4391.4119557139402</v>
      </c>
      <c r="Q9" s="1853"/>
      <c r="R9" s="1852">
        <v>4486.7510160000002</v>
      </c>
      <c r="S9" s="1853"/>
      <c r="T9" s="1852">
        <v>4964.0144947802</v>
      </c>
      <c r="U9" s="1853"/>
      <c r="V9" s="1852"/>
      <c r="W9" s="1853"/>
      <c r="X9" s="1848" t="s">
        <v>1228</v>
      </c>
      <c r="Y9" s="1849"/>
      <c r="Z9" s="1518"/>
      <c r="AA9" s="482"/>
    </row>
    <row r="10" spans="1:29" ht="54" customHeight="1" x14ac:dyDescent="0.2">
      <c r="A10" s="470"/>
      <c r="B10" s="1485"/>
      <c r="C10" s="1741" t="s">
        <v>1229</v>
      </c>
      <c r="D10" s="1800"/>
      <c r="E10" s="1494"/>
      <c r="F10" s="1494"/>
      <c r="G10" s="1491"/>
      <c r="H10" s="952" t="s">
        <v>1532</v>
      </c>
      <c r="I10" s="318">
        <v>2313.1570000000002</v>
      </c>
      <c r="J10" s="318">
        <v>2321.6439999999998</v>
      </c>
      <c r="K10" s="318">
        <v>2421.431</v>
      </c>
      <c r="L10" s="318">
        <v>2290.0709999999999</v>
      </c>
      <c r="M10" s="318">
        <v>2438.4659999999999</v>
      </c>
      <c r="N10" s="318">
        <v>2687.6039999999998</v>
      </c>
      <c r="O10" s="319">
        <v>2773.92</v>
      </c>
      <c r="P10" s="1852">
        <v>2750.6970000000001</v>
      </c>
      <c r="Q10" s="1853"/>
      <c r="R10" s="1852">
        <v>2764.7461600000001</v>
      </c>
      <c r="S10" s="1853"/>
      <c r="T10" s="1852">
        <v>2477.833603</v>
      </c>
      <c r="U10" s="1853"/>
      <c r="V10" s="1852"/>
      <c r="W10" s="1853"/>
      <c r="X10" s="1848" t="s">
        <v>1230</v>
      </c>
      <c r="Y10" s="1849"/>
      <c r="Z10" s="1518"/>
      <c r="AA10" s="482"/>
    </row>
    <row r="11" spans="1:29" ht="58.5" customHeight="1" x14ac:dyDescent="0.2">
      <c r="A11" s="470"/>
      <c r="B11" s="1485"/>
      <c r="C11" s="1741" t="s">
        <v>1231</v>
      </c>
      <c r="D11" s="1800"/>
      <c r="E11" s="1494"/>
      <c r="F11" s="1494"/>
      <c r="G11" s="1491"/>
      <c r="H11" s="953" t="s">
        <v>1531</v>
      </c>
      <c r="I11" s="318"/>
      <c r="J11" s="318">
        <v>5849.8004524621902</v>
      </c>
      <c r="K11" s="318">
        <v>5850.0336536710101</v>
      </c>
      <c r="L11" s="318">
        <v>6023.1787905460797</v>
      </c>
      <c r="M11" s="318">
        <v>5656.8495142224101</v>
      </c>
      <c r="N11" s="318">
        <v>6574.7829301412503</v>
      </c>
      <c r="O11" s="319">
        <v>7612.1187549729702</v>
      </c>
      <c r="P11" s="1852">
        <v>7414.8131941787497</v>
      </c>
      <c r="Q11" s="1853"/>
      <c r="R11" s="1852">
        <v>7925.7121202886001</v>
      </c>
      <c r="S11" s="1853">
        <v>7925.7121202886001</v>
      </c>
      <c r="T11" s="1852">
        <v>7941.3751576925697</v>
      </c>
      <c r="U11" s="1853"/>
      <c r="V11" s="1852"/>
      <c r="W11" s="1853"/>
      <c r="X11" s="1848" t="s">
        <v>1232</v>
      </c>
      <c r="Y11" s="1849"/>
      <c r="Z11" s="1518"/>
      <c r="AA11" s="482"/>
    </row>
    <row r="12" spans="1:29" ht="58.5" customHeight="1" thickBot="1" x14ac:dyDescent="0.25">
      <c r="A12" s="470"/>
      <c r="B12" s="1486"/>
      <c r="C12" s="1741" t="s">
        <v>1233</v>
      </c>
      <c r="D12" s="1800"/>
      <c r="E12" s="1495"/>
      <c r="F12" s="1495"/>
      <c r="G12" s="1492"/>
      <c r="H12" s="942" t="s">
        <v>1532</v>
      </c>
      <c r="I12" s="318">
        <v>34640</v>
      </c>
      <c r="J12" s="318">
        <v>37472</v>
      </c>
      <c r="K12" s="318">
        <v>32273.760619091499</v>
      </c>
      <c r="L12" s="318">
        <v>39624.103935433901</v>
      </c>
      <c r="M12" s="318">
        <v>36336.102535352402</v>
      </c>
      <c r="N12" s="318">
        <v>32525.434039516502</v>
      </c>
      <c r="O12" s="319">
        <v>34683.699201503499</v>
      </c>
      <c r="P12" s="1854">
        <v>34072.896301665402</v>
      </c>
      <c r="Q12" s="1855"/>
      <c r="R12" s="1854">
        <v>32675.882208059829</v>
      </c>
      <c r="S12" s="1855">
        <v>32675.882208059829</v>
      </c>
      <c r="T12" s="1854">
        <v>31087.232542832298</v>
      </c>
      <c r="U12" s="1855"/>
      <c r="V12" s="1854"/>
      <c r="W12" s="1855"/>
      <c r="X12" s="1848" t="s">
        <v>1234</v>
      </c>
      <c r="Y12" s="1849"/>
      <c r="Z12" s="1519"/>
      <c r="AA12" s="482"/>
    </row>
    <row r="13" spans="1:29" ht="39" customHeight="1" x14ac:dyDescent="0.2">
      <c r="A13" s="1484" t="s">
        <v>342</v>
      </c>
      <c r="B13" s="1484" t="s">
        <v>344</v>
      </c>
      <c r="C13" s="1610" t="s">
        <v>702</v>
      </c>
      <c r="D13" s="1611"/>
      <c r="E13" s="1561" t="s">
        <v>657</v>
      </c>
      <c r="F13" s="1561" t="s">
        <v>1033</v>
      </c>
      <c r="G13" s="1662" t="s">
        <v>899</v>
      </c>
      <c r="H13" s="505" t="s">
        <v>8</v>
      </c>
      <c r="I13" s="241">
        <v>11.3</v>
      </c>
      <c r="J13" s="241">
        <v>11.5</v>
      </c>
      <c r="K13" s="241">
        <v>11.6</v>
      </c>
      <c r="L13" s="241">
        <v>11.8</v>
      </c>
      <c r="M13" s="241">
        <v>12</v>
      </c>
      <c r="N13" s="241">
        <v>12.1</v>
      </c>
      <c r="O13" s="241">
        <v>12.2</v>
      </c>
      <c r="P13" s="1478">
        <v>12.4</v>
      </c>
      <c r="Q13" s="1479"/>
      <c r="R13" s="1478">
        <v>12.5</v>
      </c>
      <c r="S13" s="1479"/>
      <c r="T13" s="1080">
        <v>12.2</v>
      </c>
      <c r="U13" s="1086" t="s">
        <v>662</v>
      </c>
      <c r="V13" s="1080">
        <v>12.2</v>
      </c>
      <c r="W13" s="1086" t="s">
        <v>794</v>
      </c>
      <c r="X13" s="1576" t="s">
        <v>703</v>
      </c>
      <c r="Y13" s="1548"/>
      <c r="Z13" s="1517" t="s">
        <v>336</v>
      </c>
      <c r="AA13" s="1517" t="s">
        <v>322</v>
      </c>
    </row>
    <row r="14" spans="1:29" ht="29.25" customHeight="1" thickBot="1" x14ac:dyDescent="0.25">
      <c r="A14" s="1860"/>
      <c r="B14" s="1486"/>
      <c r="C14" s="1676" t="s">
        <v>705</v>
      </c>
      <c r="D14" s="1677"/>
      <c r="E14" s="1581"/>
      <c r="F14" s="1581"/>
      <c r="G14" s="1663"/>
      <c r="H14" s="933" t="s">
        <v>1530</v>
      </c>
      <c r="I14" s="320">
        <v>29687.50146816398</v>
      </c>
      <c r="J14" s="320">
        <v>30394.658152716631</v>
      </c>
      <c r="K14" s="320">
        <v>30594.118423561496</v>
      </c>
      <c r="L14" s="320">
        <v>31423.252553365455</v>
      </c>
      <c r="M14" s="320">
        <v>31596.56408680509</v>
      </c>
      <c r="N14" s="320">
        <v>31566.967497220579</v>
      </c>
      <c r="O14" s="320">
        <v>31568.059534769702</v>
      </c>
      <c r="P14" s="1856">
        <v>32229.190417304861</v>
      </c>
      <c r="Q14" s="1857"/>
      <c r="R14" s="1856">
        <v>32337.029784281291</v>
      </c>
      <c r="S14" s="1857"/>
      <c r="T14" s="166"/>
      <c r="U14" s="219"/>
      <c r="V14" s="166"/>
      <c r="W14" s="219"/>
      <c r="X14" s="1578" t="s">
        <v>704</v>
      </c>
      <c r="Y14" s="1556"/>
      <c r="Z14" s="1519"/>
      <c r="AA14" s="1518"/>
    </row>
    <row r="15" spans="1:29" ht="42" customHeight="1" thickBot="1" x14ac:dyDescent="0.25">
      <c r="A15" s="1860"/>
      <c r="B15" s="1411" t="s">
        <v>343</v>
      </c>
      <c r="C15" s="1539" t="s">
        <v>1221</v>
      </c>
      <c r="D15" s="1540"/>
      <c r="E15" s="505" t="s">
        <v>657</v>
      </c>
      <c r="F15" s="505" t="s">
        <v>1033</v>
      </c>
      <c r="G15" s="520" t="s">
        <v>899</v>
      </c>
      <c r="H15" s="505" t="s">
        <v>8</v>
      </c>
      <c r="I15" s="321"/>
      <c r="J15" s="805">
        <v>16.8</v>
      </c>
      <c r="K15" s="805">
        <v>16.600000000000001</v>
      </c>
      <c r="L15" s="805">
        <v>16.2</v>
      </c>
      <c r="M15" s="805">
        <v>16.600000000000001</v>
      </c>
      <c r="N15" s="805">
        <v>17.100000000000001</v>
      </c>
      <c r="O15" s="805">
        <v>17.100000000000001</v>
      </c>
      <c r="P15" s="1846">
        <v>17.100000000000001</v>
      </c>
      <c r="Q15" s="1847"/>
      <c r="R15" s="1846">
        <v>17.3</v>
      </c>
      <c r="S15" s="1847"/>
      <c r="T15" s="1846">
        <v>17.2</v>
      </c>
      <c r="U15" s="1847"/>
      <c r="V15" s="1846">
        <v>17.2</v>
      </c>
      <c r="W15" s="1847"/>
      <c r="X15" s="1651" t="s">
        <v>1222</v>
      </c>
      <c r="Y15" s="1558"/>
      <c r="Z15" s="481" t="s">
        <v>337</v>
      </c>
      <c r="AA15" s="1518"/>
    </row>
    <row r="16" spans="1:29" ht="51" customHeight="1" thickBot="1" x14ac:dyDescent="0.25">
      <c r="A16" s="1811" t="s">
        <v>345</v>
      </c>
      <c r="B16" s="1439" t="s">
        <v>1084</v>
      </c>
      <c r="C16" s="1539" t="s">
        <v>1107</v>
      </c>
      <c r="D16" s="1540"/>
      <c r="E16" s="3" t="s">
        <v>701</v>
      </c>
      <c r="F16" s="505" t="s">
        <v>1033</v>
      </c>
      <c r="G16" s="363" t="s">
        <v>899</v>
      </c>
      <c r="H16" s="3" t="s">
        <v>8</v>
      </c>
      <c r="I16" s="239">
        <v>9.09</v>
      </c>
      <c r="J16" s="239">
        <v>8.61</v>
      </c>
      <c r="K16" s="239">
        <v>8.5399999999999991</v>
      </c>
      <c r="L16" s="239">
        <v>8.56</v>
      </c>
      <c r="M16" s="239">
        <v>8.3800000000000008</v>
      </c>
      <c r="N16" s="239">
        <v>8.1300000000000008</v>
      </c>
      <c r="O16" s="239">
        <v>7.87</v>
      </c>
      <c r="P16" s="1835">
        <v>7.66</v>
      </c>
      <c r="Q16" s="1836"/>
      <c r="R16" s="1835">
        <v>7.67</v>
      </c>
      <c r="S16" s="1836"/>
      <c r="T16" s="1835">
        <v>7.96</v>
      </c>
      <c r="U16" s="1836"/>
      <c r="V16" s="1835"/>
      <c r="W16" s="1836"/>
      <c r="X16" s="1651" t="s">
        <v>1049</v>
      </c>
      <c r="Y16" s="1558"/>
      <c r="Z16" s="2" t="s">
        <v>338</v>
      </c>
      <c r="AA16" s="1812" t="s">
        <v>323</v>
      </c>
    </row>
    <row r="17" spans="1:30" ht="40.5" customHeight="1" thickBot="1" x14ac:dyDescent="0.25">
      <c r="A17" s="1811"/>
      <c r="B17" s="1439" t="s">
        <v>1086</v>
      </c>
      <c r="C17" s="1539" t="s">
        <v>1708</v>
      </c>
      <c r="D17" s="1540"/>
      <c r="E17" s="3" t="s">
        <v>701</v>
      </c>
      <c r="F17" s="505" t="s">
        <v>1033</v>
      </c>
      <c r="G17" s="363" t="s">
        <v>843</v>
      </c>
      <c r="H17" s="3" t="s">
        <v>8</v>
      </c>
      <c r="I17" s="239">
        <v>56.716035955343727</v>
      </c>
      <c r="J17" s="239">
        <v>56.9</v>
      </c>
      <c r="K17" s="239">
        <v>55.5</v>
      </c>
      <c r="L17" s="239">
        <v>54.3</v>
      </c>
      <c r="M17" s="239">
        <v>52.7</v>
      </c>
      <c r="N17" s="239">
        <v>49.943577748645708</v>
      </c>
      <c r="O17" s="239">
        <v>48.028251211872181</v>
      </c>
      <c r="P17" s="1835">
        <v>46.4</v>
      </c>
      <c r="Q17" s="1836"/>
      <c r="R17" s="1835">
        <v>43.8</v>
      </c>
      <c r="S17" s="1836"/>
      <c r="T17" s="1835">
        <v>43.901695344456478</v>
      </c>
      <c r="U17" s="1836"/>
      <c r="V17" s="1835"/>
      <c r="W17" s="1836"/>
      <c r="X17" s="1651" t="s">
        <v>861</v>
      </c>
      <c r="Y17" s="1558"/>
      <c r="Z17" s="554" t="s">
        <v>339</v>
      </c>
      <c r="AA17" s="1812"/>
    </row>
    <row r="18" spans="1:30" ht="54" customHeight="1" thickBot="1" x14ac:dyDescent="0.25">
      <c r="A18" s="553" t="s">
        <v>346</v>
      </c>
      <c r="B18" s="1439" t="s">
        <v>347</v>
      </c>
      <c r="C18" s="1566" t="s">
        <v>1252</v>
      </c>
      <c r="D18" s="1567"/>
      <c r="E18" s="3" t="s">
        <v>657</v>
      </c>
      <c r="F18" s="505" t="s">
        <v>1033</v>
      </c>
      <c r="G18" s="363" t="s">
        <v>899</v>
      </c>
      <c r="H18" s="3" t="s">
        <v>1048</v>
      </c>
      <c r="I18" s="1124">
        <v>0.32400000000000001</v>
      </c>
      <c r="J18" s="1124">
        <v>0.31990000000000002</v>
      </c>
      <c r="K18" s="1124">
        <v>0.32090000000000002</v>
      </c>
      <c r="L18" s="1124">
        <v>0.3105</v>
      </c>
      <c r="M18" s="1124">
        <v>0.30890000000000001</v>
      </c>
      <c r="N18" s="1124">
        <v>0.32990000000000003</v>
      </c>
      <c r="O18" s="1124">
        <v>0.31159999999999999</v>
      </c>
      <c r="P18" s="1844">
        <v>0.32500000000000001</v>
      </c>
      <c r="Q18" s="1845"/>
      <c r="R18" s="1844">
        <v>0.29749999999999999</v>
      </c>
      <c r="S18" s="1845"/>
      <c r="T18" s="1092"/>
      <c r="U18" s="1093"/>
      <c r="V18" s="1092"/>
      <c r="W18" s="1093"/>
      <c r="X18" s="1651" t="s">
        <v>1253</v>
      </c>
      <c r="Y18" s="1558"/>
      <c r="Z18" s="554" t="s">
        <v>653</v>
      </c>
      <c r="AA18" s="554" t="s">
        <v>324</v>
      </c>
    </row>
    <row r="19" spans="1:30" ht="125.65" customHeight="1" thickBot="1" x14ac:dyDescent="0.25">
      <c r="A19" s="1811" t="s">
        <v>348</v>
      </c>
      <c r="B19" s="1439" t="s">
        <v>349</v>
      </c>
      <c r="C19" s="1539" t="s">
        <v>1130</v>
      </c>
      <c r="D19" s="1540"/>
      <c r="E19" s="3" t="s">
        <v>657</v>
      </c>
      <c r="F19" s="3" t="s">
        <v>1036</v>
      </c>
      <c r="G19" s="3" t="s">
        <v>925</v>
      </c>
      <c r="H19" s="3" t="s">
        <v>8</v>
      </c>
      <c r="I19" s="743">
        <v>1.54</v>
      </c>
      <c r="J19" s="743">
        <v>1.46</v>
      </c>
      <c r="K19" s="743">
        <v>1.38</v>
      </c>
      <c r="L19" s="743">
        <v>1.32</v>
      </c>
      <c r="M19" s="743">
        <v>1.29</v>
      </c>
      <c r="N19" s="743">
        <v>1.24</v>
      </c>
      <c r="O19" s="743">
        <v>1.28</v>
      </c>
      <c r="P19" s="1869">
        <v>1.32</v>
      </c>
      <c r="Q19" s="1870"/>
      <c r="R19" s="1553">
        <v>1.35</v>
      </c>
      <c r="S19" s="1554"/>
      <c r="T19" s="1078">
        <v>1.4</v>
      </c>
      <c r="U19" s="1079" t="s">
        <v>662</v>
      </c>
      <c r="V19" s="1078"/>
      <c r="W19" s="1079"/>
      <c r="X19" s="1651" t="s">
        <v>1131</v>
      </c>
      <c r="Y19" s="1558"/>
      <c r="Z19" s="554" t="s">
        <v>332</v>
      </c>
      <c r="AA19" s="1812" t="s">
        <v>325</v>
      </c>
      <c r="AC19" s="322"/>
    </row>
    <row r="20" spans="1:30" ht="129" customHeight="1" thickBot="1" x14ac:dyDescent="0.25">
      <c r="A20" s="1811"/>
      <c r="B20" s="1439" t="s">
        <v>350</v>
      </c>
      <c r="C20" s="1539" t="s">
        <v>1709</v>
      </c>
      <c r="D20" s="1540"/>
      <c r="E20" s="3" t="s">
        <v>701</v>
      </c>
      <c r="F20" s="3" t="s">
        <v>1037</v>
      </c>
      <c r="G20" s="3" t="s">
        <v>925</v>
      </c>
      <c r="H20" s="3" t="s">
        <v>1529</v>
      </c>
      <c r="I20" s="712">
        <v>3.9</v>
      </c>
      <c r="J20" s="712">
        <v>4.2</v>
      </c>
      <c r="K20" s="712">
        <v>4.0999999999999996</v>
      </c>
      <c r="L20" s="712">
        <v>3.6</v>
      </c>
      <c r="M20" s="712">
        <v>3.7</v>
      </c>
      <c r="N20" s="712">
        <v>3.7</v>
      </c>
      <c r="O20" s="712">
        <v>4</v>
      </c>
      <c r="P20" s="1871">
        <v>4.4000000000000004</v>
      </c>
      <c r="Q20" s="1872"/>
      <c r="R20" s="1871">
        <v>4.5999999999999996</v>
      </c>
      <c r="S20" s="1872"/>
      <c r="T20" s="1821">
        <v>4.9000000000000004</v>
      </c>
      <c r="U20" s="1822"/>
      <c r="V20" s="1871"/>
      <c r="W20" s="1872"/>
      <c r="X20" s="1651" t="s">
        <v>1145</v>
      </c>
      <c r="Y20" s="1558"/>
      <c r="Z20" s="554" t="s">
        <v>333</v>
      </c>
      <c r="AA20" s="1812"/>
    </row>
    <row r="21" spans="1:30" ht="53.25" customHeight="1" thickBot="1" x14ac:dyDescent="0.25">
      <c r="A21" s="553" t="s">
        <v>351</v>
      </c>
      <c r="B21" s="37" t="s">
        <v>352</v>
      </c>
      <c r="C21" s="1539" t="s">
        <v>956</v>
      </c>
      <c r="D21" s="1540"/>
      <c r="E21" s="364" t="s">
        <v>657</v>
      </c>
      <c r="F21" s="364" t="s">
        <v>1033</v>
      </c>
      <c r="G21" s="363" t="s">
        <v>1076</v>
      </c>
      <c r="H21" s="3" t="s">
        <v>1524</v>
      </c>
      <c r="I21" s="169">
        <v>64.096779999999995</v>
      </c>
      <c r="J21" s="169">
        <v>38.912491000000003</v>
      </c>
      <c r="K21" s="169">
        <v>42.395310000000002</v>
      </c>
      <c r="L21" s="169">
        <v>23.905578999999999</v>
      </c>
      <c r="M21" s="169">
        <v>35.303488000000002</v>
      </c>
      <c r="N21" s="169">
        <v>18.541399999999999</v>
      </c>
      <c r="O21" s="169">
        <v>5.32</v>
      </c>
      <c r="P21" s="1625">
        <v>3.12</v>
      </c>
      <c r="Q21" s="1626"/>
      <c r="R21" s="1625">
        <v>10.75</v>
      </c>
      <c r="S21" s="1626"/>
      <c r="T21" s="1625">
        <v>4.49</v>
      </c>
      <c r="U21" s="1626"/>
      <c r="V21" s="1625"/>
      <c r="W21" s="1626"/>
      <c r="X21" s="1651" t="s">
        <v>837</v>
      </c>
      <c r="Y21" s="1558"/>
      <c r="Z21" s="554" t="s">
        <v>331</v>
      </c>
      <c r="AA21" s="554" t="s">
        <v>326</v>
      </c>
      <c r="AC21" s="171"/>
      <c r="AD21" s="5"/>
    </row>
    <row r="22" spans="1:30" ht="80.099999999999994" customHeight="1" thickBot="1" x14ac:dyDescent="0.25">
      <c r="A22" s="553" t="s">
        <v>939</v>
      </c>
      <c r="B22" s="1439" t="s">
        <v>353</v>
      </c>
      <c r="C22" s="1539" t="s">
        <v>1091</v>
      </c>
      <c r="D22" s="1540"/>
      <c r="E22" s="364" t="s">
        <v>701</v>
      </c>
      <c r="F22" s="3" t="s">
        <v>1036</v>
      </c>
      <c r="G22" s="363" t="s">
        <v>899</v>
      </c>
      <c r="H22" s="3" t="s">
        <v>8</v>
      </c>
      <c r="I22" s="323">
        <v>22.373712464016187</v>
      </c>
      <c r="J22" s="323">
        <v>23.14159585610625</v>
      </c>
      <c r="K22" s="323">
        <v>23.19978874844093</v>
      </c>
      <c r="L22" s="323">
        <v>22.964042136776417</v>
      </c>
      <c r="M22" s="323">
        <v>23.129344299452125</v>
      </c>
      <c r="N22" s="323">
        <v>22.881832563546197</v>
      </c>
      <c r="O22" s="323">
        <v>22.357512986579788</v>
      </c>
      <c r="P22" s="1725">
        <v>22.850586286454032</v>
      </c>
      <c r="Q22" s="1726"/>
      <c r="R22" s="1835">
        <v>22.725830563824999</v>
      </c>
      <c r="S22" s="1836"/>
      <c r="T22" s="1835">
        <v>24</v>
      </c>
      <c r="U22" s="1836"/>
      <c r="V22" s="1875"/>
      <c r="W22" s="1876"/>
      <c r="X22" s="1651" t="s">
        <v>1092</v>
      </c>
      <c r="Y22" s="1558"/>
      <c r="Z22" s="554" t="s">
        <v>330</v>
      </c>
      <c r="AA22" s="554" t="s">
        <v>327</v>
      </c>
    </row>
    <row r="23" spans="1:30" ht="30.75" customHeight="1" x14ac:dyDescent="0.2">
      <c r="A23" s="1484" t="s">
        <v>354</v>
      </c>
      <c r="B23" s="1484" t="s">
        <v>355</v>
      </c>
      <c r="C23" s="1421" t="s">
        <v>708</v>
      </c>
      <c r="D23" s="665"/>
      <c r="E23" s="1493" t="s">
        <v>657</v>
      </c>
      <c r="F23" s="1493" t="s">
        <v>1033</v>
      </c>
      <c r="G23" s="1490" t="s">
        <v>926</v>
      </c>
      <c r="H23" s="1493" t="s">
        <v>8</v>
      </c>
      <c r="I23" s="261">
        <v>99</v>
      </c>
      <c r="J23" s="261">
        <v>99</v>
      </c>
      <c r="K23" s="261">
        <v>99</v>
      </c>
      <c r="L23" s="261">
        <v>99</v>
      </c>
      <c r="M23" s="261">
        <v>99.8</v>
      </c>
      <c r="N23" s="261">
        <v>99.8</v>
      </c>
      <c r="O23" s="261">
        <v>99.8</v>
      </c>
      <c r="P23" s="1863">
        <v>99.8</v>
      </c>
      <c r="Q23" s="1864"/>
      <c r="R23" s="1863">
        <v>99.8</v>
      </c>
      <c r="S23" s="1864"/>
      <c r="T23" s="1863">
        <v>99.8</v>
      </c>
      <c r="U23" s="1864"/>
      <c r="V23" s="1877"/>
      <c r="W23" s="1878"/>
      <c r="X23" s="1576" t="s">
        <v>708</v>
      </c>
      <c r="Y23" s="1548"/>
      <c r="Z23" s="1502" t="s">
        <v>329</v>
      </c>
      <c r="AA23" s="1502" t="s">
        <v>328</v>
      </c>
    </row>
    <row r="24" spans="1:30" ht="30.75" customHeight="1" x14ac:dyDescent="0.2">
      <c r="A24" s="1485"/>
      <c r="B24" s="1485"/>
      <c r="C24" s="758" t="s">
        <v>1087</v>
      </c>
      <c r="D24" s="667"/>
      <c r="E24" s="1494"/>
      <c r="F24" s="1494"/>
      <c r="G24" s="1491"/>
      <c r="H24" s="1494"/>
      <c r="I24" s="212">
        <v>84</v>
      </c>
      <c r="J24" s="212">
        <v>85</v>
      </c>
      <c r="K24" s="212">
        <v>87.5</v>
      </c>
      <c r="L24" s="212">
        <v>96.2</v>
      </c>
      <c r="M24" s="212">
        <v>99.1</v>
      </c>
      <c r="N24" s="212">
        <v>99.1</v>
      </c>
      <c r="O24" s="212">
        <v>99.3</v>
      </c>
      <c r="P24" s="1865">
        <v>99.5</v>
      </c>
      <c r="Q24" s="1866"/>
      <c r="R24" s="1865" t="s">
        <v>941</v>
      </c>
      <c r="S24" s="1866"/>
      <c r="T24" s="1865" t="s">
        <v>941</v>
      </c>
      <c r="U24" s="1866"/>
      <c r="V24" s="1879"/>
      <c r="W24" s="1880"/>
      <c r="X24" s="1873" t="s">
        <v>1089</v>
      </c>
      <c r="Y24" s="1874"/>
      <c r="Z24" s="1503"/>
      <c r="AA24" s="1503"/>
    </row>
    <row r="25" spans="1:30" ht="30.75" customHeight="1" thickBot="1" x14ac:dyDescent="0.25">
      <c r="A25" s="1486"/>
      <c r="B25" s="1486"/>
      <c r="C25" s="650" t="s">
        <v>1088</v>
      </c>
      <c r="D25" s="652"/>
      <c r="E25" s="1495"/>
      <c r="F25" s="1495"/>
      <c r="G25" s="1492"/>
      <c r="H25" s="1495"/>
      <c r="I25" s="262"/>
      <c r="J25" s="262"/>
      <c r="K25" s="262">
        <v>89.7</v>
      </c>
      <c r="L25" s="262">
        <v>91.3</v>
      </c>
      <c r="M25" s="262">
        <v>94.2</v>
      </c>
      <c r="N25" s="262">
        <v>94.3</v>
      </c>
      <c r="O25" s="262">
        <v>98.8</v>
      </c>
      <c r="P25" s="1867">
        <v>98.9</v>
      </c>
      <c r="Q25" s="1868"/>
      <c r="R25" s="1867">
        <v>99.2</v>
      </c>
      <c r="S25" s="1868"/>
      <c r="T25" s="1867">
        <v>99.7</v>
      </c>
      <c r="U25" s="1868"/>
      <c r="V25" s="1881"/>
      <c r="W25" s="1882"/>
      <c r="X25" s="1861" t="s">
        <v>1090</v>
      </c>
      <c r="Y25" s="1862"/>
      <c r="Z25" s="1504"/>
      <c r="AA25" s="1504"/>
    </row>
    <row r="26" spans="1:30" x14ac:dyDescent="0.2">
      <c r="A26" s="14"/>
      <c r="B26" s="14"/>
      <c r="C26" s="103"/>
      <c r="D26" s="103"/>
      <c r="E26" s="15"/>
      <c r="F26" s="15"/>
      <c r="G26" s="16"/>
      <c r="H26" s="15"/>
      <c r="I26" s="210"/>
      <c r="J26" s="210"/>
      <c r="K26" s="210"/>
      <c r="L26" s="210"/>
      <c r="M26" s="210"/>
      <c r="N26" s="210"/>
      <c r="O26" s="210"/>
      <c r="P26" s="210"/>
      <c r="Q26" s="210"/>
      <c r="R26" s="210"/>
      <c r="S26" s="210"/>
      <c r="T26" s="210"/>
      <c r="U26" s="210"/>
      <c r="V26" s="210"/>
      <c r="W26" s="210"/>
      <c r="X26" s="504"/>
      <c r="Y26" s="504"/>
      <c r="Z26" s="559"/>
      <c r="AA26" s="559"/>
    </row>
    <row r="27" spans="1:30" x14ac:dyDescent="0.2">
      <c r="I27" s="674"/>
      <c r="J27" s="674"/>
      <c r="K27" s="674"/>
      <c r="L27" s="674"/>
      <c r="M27" s="674"/>
      <c r="N27" s="674"/>
      <c r="O27" s="674"/>
      <c r="P27" s="674"/>
      <c r="Q27" s="674"/>
      <c r="R27" s="674"/>
      <c r="S27" s="674"/>
      <c r="T27" s="674"/>
      <c r="U27" s="674"/>
      <c r="Z27" s="19"/>
    </row>
    <row r="28" spans="1:30" ht="51" x14ac:dyDescent="0.2">
      <c r="B28" s="5" t="s">
        <v>213</v>
      </c>
      <c r="C28" s="645"/>
      <c r="I28" s="674"/>
      <c r="J28" s="674"/>
      <c r="K28" s="674"/>
      <c r="L28" s="674"/>
      <c r="M28" s="674"/>
      <c r="N28" s="674"/>
      <c r="O28" s="674"/>
      <c r="P28" s="674"/>
      <c r="Q28" s="674"/>
      <c r="R28" s="674"/>
      <c r="S28" s="674"/>
      <c r="T28" s="674"/>
      <c r="U28" s="674"/>
      <c r="Z28" s="19"/>
    </row>
    <row r="29" spans="1:30" x14ac:dyDescent="0.2">
      <c r="C29" s="645"/>
      <c r="Z29" s="19"/>
    </row>
    <row r="30" spans="1:30" x14ac:dyDescent="0.2">
      <c r="B30" s="653" t="s">
        <v>1266</v>
      </c>
      <c r="C30" s="645"/>
      <c r="Z30" s="19"/>
    </row>
    <row r="31" spans="1:30" x14ac:dyDescent="0.2">
      <c r="B31" s="645" t="s">
        <v>1015</v>
      </c>
      <c r="C31" s="5"/>
      <c r="D31" s="5"/>
      <c r="E31" s="5"/>
      <c r="Z31" s="19"/>
    </row>
    <row r="32" spans="1:30" ht="38.25" x14ac:dyDescent="0.2">
      <c r="B32" s="5" t="s">
        <v>1433</v>
      </c>
      <c r="C32" s="5"/>
      <c r="D32" s="5"/>
      <c r="E32" s="5"/>
      <c r="Z32" s="19"/>
    </row>
    <row r="33" spans="2:23" s="62" customFormat="1" x14ac:dyDescent="0.2">
      <c r="B33" s="674"/>
      <c r="C33" s="674"/>
      <c r="D33" s="674"/>
      <c r="V33" s="674"/>
      <c r="W33" s="674"/>
    </row>
    <row r="34" spans="2:23" s="62" customFormat="1" x14ac:dyDescent="0.2">
      <c r="B34" s="674"/>
      <c r="C34" s="674"/>
      <c r="D34" s="674"/>
      <c r="V34" s="674"/>
      <c r="W34" s="674"/>
    </row>
    <row r="35" spans="2:23" s="62" customFormat="1" x14ac:dyDescent="0.2">
      <c r="B35" s="674"/>
      <c r="C35" s="674"/>
      <c r="D35" s="674"/>
      <c r="V35" s="674"/>
      <c r="W35" s="674"/>
    </row>
  </sheetData>
  <sortState xmlns:xlrd2="http://schemas.microsoft.com/office/spreadsheetml/2017/richdata2" ref="G27:K27">
    <sortCondition descending="1" ref="G26"/>
  </sortState>
  <mergeCells count="144">
    <mergeCell ref="V21:W21"/>
    <mergeCell ref="T22:U22"/>
    <mergeCell ref="V22:W22"/>
    <mergeCell ref="T23:U23"/>
    <mergeCell ref="V23:W23"/>
    <mergeCell ref="T24:U24"/>
    <mergeCell ref="V24:W24"/>
    <mergeCell ref="T25:U25"/>
    <mergeCell ref="V25:W25"/>
    <mergeCell ref="AA13:AA15"/>
    <mergeCell ref="Z23:Z25"/>
    <mergeCell ref="AA23:AA25"/>
    <mergeCell ref="R15:S15"/>
    <mergeCell ref="X21:Y21"/>
    <mergeCell ref="AA16:AA17"/>
    <mergeCell ref="AA19:AA20"/>
    <mergeCell ref="Z13:Z14"/>
    <mergeCell ref="X23:Y23"/>
    <mergeCell ref="X24:Y24"/>
    <mergeCell ref="R17:S17"/>
    <mergeCell ref="R21:S21"/>
    <mergeCell ref="R16:S16"/>
    <mergeCell ref="R22:S22"/>
    <mergeCell ref="R23:S23"/>
    <mergeCell ref="R24:S24"/>
    <mergeCell ref="T15:U15"/>
    <mergeCell ref="R20:S20"/>
    <mergeCell ref="V15:W15"/>
    <mergeCell ref="T16:U16"/>
    <mergeCell ref="V16:W16"/>
    <mergeCell ref="T17:U17"/>
    <mergeCell ref="V17:W17"/>
    <mergeCell ref="T20:U20"/>
    <mergeCell ref="G23:G25"/>
    <mergeCell ref="H23:H25"/>
    <mergeCell ref="X25:Y25"/>
    <mergeCell ref="G13:G14"/>
    <mergeCell ref="X22:Y22"/>
    <mergeCell ref="X20:Y20"/>
    <mergeCell ref="P22:Q22"/>
    <mergeCell ref="P16:Q16"/>
    <mergeCell ref="P23:Q23"/>
    <mergeCell ref="P24:Q24"/>
    <mergeCell ref="P25:Q25"/>
    <mergeCell ref="X13:Y13"/>
    <mergeCell ref="X14:Y14"/>
    <mergeCell ref="R25:S25"/>
    <mergeCell ref="X16:Y16"/>
    <mergeCell ref="X19:Y19"/>
    <mergeCell ref="X18:Y18"/>
    <mergeCell ref="X17:Y17"/>
    <mergeCell ref="P21:Q21"/>
    <mergeCell ref="P17:Q17"/>
    <mergeCell ref="P18:Q18"/>
    <mergeCell ref="P19:Q19"/>
    <mergeCell ref="P20:Q20"/>
    <mergeCell ref="V20:W20"/>
    <mergeCell ref="C12:D12"/>
    <mergeCell ref="C21:D21"/>
    <mergeCell ref="G4:G5"/>
    <mergeCell ref="E13:E14"/>
    <mergeCell ref="F13:F14"/>
    <mergeCell ref="F7:F12"/>
    <mergeCell ref="G7:G12"/>
    <mergeCell ref="E7:E12"/>
    <mergeCell ref="C22:D22"/>
    <mergeCell ref="C18:D18"/>
    <mergeCell ref="C10:D10"/>
    <mergeCell ref="C20:D20"/>
    <mergeCell ref="C17:D17"/>
    <mergeCell ref="C19:D19"/>
    <mergeCell ref="C16:D16"/>
    <mergeCell ref="T9:U9"/>
    <mergeCell ref="V9:W9"/>
    <mergeCell ref="A23:A25"/>
    <mergeCell ref="F4:F5"/>
    <mergeCell ref="A16:A17"/>
    <mergeCell ref="B13:B14"/>
    <mergeCell ref="B7:B12"/>
    <mergeCell ref="B23:B25"/>
    <mergeCell ref="E23:E25"/>
    <mergeCell ref="F23:F25"/>
    <mergeCell ref="C13:D13"/>
    <mergeCell ref="C14:D14"/>
    <mergeCell ref="C7:D7"/>
    <mergeCell ref="C8:D8"/>
    <mergeCell ref="A19:A20"/>
    <mergeCell ref="A13:A15"/>
    <mergeCell ref="A4:A5"/>
    <mergeCell ref="B4:B5"/>
    <mergeCell ref="E4:E5"/>
    <mergeCell ref="A6:A8"/>
    <mergeCell ref="C4:D5"/>
    <mergeCell ref="C15:D15"/>
    <mergeCell ref="C9:D9"/>
    <mergeCell ref="C11:D11"/>
    <mergeCell ref="R13:S13"/>
    <mergeCell ref="R14:S14"/>
    <mergeCell ref="Z4:Z5"/>
    <mergeCell ref="AA4:AA5"/>
    <mergeCell ref="X7:Y7"/>
    <mergeCell ref="P5:Q5"/>
    <mergeCell ref="R5:S5"/>
    <mergeCell ref="Z7:Z12"/>
    <mergeCell ref="P11:Q11"/>
    <mergeCell ref="P10:Q10"/>
    <mergeCell ref="P9:Q9"/>
    <mergeCell ref="P8:Q8"/>
    <mergeCell ref="P7:Q7"/>
    <mergeCell ref="P12:Q12"/>
    <mergeCell ref="X4:Y5"/>
    <mergeCell ref="AA6:AA8"/>
    <mergeCell ref="X11:Y11"/>
    <mergeCell ref="X12:Y12"/>
    <mergeCell ref="V5:W5"/>
    <mergeCell ref="I4:W4"/>
    <mergeCell ref="T7:U7"/>
    <mergeCell ref="V7:W7"/>
    <mergeCell ref="T8:U8"/>
    <mergeCell ref="V8:W8"/>
    <mergeCell ref="R19:S19"/>
    <mergeCell ref="R18:S18"/>
    <mergeCell ref="H4:H5"/>
    <mergeCell ref="P15:Q15"/>
    <mergeCell ref="T21:U21"/>
    <mergeCell ref="X8:Y8"/>
    <mergeCell ref="X15:Y15"/>
    <mergeCell ref="X9:Y9"/>
    <mergeCell ref="X10:Y10"/>
    <mergeCell ref="T5:U5"/>
    <mergeCell ref="P13:Q13"/>
    <mergeCell ref="R7:S7"/>
    <mergeCell ref="R8:S8"/>
    <mergeCell ref="R9:S9"/>
    <mergeCell ref="R10:S10"/>
    <mergeCell ref="R11:S11"/>
    <mergeCell ref="R12:S12"/>
    <mergeCell ref="P14:Q14"/>
    <mergeCell ref="T10:U10"/>
    <mergeCell ref="V10:W10"/>
    <mergeCell ref="T11:U11"/>
    <mergeCell ref="V11:W11"/>
    <mergeCell ref="T12:U12"/>
    <mergeCell ref="V12:W12"/>
  </mergeCells>
  <printOptions horizontalCentered="1" verticalCentered="1"/>
  <pageMargins left="0" right="0" top="0" bottom="0" header="0" footer="0"/>
  <pageSetup paperSize="8" scale="5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73"/>
  <sheetViews>
    <sheetView showGridLines="0" topLeftCell="B1" zoomScale="82" zoomScaleNormal="82" workbookViewId="0">
      <pane ySplit="5" topLeftCell="A54" activePane="bottomLeft" state="frozen"/>
      <selection activeCell="B1" sqref="B1"/>
      <selection pane="bottomLeft" activeCell="C66" sqref="C66"/>
    </sheetView>
  </sheetViews>
  <sheetFormatPr defaultColWidth="8.5703125" defaultRowHeight="12.75" x14ac:dyDescent="0.2"/>
  <cols>
    <col min="1" max="1" width="43.5703125" style="62" hidden="1" customWidth="1"/>
    <col min="2" max="2" width="43.5703125" style="674" customWidth="1"/>
    <col min="3" max="3" width="21.42578125" style="674" customWidth="1"/>
    <col min="4" max="4" width="27.5703125" style="674" customWidth="1"/>
    <col min="5" max="5" width="9.28515625" style="62" customWidth="1"/>
    <col min="6" max="6" width="10.42578125" style="62" customWidth="1"/>
    <col min="7" max="7" width="12" style="62" customWidth="1"/>
    <col min="8" max="8" width="12.85546875" style="62" customWidth="1"/>
    <col min="9" max="10" width="10.5703125" style="674" customWidth="1"/>
    <col min="11" max="11" width="9.5703125" style="674" customWidth="1"/>
    <col min="12" max="12" width="1.85546875" style="674" bestFit="1" customWidth="1"/>
    <col min="13" max="13" width="9.5703125" style="674" customWidth="1"/>
    <col min="14" max="14" width="2.42578125" style="674" bestFit="1" customWidth="1"/>
    <col min="15" max="16" width="10.7109375" style="674" customWidth="1"/>
    <col min="17" max="17" width="10.5703125" style="674" customWidth="1"/>
    <col min="18" max="18" width="10.85546875" style="674" customWidth="1"/>
    <col min="19" max="19" width="10.5703125" style="674" customWidth="1"/>
    <col min="20" max="20" width="8" style="674" customWidth="1"/>
    <col min="21" max="21" width="3.28515625" style="674" bestFit="1" customWidth="1"/>
    <col min="22" max="22" width="8.140625" style="674" customWidth="1"/>
    <col min="23" max="23" width="3" style="674" customWidth="1"/>
    <col min="24" max="24" width="25.5703125" style="62" customWidth="1"/>
    <col min="25" max="25" width="23.140625" style="62" customWidth="1"/>
    <col min="26" max="26" width="43.5703125" style="102" customWidth="1"/>
    <col min="27" max="27" width="43.5703125" style="102" hidden="1" customWidth="1"/>
    <col min="28" max="31" width="8.5703125" style="62"/>
    <col min="32" max="32" width="30.7109375" style="62" customWidth="1"/>
    <col min="33" max="16384" width="8.5703125" style="62"/>
  </cols>
  <sheetData>
    <row r="1" spans="1:32" s="187" customFormat="1" ht="20.25" customHeight="1" x14ac:dyDescent="0.2">
      <c r="B1" s="186" t="s">
        <v>888</v>
      </c>
      <c r="C1" s="186"/>
      <c r="D1" s="186"/>
      <c r="E1" s="186"/>
      <c r="F1" s="186"/>
      <c r="G1" s="186"/>
      <c r="I1" s="698"/>
      <c r="J1" s="698"/>
      <c r="K1" s="698"/>
    </row>
    <row r="2" spans="1:32" s="197" customFormat="1" ht="19.5" customHeight="1" x14ac:dyDescent="0.2">
      <c r="B2" s="196" t="s">
        <v>372</v>
      </c>
      <c r="C2" s="196"/>
      <c r="D2" s="196"/>
      <c r="E2" s="196"/>
      <c r="F2" s="196"/>
      <c r="G2" s="196"/>
      <c r="I2" s="614"/>
      <c r="J2" s="614"/>
      <c r="K2" s="614"/>
      <c r="L2" s="614"/>
      <c r="M2" s="614"/>
      <c r="N2" s="614"/>
      <c r="O2" s="614"/>
      <c r="P2" s="614"/>
      <c r="Q2" s="614"/>
      <c r="R2" s="614"/>
      <c r="S2" s="614"/>
      <c r="T2" s="614"/>
      <c r="U2" s="614"/>
      <c r="V2" s="614"/>
      <c r="W2" s="614"/>
    </row>
    <row r="3" spans="1:32" ht="13.5" thickBot="1" x14ac:dyDescent="0.25"/>
    <row r="4" spans="1:32" ht="30"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5"/>
      <c r="W4" s="1546"/>
      <c r="X4" s="1525" t="s">
        <v>10</v>
      </c>
      <c r="Y4" s="1526"/>
      <c r="Z4" s="1505" t="s">
        <v>1</v>
      </c>
      <c r="AA4" s="1505" t="s">
        <v>3</v>
      </c>
    </row>
    <row r="5" spans="1:32" ht="15.75" customHeight="1" thickBot="1" x14ac:dyDescent="0.25">
      <c r="A5" s="1679"/>
      <c r="B5" s="1679"/>
      <c r="C5" s="1682"/>
      <c r="D5" s="1683"/>
      <c r="E5" s="1483"/>
      <c r="F5" s="1483"/>
      <c r="G5" s="1483"/>
      <c r="H5" s="1483"/>
      <c r="I5" s="1056">
        <v>2010</v>
      </c>
      <c r="J5" s="1056">
        <v>2011</v>
      </c>
      <c r="K5" s="1544">
        <v>2012</v>
      </c>
      <c r="L5" s="1546"/>
      <c r="M5" s="1544">
        <v>2013</v>
      </c>
      <c r="N5" s="1546"/>
      <c r="O5" s="1056">
        <v>2014</v>
      </c>
      <c r="P5" s="1056">
        <v>2015</v>
      </c>
      <c r="Q5" s="1056">
        <v>2016</v>
      </c>
      <c r="R5" s="1052">
        <v>2017</v>
      </c>
      <c r="S5" s="1052">
        <v>2018</v>
      </c>
      <c r="T5" s="1544">
        <v>2019</v>
      </c>
      <c r="U5" s="1546"/>
      <c r="V5" s="1544">
        <v>2020</v>
      </c>
      <c r="W5" s="1546"/>
      <c r="X5" s="1527"/>
      <c r="Y5" s="1528"/>
      <c r="Z5" s="1506"/>
      <c r="AA5" s="1506"/>
    </row>
    <row r="6" spans="1:32" ht="40.5" customHeight="1" x14ac:dyDescent="0.2">
      <c r="A6" s="1484" t="s">
        <v>373</v>
      </c>
      <c r="B6" s="1484" t="s">
        <v>933</v>
      </c>
      <c r="C6" s="1487" t="s">
        <v>1209</v>
      </c>
      <c r="D6" s="401" t="s">
        <v>1210</v>
      </c>
      <c r="E6" s="1561" t="s">
        <v>657</v>
      </c>
      <c r="F6" s="1493" t="s">
        <v>1033</v>
      </c>
      <c r="G6" s="1490" t="s">
        <v>900</v>
      </c>
      <c r="H6" s="1493" t="s">
        <v>1026</v>
      </c>
      <c r="I6" s="912">
        <v>10407</v>
      </c>
      <c r="J6" s="912">
        <v>10227</v>
      </c>
      <c r="K6" s="1922">
        <v>9899</v>
      </c>
      <c r="L6" s="1923"/>
      <c r="M6" s="1922">
        <v>9856</v>
      </c>
      <c r="N6" s="1923"/>
      <c r="O6" s="912">
        <v>9996</v>
      </c>
      <c r="P6" s="912">
        <v>10562</v>
      </c>
      <c r="Q6" s="912">
        <v>10863</v>
      </c>
      <c r="R6" s="1094">
        <v>11063</v>
      </c>
      <c r="S6" s="1094">
        <v>11786</v>
      </c>
      <c r="T6" s="1944">
        <v>12696</v>
      </c>
      <c r="U6" s="1945"/>
      <c r="V6" s="1057"/>
      <c r="W6" s="271"/>
      <c r="X6" s="421" t="s">
        <v>1211</v>
      </c>
      <c r="Y6" s="1507" t="s">
        <v>1212</v>
      </c>
      <c r="Z6" s="1517" t="s">
        <v>374</v>
      </c>
      <c r="AA6" s="1517" t="s">
        <v>375</v>
      </c>
    </row>
    <row r="7" spans="1:32" ht="77.25" customHeight="1" thickBot="1" x14ac:dyDescent="0.25">
      <c r="A7" s="1486"/>
      <c r="B7" s="1485"/>
      <c r="C7" s="1489"/>
      <c r="D7" s="1441" t="s">
        <v>1213</v>
      </c>
      <c r="E7" s="1581"/>
      <c r="F7" s="1495"/>
      <c r="G7" s="1492"/>
      <c r="H7" s="1495"/>
      <c r="I7" s="913">
        <v>5111</v>
      </c>
      <c r="J7" s="913">
        <v>5001</v>
      </c>
      <c r="K7" s="1924">
        <v>4801</v>
      </c>
      <c r="L7" s="1925"/>
      <c r="M7" s="1924">
        <v>4679</v>
      </c>
      <c r="N7" s="1925"/>
      <c r="O7" s="913">
        <v>4835</v>
      </c>
      <c r="P7" s="913">
        <v>5132</v>
      </c>
      <c r="Q7" s="913">
        <v>5387</v>
      </c>
      <c r="R7" s="913">
        <v>5669</v>
      </c>
      <c r="S7" s="913">
        <v>6102</v>
      </c>
      <c r="T7" s="1946">
        <v>6678</v>
      </c>
      <c r="U7" s="1947"/>
      <c r="V7" s="1066"/>
      <c r="W7" s="1067"/>
      <c r="X7" s="509" t="s">
        <v>1214</v>
      </c>
      <c r="Y7" s="1509"/>
      <c r="Z7" s="1518"/>
      <c r="AA7" s="1519"/>
      <c r="AC7" s="1938"/>
      <c r="AD7" s="1938"/>
      <c r="AE7" s="1938"/>
      <c r="AF7" s="1938"/>
    </row>
    <row r="8" spans="1:32" ht="19.5" customHeight="1" thickBot="1" x14ac:dyDescent="0.25">
      <c r="A8" s="471"/>
      <c r="B8" s="1485"/>
      <c r="C8" s="1487" t="s">
        <v>1215</v>
      </c>
      <c r="D8" s="1883" t="s">
        <v>1210</v>
      </c>
      <c r="E8" s="1561" t="s">
        <v>657</v>
      </c>
      <c r="F8" s="1561" t="s">
        <v>1033</v>
      </c>
      <c r="G8" s="1493" t="s">
        <v>900</v>
      </c>
      <c r="H8" s="1561" t="s">
        <v>8</v>
      </c>
      <c r="I8" s="1915">
        <v>-2.6</v>
      </c>
      <c r="J8" s="1916"/>
      <c r="K8" s="1916"/>
      <c r="L8" s="1916"/>
      <c r="M8" s="1916"/>
      <c r="N8" s="1916"/>
      <c r="O8" s="1917"/>
      <c r="P8" s="1324"/>
      <c r="Q8" s="1325"/>
      <c r="R8" s="1324"/>
      <c r="S8" s="1326"/>
      <c r="T8" s="1326"/>
      <c r="U8" s="1327"/>
      <c r="V8" s="1326"/>
      <c r="W8" s="1327"/>
      <c r="X8" s="1903" t="s">
        <v>1211</v>
      </c>
      <c r="Y8" s="1507" t="s">
        <v>1216</v>
      </c>
      <c r="Z8" s="1518"/>
      <c r="AA8" s="483"/>
      <c r="AC8" s="562"/>
      <c r="AD8" s="562"/>
      <c r="AE8" s="562"/>
      <c r="AF8" s="562"/>
    </row>
    <row r="9" spans="1:32" ht="19.5" customHeight="1" thickBot="1" x14ac:dyDescent="0.25">
      <c r="A9" s="471"/>
      <c r="B9" s="1485"/>
      <c r="C9" s="1488"/>
      <c r="D9" s="1884"/>
      <c r="E9" s="1562"/>
      <c r="F9" s="1562"/>
      <c r="G9" s="1494"/>
      <c r="H9" s="1562"/>
      <c r="I9" s="1328"/>
      <c r="J9" s="1886">
        <v>0</v>
      </c>
      <c r="K9" s="1887"/>
      <c r="L9" s="1887"/>
      <c r="M9" s="1887"/>
      <c r="N9" s="1887"/>
      <c r="O9" s="1887"/>
      <c r="P9" s="1888"/>
      <c r="Q9" s="1332"/>
      <c r="R9" s="1328"/>
      <c r="S9" s="1333"/>
      <c r="T9" s="1333"/>
      <c r="U9" s="1334"/>
      <c r="V9" s="1333"/>
      <c r="W9" s="1334"/>
      <c r="X9" s="1904"/>
      <c r="Y9" s="1508"/>
      <c r="Z9" s="1518"/>
      <c r="AA9" s="483"/>
      <c r="AC9" s="562"/>
      <c r="AD9" s="562"/>
      <c r="AE9" s="562"/>
      <c r="AF9" s="562"/>
    </row>
    <row r="10" spans="1:32" ht="19.5" customHeight="1" thickBot="1" x14ac:dyDescent="0.25">
      <c r="A10" s="471"/>
      <c r="B10" s="1485"/>
      <c r="C10" s="1488"/>
      <c r="D10" s="1884"/>
      <c r="E10" s="1562"/>
      <c r="F10" s="1562"/>
      <c r="G10" s="1494"/>
      <c r="H10" s="1562"/>
      <c r="I10" s="1328"/>
      <c r="J10" s="1328"/>
      <c r="K10" s="1886">
        <v>2.1</v>
      </c>
      <c r="L10" s="1887"/>
      <c r="M10" s="1887"/>
      <c r="N10" s="1887"/>
      <c r="O10" s="1887"/>
      <c r="P10" s="1887"/>
      <c r="Q10" s="1888"/>
      <c r="R10" s="1328"/>
      <c r="S10" s="1333"/>
      <c r="T10" s="1333"/>
      <c r="U10" s="1334"/>
      <c r="V10" s="1333"/>
      <c r="W10" s="1334"/>
      <c r="X10" s="1904"/>
      <c r="Y10" s="1508"/>
      <c r="Z10" s="1518"/>
      <c r="AA10" s="483"/>
      <c r="AC10" s="562"/>
      <c r="AD10" s="562"/>
      <c r="AE10" s="562"/>
      <c r="AF10" s="562"/>
    </row>
    <row r="11" spans="1:32" ht="19.5" customHeight="1" thickBot="1" x14ac:dyDescent="0.25">
      <c r="A11" s="471"/>
      <c r="B11" s="1485"/>
      <c r="C11" s="1488"/>
      <c r="D11" s="1884"/>
      <c r="E11" s="1562"/>
      <c r="F11" s="1562"/>
      <c r="G11" s="1494"/>
      <c r="H11" s="1562"/>
      <c r="I11" s="1328"/>
      <c r="J11" s="1328"/>
      <c r="K11" s="1895"/>
      <c r="L11" s="1896"/>
      <c r="M11" s="1886">
        <v>2.4</v>
      </c>
      <c r="N11" s="1887"/>
      <c r="O11" s="1887"/>
      <c r="P11" s="1887"/>
      <c r="Q11" s="1887"/>
      <c r="R11" s="1887"/>
      <c r="S11" s="1333"/>
      <c r="T11" s="1333"/>
      <c r="U11" s="1334"/>
      <c r="V11" s="1333"/>
      <c r="W11" s="1334"/>
      <c r="X11" s="1904"/>
      <c r="Y11" s="1508"/>
      <c r="Z11" s="1518"/>
      <c r="AA11" s="483"/>
      <c r="AC11" s="562"/>
      <c r="AD11" s="562"/>
      <c r="AE11" s="562"/>
      <c r="AF11" s="562"/>
    </row>
    <row r="12" spans="1:32" s="674" customFormat="1" ht="19.5" customHeight="1" thickBot="1" x14ac:dyDescent="0.25">
      <c r="A12" s="671"/>
      <c r="B12" s="1485"/>
      <c r="C12" s="1488"/>
      <c r="D12" s="1884"/>
      <c r="E12" s="1562"/>
      <c r="F12" s="1562"/>
      <c r="G12" s="1494"/>
      <c r="H12" s="1562"/>
      <c r="I12" s="1329"/>
      <c r="J12" s="1329"/>
      <c r="K12" s="1895"/>
      <c r="L12" s="1896"/>
      <c r="M12" s="1330"/>
      <c r="N12" s="1331"/>
      <c r="O12" s="1886">
        <v>3.3</v>
      </c>
      <c r="P12" s="1887"/>
      <c r="Q12" s="1887"/>
      <c r="R12" s="1887"/>
      <c r="S12" s="1888"/>
      <c r="T12" s="1335"/>
      <c r="U12" s="1336"/>
      <c r="V12" s="1335"/>
      <c r="W12" s="1336"/>
      <c r="X12" s="1904"/>
      <c r="Y12" s="1508"/>
      <c r="Z12" s="1518"/>
      <c r="AA12" s="670"/>
      <c r="AC12" s="774"/>
      <c r="AD12" s="774"/>
      <c r="AE12" s="774"/>
      <c r="AF12" s="774"/>
    </row>
    <row r="13" spans="1:32" s="674" customFormat="1" ht="19.5" customHeight="1" thickBot="1" x14ac:dyDescent="0.25">
      <c r="A13" s="1312"/>
      <c r="B13" s="1485"/>
      <c r="C13" s="1488"/>
      <c r="D13" s="1885"/>
      <c r="E13" s="1562"/>
      <c r="F13" s="1562"/>
      <c r="G13" s="1494"/>
      <c r="H13" s="1562"/>
      <c r="I13" s="1329"/>
      <c r="J13" s="1329"/>
      <c r="K13" s="1895"/>
      <c r="L13" s="1896"/>
      <c r="M13" s="1330"/>
      <c r="N13" s="1331"/>
      <c r="O13" s="1337"/>
      <c r="P13" s="1887">
        <v>3.1</v>
      </c>
      <c r="Q13" s="1887"/>
      <c r="R13" s="1887"/>
      <c r="S13" s="1887"/>
      <c r="T13" s="1887"/>
      <c r="U13" s="1888"/>
      <c r="V13" s="1335"/>
      <c r="W13" s="1336"/>
      <c r="X13" s="1905"/>
      <c r="Y13" s="1508"/>
      <c r="Z13" s="1518"/>
      <c r="AA13" s="1313"/>
      <c r="AC13" s="1316"/>
      <c r="AD13" s="1316"/>
      <c r="AE13" s="1316"/>
      <c r="AF13" s="1316"/>
    </row>
    <row r="14" spans="1:32" ht="19.5" customHeight="1" thickBot="1" x14ac:dyDescent="0.25">
      <c r="A14" s="471"/>
      <c r="B14" s="1485"/>
      <c r="C14" s="1488"/>
      <c r="D14" s="1889" t="s">
        <v>1213</v>
      </c>
      <c r="E14" s="1562"/>
      <c r="F14" s="1562"/>
      <c r="G14" s="1494"/>
      <c r="H14" s="1562"/>
      <c r="I14" s="1886">
        <v>-2.9</v>
      </c>
      <c r="J14" s="1887"/>
      <c r="K14" s="1887"/>
      <c r="L14" s="1887"/>
      <c r="M14" s="1887"/>
      <c r="N14" s="1887"/>
      <c r="O14" s="1888"/>
      <c r="P14" s="1328"/>
      <c r="Q14" s="1332"/>
      <c r="R14" s="1328"/>
      <c r="S14" s="1335"/>
      <c r="T14" s="1335"/>
      <c r="U14" s="1336"/>
      <c r="V14" s="1335"/>
      <c r="W14" s="1336"/>
      <c r="X14" s="1906" t="s">
        <v>1214</v>
      </c>
      <c r="Y14" s="1508"/>
      <c r="Z14" s="1518"/>
      <c r="AA14" s="483"/>
      <c r="AC14" s="562"/>
      <c r="AD14" s="562"/>
      <c r="AE14" s="562"/>
      <c r="AF14" s="562"/>
    </row>
    <row r="15" spans="1:32" ht="19.5" customHeight="1" thickBot="1" x14ac:dyDescent="0.25">
      <c r="A15" s="471"/>
      <c r="B15" s="1485"/>
      <c r="C15" s="1488"/>
      <c r="D15" s="1890"/>
      <c r="E15" s="1562"/>
      <c r="F15" s="1562"/>
      <c r="G15" s="1494"/>
      <c r="H15" s="1562"/>
      <c r="I15" s="1328"/>
      <c r="J15" s="1886">
        <v>-0.2</v>
      </c>
      <c r="K15" s="1887"/>
      <c r="L15" s="1887"/>
      <c r="M15" s="1887"/>
      <c r="N15" s="1887"/>
      <c r="O15" s="1887"/>
      <c r="P15" s="1888"/>
      <c r="Q15" s="1332"/>
      <c r="R15" s="1328"/>
      <c r="S15" s="1333"/>
      <c r="T15" s="1333"/>
      <c r="U15" s="1334"/>
      <c r="V15" s="1333"/>
      <c r="W15" s="1334"/>
      <c r="X15" s="1907"/>
      <c r="Y15" s="1508"/>
      <c r="Z15" s="1518"/>
      <c r="AA15" s="483"/>
      <c r="AC15" s="562"/>
      <c r="AD15" s="562"/>
      <c r="AE15" s="562"/>
      <c r="AF15" s="562"/>
    </row>
    <row r="16" spans="1:32" ht="19.5" customHeight="1" thickBot="1" x14ac:dyDescent="0.25">
      <c r="A16" s="471"/>
      <c r="B16" s="1485"/>
      <c r="C16" s="1488"/>
      <c r="D16" s="1890"/>
      <c r="E16" s="1562"/>
      <c r="F16" s="1562"/>
      <c r="G16" s="1494"/>
      <c r="H16" s="1562"/>
      <c r="I16" s="1328"/>
      <c r="J16" s="1328"/>
      <c r="K16" s="1886">
        <v>2.6</v>
      </c>
      <c r="L16" s="1887"/>
      <c r="M16" s="1887"/>
      <c r="N16" s="1887"/>
      <c r="O16" s="1887"/>
      <c r="P16" s="1887"/>
      <c r="Q16" s="1888"/>
      <c r="R16" s="1328"/>
      <c r="S16" s="1333"/>
      <c r="T16" s="1333"/>
      <c r="U16" s="1334"/>
      <c r="V16" s="1333"/>
      <c r="W16" s="1334"/>
      <c r="X16" s="1907"/>
      <c r="Y16" s="1508"/>
      <c r="Z16" s="1518"/>
      <c r="AA16" s="483"/>
      <c r="AC16" s="562"/>
      <c r="AD16" s="562"/>
      <c r="AE16" s="562"/>
      <c r="AF16" s="562"/>
    </row>
    <row r="17" spans="1:32" ht="19.5" customHeight="1" thickBot="1" x14ac:dyDescent="0.25">
      <c r="A17" s="471"/>
      <c r="B17" s="1485"/>
      <c r="C17" s="1488"/>
      <c r="D17" s="1890"/>
      <c r="E17" s="1562"/>
      <c r="F17" s="1562"/>
      <c r="G17" s="1494"/>
      <c r="H17" s="1562"/>
      <c r="I17" s="1328"/>
      <c r="J17" s="1328"/>
      <c r="K17" s="1895"/>
      <c r="L17" s="1896"/>
      <c r="M17" s="1886">
        <v>4.3</v>
      </c>
      <c r="N17" s="1887"/>
      <c r="O17" s="1887"/>
      <c r="P17" s="1887"/>
      <c r="Q17" s="1887"/>
      <c r="R17" s="1888"/>
      <c r="S17" s="1333"/>
      <c r="T17" s="1333"/>
      <c r="U17" s="1334"/>
      <c r="V17" s="1333"/>
      <c r="W17" s="1334"/>
      <c r="X17" s="1907"/>
      <c r="Y17" s="1508"/>
      <c r="Z17" s="1518"/>
      <c r="AA17" s="483"/>
      <c r="AC17" s="562"/>
      <c r="AD17" s="562"/>
      <c r="AE17" s="562"/>
      <c r="AF17" s="562"/>
    </row>
    <row r="18" spans="1:32" s="674" customFormat="1" ht="19.5" customHeight="1" thickBot="1" x14ac:dyDescent="0.25">
      <c r="A18" s="671"/>
      <c r="B18" s="1485"/>
      <c r="C18" s="1488"/>
      <c r="D18" s="1890"/>
      <c r="E18" s="1562"/>
      <c r="F18" s="1562"/>
      <c r="G18" s="1494"/>
      <c r="H18" s="1562"/>
      <c r="I18" s="1339"/>
      <c r="J18" s="1339"/>
      <c r="K18" s="1926"/>
      <c r="L18" s="1927"/>
      <c r="M18" s="1339"/>
      <c r="N18" s="1338"/>
      <c r="O18" s="1910">
        <v>5.0999999999999996</v>
      </c>
      <c r="P18" s="1911"/>
      <c r="Q18" s="1911"/>
      <c r="R18" s="1911"/>
      <c r="S18" s="1912"/>
      <c r="T18" s="1345"/>
      <c r="U18" s="1346"/>
      <c r="V18" s="1345"/>
      <c r="W18" s="1346"/>
      <c r="X18" s="1907"/>
      <c r="Y18" s="1508"/>
      <c r="Z18" s="1518"/>
      <c r="AA18" s="670"/>
      <c r="AC18" s="774"/>
      <c r="AD18" s="774"/>
      <c r="AE18" s="774"/>
      <c r="AF18" s="774"/>
    </row>
    <row r="19" spans="1:32" s="674" customFormat="1" ht="19.5" customHeight="1" thickBot="1" x14ac:dyDescent="0.25">
      <c r="A19" s="1312"/>
      <c r="B19" s="1486"/>
      <c r="C19" s="1489"/>
      <c r="D19" s="1891"/>
      <c r="E19" s="1581"/>
      <c r="F19" s="1581"/>
      <c r="G19" s="1495"/>
      <c r="H19" s="1581"/>
      <c r="I19" s="1340"/>
      <c r="J19" s="1340"/>
      <c r="K19" s="1341"/>
      <c r="L19" s="1342"/>
      <c r="M19" s="1340"/>
      <c r="N19" s="1343"/>
      <c r="O19" s="1344"/>
      <c r="P19" s="1892">
        <v>5.0999999999999996</v>
      </c>
      <c r="Q19" s="1893"/>
      <c r="R19" s="1893"/>
      <c r="S19" s="1893"/>
      <c r="T19" s="1893"/>
      <c r="U19" s="1894"/>
      <c r="V19" s="1347"/>
      <c r="W19" s="1348"/>
      <c r="X19" s="1621"/>
      <c r="Y19" s="1509"/>
      <c r="Z19" s="1519"/>
      <c r="AA19" s="1313"/>
      <c r="AC19" s="1316"/>
      <c r="AD19" s="1316"/>
      <c r="AE19" s="1316"/>
      <c r="AF19" s="1316"/>
    </row>
    <row r="20" spans="1:32" ht="65.25" customHeight="1" thickBot="1" x14ac:dyDescent="0.25">
      <c r="A20" s="553" t="s">
        <v>376</v>
      </c>
      <c r="B20" s="1411" t="s">
        <v>1323</v>
      </c>
      <c r="C20" s="1539" t="s">
        <v>1508</v>
      </c>
      <c r="D20" s="1540"/>
      <c r="E20" s="364" t="s">
        <v>657</v>
      </c>
      <c r="F20" s="364" t="s">
        <v>1033</v>
      </c>
      <c r="G20" s="363" t="s">
        <v>900</v>
      </c>
      <c r="H20" s="499" t="s">
        <v>8</v>
      </c>
      <c r="I20" s="108">
        <v>11.1</v>
      </c>
      <c r="J20" s="108">
        <v>11.4</v>
      </c>
      <c r="K20" s="1074">
        <v>12.3</v>
      </c>
      <c r="L20" s="1075" t="s">
        <v>1483</v>
      </c>
      <c r="M20" s="1913">
        <v>13.8</v>
      </c>
      <c r="N20" s="1914"/>
      <c r="O20" s="1071">
        <v>13.8</v>
      </c>
      <c r="P20" s="1074">
        <v>13</v>
      </c>
      <c r="Q20" s="1074">
        <v>12.3</v>
      </c>
      <c r="R20" s="1074">
        <v>10.8</v>
      </c>
      <c r="S20" s="1074">
        <v>10.5</v>
      </c>
      <c r="T20" s="1908">
        <v>10.3</v>
      </c>
      <c r="U20" s="1909"/>
      <c r="V20" s="108"/>
      <c r="W20" s="109"/>
      <c r="X20" s="1557" t="s">
        <v>1509</v>
      </c>
      <c r="Y20" s="1558"/>
      <c r="Z20" s="483" t="s">
        <v>377</v>
      </c>
      <c r="AA20" s="554" t="s">
        <v>378</v>
      </c>
      <c r="AC20" s="325"/>
    </row>
    <row r="21" spans="1:32" ht="74.849999999999994" customHeight="1" thickBot="1" x14ac:dyDescent="0.25">
      <c r="A21" s="926" t="s">
        <v>379</v>
      </c>
      <c r="B21" s="1439" t="s">
        <v>380</v>
      </c>
      <c r="C21" s="1539" t="s">
        <v>863</v>
      </c>
      <c r="D21" s="1540"/>
      <c r="E21" s="364" t="s">
        <v>701</v>
      </c>
      <c r="F21" s="364" t="s">
        <v>1033</v>
      </c>
      <c r="G21" s="514" t="s">
        <v>857</v>
      </c>
      <c r="H21" s="499" t="s">
        <v>8</v>
      </c>
      <c r="I21" s="1072"/>
      <c r="J21" s="1072"/>
      <c r="K21" s="1809">
        <v>32</v>
      </c>
      <c r="L21" s="1810"/>
      <c r="M21" s="656"/>
      <c r="N21" s="657"/>
      <c r="O21" s="656"/>
      <c r="P21" s="656"/>
      <c r="Q21" s="656"/>
      <c r="R21" s="1072"/>
      <c r="S21" s="1072"/>
      <c r="T21" s="1072"/>
      <c r="U21" s="1073"/>
      <c r="V21" s="1072"/>
      <c r="W21" s="1073"/>
      <c r="X21" s="1557" t="s">
        <v>862</v>
      </c>
      <c r="Y21" s="1558"/>
      <c r="Z21" s="554" t="s">
        <v>381</v>
      </c>
      <c r="AA21" s="554" t="s">
        <v>382</v>
      </c>
    </row>
    <row r="22" spans="1:32" ht="48" customHeight="1" thickBot="1" x14ac:dyDescent="0.25">
      <c r="A22" s="553" t="s">
        <v>654</v>
      </c>
      <c r="B22" s="1412" t="s">
        <v>1332</v>
      </c>
      <c r="C22" s="1539" t="s">
        <v>1446</v>
      </c>
      <c r="D22" s="1540"/>
      <c r="E22" s="364" t="s">
        <v>657</v>
      </c>
      <c r="F22" s="364" t="s">
        <v>1033</v>
      </c>
      <c r="G22" s="363" t="s">
        <v>900</v>
      </c>
      <c r="H22" s="107" t="s">
        <v>8</v>
      </c>
      <c r="I22" s="1068">
        <v>47.233653499158862</v>
      </c>
      <c r="J22" s="1068">
        <v>46.334798500530709</v>
      </c>
      <c r="K22" s="1835">
        <v>44.750682651662679</v>
      </c>
      <c r="L22" s="1836"/>
      <c r="M22" s="1913">
        <v>44.698297727505803</v>
      </c>
      <c r="N22" s="1914"/>
      <c r="O22" s="1071">
        <v>44.119908427726102</v>
      </c>
      <c r="P22" s="461">
        <v>43.628569792154167</v>
      </c>
      <c r="Q22" s="462">
        <v>43.548468178778947</v>
      </c>
      <c r="R22" s="1071">
        <v>43.939034906391363</v>
      </c>
      <c r="S22" s="1069">
        <v>44.658970301230497</v>
      </c>
      <c r="T22" s="1069">
        <v>44.804420355973598</v>
      </c>
      <c r="U22" s="1070" t="s">
        <v>662</v>
      </c>
      <c r="V22" s="1069">
        <v>47.886555585555691</v>
      </c>
      <c r="W22" s="1070" t="s">
        <v>794</v>
      </c>
      <c r="X22" s="1941" t="s">
        <v>1447</v>
      </c>
      <c r="Y22" s="1942"/>
      <c r="Z22" s="483" t="s">
        <v>1331</v>
      </c>
      <c r="AA22" s="554" t="s">
        <v>383</v>
      </c>
    </row>
    <row r="23" spans="1:32" ht="48" customHeight="1" thickBot="1" x14ac:dyDescent="0.25">
      <c r="A23" s="553"/>
      <c r="B23" s="1484" t="s">
        <v>1333</v>
      </c>
      <c r="C23" s="1487" t="s">
        <v>1659</v>
      </c>
      <c r="D23" s="1524"/>
      <c r="E23" s="1584" t="s">
        <v>657</v>
      </c>
      <c r="F23" s="1586" t="s">
        <v>1033</v>
      </c>
      <c r="G23" s="1588" t="s">
        <v>900</v>
      </c>
      <c r="H23" s="1586" t="s">
        <v>8</v>
      </c>
      <c r="I23" s="1321">
        <v>38.700000000000003</v>
      </c>
      <c r="J23" s="1321">
        <v>39.5</v>
      </c>
      <c r="K23" s="1897">
        <v>39.299999999999997</v>
      </c>
      <c r="L23" s="1898"/>
      <c r="M23" s="1897">
        <v>40.799999999999997</v>
      </c>
      <c r="N23" s="1898"/>
      <c r="O23" s="1321">
        <v>40.4</v>
      </c>
      <c r="P23" s="1321">
        <v>40.5</v>
      </c>
      <c r="Q23" s="1321">
        <v>39.799999999999997</v>
      </c>
      <c r="R23" s="1321">
        <v>38.4</v>
      </c>
      <c r="S23" s="1321">
        <v>37.9</v>
      </c>
      <c r="T23" s="1897">
        <v>37.299999999999997</v>
      </c>
      <c r="U23" s="1898"/>
      <c r="V23" s="1897"/>
      <c r="W23" s="1898"/>
      <c r="X23" s="1939" t="s">
        <v>1661</v>
      </c>
      <c r="Y23" s="1940"/>
      <c r="Z23" s="1517" t="s">
        <v>1334</v>
      </c>
      <c r="AA23" s="554"/>
    </row>
    <row r="24" spans="1:32" s="674" customFormat="1" ht="48" customHeight="1" thickBot="1" x14ac:dyDescent="0.25">
      <c r="A24" s="1314"/>
      <c r="B24" s="1486"/>
      <c r="C24" s="1676" t="s">
        <v>1660</v>
      </c>
      <c r="D24" s="1677"/>
      <c r="E24" s="1585"/>
      <c r="F24" s="1587"/>
      <c r="G24" s="1589"/>
      <c r="H24" s="1587"/>
      <c r="I24" s="1322">
        <v>34.200000000000003</v>
      </c>
      <c r="J24" s="1322">
        <v>34.5</v>
      </c>
      <c r="K24" s="1901">
        <v>34.200000000000003</v>
      </c>
      <c r="L24" s="1902"/>
      <c r="M24" s="1899">
        <v>34.5</v>
      </c>
      <c r="N24" s="1900"/>
      <c r="O24" s="1323">
        <v>34</v>
      </c>
      <c r="P24" s="1322">
        <v>33.9</v>
      </c>
      <c r="Q24" s="1322">
        <v>33.5</v>
      </c>
      <c r="R24" s="1323">
        <v>32.1</v>
      </c>
      <c r="S24" s="1323">
        <v>31.9</v>
      </c>
      <c r="T24" s="1899">
        <v>31.2</v>
      </c>
      <c r="U24" s="1900"/>
      <c r="V24" s="1899"/>
      <c r="W24" s="1900"/>
      <c r="X24" s="1775" t="s">
        <v>1662</v>
      </c>
      <c r="Y24" s="1776"/>
      <c r="Z24" s="1519"/>
      <c r="AA24" s="1315"/>
    </row>
    <row r="25" spans="1:32" ht="27.75" customHeight="1" thickBot="1" x14ac:dyDescent="0.25">
      <c r="A25" s="553" t="s">
        <v>384</v>
      </c>
      <c r="B25" s="1948" t="s">
        <v>385</v>
      </c>
      <c r="C25" s="1610" t="s">
        <v>1286</v>
      </c>
      <c r="D25" s="1611"/>
      <c r="E25" s="1493" t="s">
        <v>657</v>
      </c>
      <c r="F25" s="1493" t="s">
        <v>1033</v>
      </c>
      <c r="G25" s="1490" t="s">
        <v>908</v>
      </c>
      <c r="H25" s="1493" t="s">
        <v>8</v>
      </c>
      <c r="I25" s="1054">
        <v>18.360420000000001</v>
      </c>
      <c r="J25" s="1054">
        <v>12.231579999999999</v>
      </c>
      <c r="K25" s="1478">
        <v>13.80701</v>
      </c>
      <c r="L25" s="1479"/>
      <c r="M25" s="1478">
        <v>15.406829999999999</v>
      </c>
      <c r="N25" s="1479"/>
      <c r="O25" s="1054">
        <v>20.267759999999999</v>
      </c>
      <c r="P25" s="722">
        <v>15.673629999999999</v>
      </c>
      <c r="Q25" s="406">
        <v>15.6387104168703</v>
      </c>
      <c r="R25" s="406">
        <v>20.986395072366701</v>
      </c>
      <c r="S25" s="406">
        <v>23.3418407687338</v>
      </c>
      <c r="T25" s="1515">
        <v>25.257091975132699</v>
      </c>
      <c r="U25" s="1516"/>
      <c r="V25" s="435"/>
      <c r="W25" s="436"/>
      <c r="X25" s="627" t="s">
        <v>1279</v>
      </c>
      <c r="Y25" s="628"/>
      <c r="Z25" s="1517" t="s">
        <v>386</v>
      </c>
      <c r="AA25" s="554" t="s">
        <v>387</v>
      </c>
    </row>
    <row r="26" spans="1:32" ht="27.75" customHeight="1" thickBot="1" x14ac:dyDescent="0.25">
      <c r="A26" s="469"/>
      <c r="B26" s="1949"/>
      <c r="C26" s="1741" t="s">
        <v>1711</v>
      </c>
      <c r="D26" s="1800"/>
      <c r="E26" s="1494"/>
      <c r="F26" s="1494"/>
      <c r="G26" s="1491"/>
      <c r="H26" s="1494"/>
      <c r="I26" s="1053">
        <v>21.742930000000001</v>
      </c>
      <c r="J26" s="1053">
        <v>36.415170000000003</v>
      </c>
      <c r="K26" s="1476">
        <v>38.598579999999998</v>
      </c>
      <c r="L26" s="1477"/>
      <c r="M26" s="1476">
        <v>40.143140000000002</v>
      </c>
      <c r="N26" s="1477"/>
      <c r="O26" s="1053">
        <v>40.168529999999997</v>
      </c>
      <c r="P26" s="724">
        <v>94.944339999999997</v>
      </c>
      <c r="Q26" s="666">
        <v>95.898110000000003</v>
      </c>
      <c r="R26" s="666">
        <v>61.105170000000001</v>
      </c>
      <c r="S26" s="666">
        <v>42.196287264542804</v>
      </c>
      <c r="T26" s="1476">
        <v>25.445347209086702</v>
      </c>
      <c r="U26" s="1477"/>
      <c r="V26" s="437"/>
      <c r="W26" s="438"/>
      <c r="X26" s="1577" t="s">
        <v>1280</v>
      </c>
      <c r="Y26" s="1552"/>
      <c r="Z26" s="1518"/>
      <c r="AA26" s="481"/>
    </row>
    <row r="27" spans="1:32" ht="27.75" customHeight="1" thickBot="1" x14ac:dyDescent="0.25">
      <c r="A27" s="469"/>
      <c r="B27" s="1949"/>
      <c r="C27" s="1741" t="s">
        <v>1710</v>
      </c>
      <c r="D27" s="1800"/>
      <c r="E27" s="1494"/>
      <c r="F27" s="1494"/>
      <c r="G27" s="1491"/>
      <c r="H27" s="1494"/>
      <c r="I27" s="1053">
        <v>5.3067799999999998</v>
      </c>
      <c r="J27" s="1053">
        <v>7.4746899999999998</v>
      </c>
      <c r="K27" s="1476">
        <v>9.7440099999999994</v>
      </c>
      <c r="L27" s="1477"/>
      <c r="M27" s="1476">
        <v>10.617039999999999</v>
      </c>
      <c r="N27" s="1477"/>
      <c r="O27" s="1053">
        <v>11.905709999999999</v>
      </c>
      <c r="P27" s="724">
        <v>17.47588</v>
      </c>
      <c r="Q27" s="666">
        <v>17.184419999999999</v>
      </c>
      <c r="R27" s="666">
        <v>13.26789</v>
      </c>
      <c r="S27" s="666">
        <v>9.4287227123232</v>
      </c>
      <c r="T27" s="1476">
        <v>6.1826749762661004</v>
      </c>
      <c r="U27" s="1477"/>
      <c r="V27" s="437"/>
      <c r="W27" s="438"/>
      <c r="X27" s="1577" t="s">
        <v>1281</v>
      </c>
      <c r="Y27" s="1552"/>
      <c r="Z27" s="1518"/>
      <c r="AA27" s="481"/>
    </row>
    <row r="28" spans="1:32" ht="27.75" customHeight="1" thickBot="1" x14ac:dyDescent="0.25">
      <c r="A28" s="469"/>
      <c r="B28" s="1949"/>
      <c r="C28" s="1741" t="s">
        <v>1285</v>
      </c>
      <c r="D28" s="1800"/>
      <c r="E28" s="1494"/>
      <c r="F28" s="1494"/>
      <c r="G28" s="1491"/>
      <c r="H28" s="1494"/>
      <c r="I28" s="1053">
        <v>8.3076100000000004</v>
      </c>
      <c r="J28" s="1053">
        <v>8.5544799999999999</v>
      </c>
      <c r="K28" s="1476">
        <v>11.30076</v>
      </c>
      <c r="L28" s="1477"/>
      <c r="M28" s="1476">
        <v>11.94538</v>
      </c>
      <c r="N28" s="1477"/>
      <c r="O28" s="1053">
        <v>11.39861</v>
      </c>
      <c r="P28" s="724">
        <v>12.59259</v>
      </c>
      <c r="Q28" s="666">
        <v>11.707369999999999</v>
      </c>
      <c r="R28" s="666">
        <v>14.429989323792899</v>
      </c>
      <c r="S28" s="666">
        <v>13.93431497083</v>
      </c>
      <c r="T28" s="1476">
        <v>15.4451131676513</v>
      </c>
      <c r="U28" s="1477"/>
      <c r="V28" s="437"/>
      <c r="W28" s="438"/>
      <c r="X28" s="1577" t="s">
        <v>1282</v>
      </c>
      <c r="Y28" s="1552"/>
      <c r="Z28" s="1518"/>
      <c r="AA28" s="481"/>
    </row>
    <row r="29" spans="1:32" ht="27.75" customHeight="1" thickBot="1" x14ac:dyDescent="0.25">
      <c r="A29" s="469"/>
      <c r="B29" s="1949"/>
      <c r="C29" s="1741" t="s">
        <v>1277</v>
      </c>
      <c r="D29" s="1800"/>
      <c r="E29" s="1494"/>
      <c r="F29" s="1494"/>
      <c r="G29" s="1491"/>
      <c r="H29" s="1494"/>
      <c r="I29" s="1053">
        <v>5.1515007391155496</v>
      </c>
      <c r="J29" s="1053">
        <v>5.0812181417768096</v>
      </c>
      <c r="K29" s="1476">
        <v>6.6572800000000001</v>
      </c>
      <c r="L29" s="1477"/>
      <c r="M29" s="1476">
        <v>6.7707199999999998</v>
      </c>
      <c r="N29" s="1477"/>
      <c r="O29" s="1053">
        <v>6.4394099999999996</v>
      </c>
      <c r="P29" s="724">
        <v>7.2060700000000004</v>
      </c>
      <c r="Q29" s="666">
        <v>6.5348699999999997</v>
      </c>
      <c r="R29" s="666">
        <v>7.6579499999999996</v>
      </c>
      <c r="S29" s="666">
        <v>7.0393596021464599</v>
      </c>
      <c r="T29" s="1476">
        <v>7.6616651599712204</v>
      </c>
      <c r="U29" s="1477"/>
      <c r="V29" s="437"/>
      <c r="W29" s="438"/>
      <c r="X29" s="1577" t="s">
        <v>1283</v>
      </c>
      <c r="Y29" s="1552"/>
      <c r="Z29" s="1518"/>
      <c r="AA29" s="481"/>
    </row>
    <row r="30" spans="1:32" ht="27.75" customHeight="1" thickBot="1" x14ac:dyDescent="0.25">
      <c r="A30" s="469"/>
      <c r="B30" s="1950"/>
      <c r="C30" s="1951" t="s">
        <v>1278</v>
      </c>
      <c r="D30" s="1952"/>
      <c r="E30" s="1495"/>
      <c r="F30" s="1495"/>
      <c r="G30" s="1492"/>
      <c r="H30" s="1495"/>
      <c r="I30" s="1055">
        <v>0.48197000000000001</v>
      </c>
      <c r="J30" s="1055">
        <v>-0.38080000000000003</v>
      </c>
      <c r="K30" s="1480">
        <v>-0.32651999999999998</v>
      </c>
      <c r="L30" s="1481"/>
      <c r="M30" s="1480">
        <v>-0.76317999999999997</v>
      </c>
      <c r="N30" s="1481"/>
      <c r="O30" s="1055">
        <v>-1.34297</v>
      </c>
      <c r="P30" s="726">
        <v>0.15623999999999999</v>
      </c>
      <c r="Q30" s="408">
        <v>-0.59170999999999996</v>
      </c>
      <c r="R30" s="408">
        <v>0.31620999999999999</v>
      </c>
      <c r="S30" s="666">
        <v>0.65659894437660704</v>
      </c>
      <c r="T30" s="1476">
        <v>0.73439286830780304</v>
      </c>
      <c r="U30" s="1477"/>
      <c r="V30" s="439"/>
      <c r="W30" s="440"/>
      <c r="X30" s="1943" t="s">
        <v>1284</v>
      </c>
      <c r="Y30" s="1830"/>
      <c r="Z30" s="1519"/>
      <c r="AA30" s="481"/>
    </row>
    <row r="31" spans="1:32" s="71" customFormat="1" ht="46.35" customHeight="1" x14ac:dyDescent="0.2">
      <c r="A31" s="1484" t="s">
        <v>388</v>
      </c>
      <c r="B31" s="1484" t="s">
        <v>389</v>
      </c>
      <c r="C31" s="1610" t="s">
        <v>683</v>
      </c>
      <c r="D31" s="1611"/>
      <c r="E31" s="1664" t="s">
        <v>657</v>
      </c>
      <c r="F31" s="1561" t="s">
        <v>1033</v>
      </c>
      <c r="G31" s="1662" t="s">
        <v>908</v>
      </c>
      <c r="H31" s="1664" t="s">
        <v>8</v>
      </c>
      <c r="I31" s="739">
        <v>1.49254</v>
      </c>
      <c r="J31" s="669" t="s">
        <v>681</v>
      </c>
      <c r="K31" s="1549" t="s">
        <v>681</v>
      </c>
      <c r="L31" s="1550"/>
      <c r="M31" s="1058" t="s">
        <v>681</v>
      </c>
      <c r="N31" s="1059"/>
      <c r="O31" s="67" t="s">
        <v>681</v>
      </c>
      <c r="P31" s="326">
        <v>1.49254</v>
      </c>
      <c r="Q31" s="422">
        <v>1.4930000000000001</v>
      </c>
      <c r="R31" s="422">
        <v>1.4930000000000001</v>
      </c>
      <c r="S31" s="422">
        <v>1.4930000000000001</v>
      </c>
      <c r="T31" s="1549"/>
      <c r="U31" s="1550"/>
      <c r="V31" s="1549"/>
      <c r="W31" s="1550"/>
      <c r="X31" s="1547" t="s">
        <v>663</v>
      </c>
      <c r="Y31" s="1548"/>
      <c r="Z31" s="1517" t="s">
        <v>390</v>
      </c>
      <c r="AA31" s="1517" t="s">
        <v>391</v>
      </c>
    </row>
    <row r="32" spans="1:32" s="71" customFormat="1" ht="44.1" customHeight="1" x14ac:dyDescent="0.2">
      <c r="A32" s="1485"/>
      <c r="B32" s="1485"/>
      <c r="C32" s="1741" t="s">
        <v>694</v>
      </c>
      <c r="D32" s="1800"/>
      <c r="E32" s="1665"/>
      <c r="F32" s="1562"/>
      <c r="G32" s="1533"/>
      <c r="H32" s="1665"/>
      <c r="I32" s="735">
        <v>1.2987</v>
      </c>
      <c r="J32" s="735" t="s">
        <v>681</v>
      </c>
      <c r="K32" s="1500" t="s">
        <v>681</v>
      </c>
      <c r="L32" s="1501"/>
      <c r="M32" s="1064" t="s">
        <v>681</v>
      </c>
      <c r="N32" s="1065"/>
      <c r="O32" s="423">
        <v>1.2658199999999999</v>
      </c>
      <c r="P32" s="735">
        <v>1.25</v>
      </c>
      <c r="Q32" s="423">
        <v>1.25</v>
      </c>
      <c r="R32" s="423">
        <v>1.25</v>
      </c>
      <c r="S32" s="423">
        <v>1.2999999999999999E-2</v>
      </c>
      <c r="T32" s="1500"/>
      <c r="U32" s="1501"/>
      <c r="V32" s="1500"/>
      <c r="W32" s="1501"/>
      <c r="X32" s="1551" t="s">
        <v>664</v>
      </c>
      <c r="Y32" s="1552"/>
      <c r="Z32" s="1518"/>
      <c r="AA32" s="1518"/>
    </row>
    <row r="33" spans="1:31" s="71" customFormat="1" ht="60" customHeight="1" x14ac:dyDescent="0.2">
      <c r="A33" s="1485"/>
      <c r="B33" s="1485"/>
      <c r="C33" s="1741" t="s">
        <v>698</v>
      </c>
      <c r="D33" s="1800"/>
      <c r="E33" s="1665"/>
      <c r="F33" s="1562"/>
      <c r="G33" s="1533"/>
      <c r="H33" s="1665"/>
      <c r="I33" s="688" t="s">
        <v>681</v>
      </c>
      <c r="J33" s="688"/>
      <c r="K33" s="1500"/>
      <c r="L33" s="1501"/>
      <c r="M33" s="1060"/>
      <c r="N33" s="1061"/>
      <c r="O33" s="758" t="s">
        <v>681</v>
      </c>
      <c r="P33" s="735">
        <v>1.85185</v>
      </c>
      <c r="Q33" s="423">
        <v>1.85185</v>
      </c>
      <c r="R33" s="423">
        <v>1.85185</v>
      </c>
      <c r="S33" s="423"/>
      <c r="T33" s="1500"/>
      <c r="U33" s="1501"/>
      <c r="V33" s="1500"/>
      <c r="W33" s="1501"/>
      <c r="X33" s="1551" t="s">
        <v>665</v>
      </c>
      <c r="Y33" s="1552"/>
      <c r="Z33" s="1518"/>
      <c r="AA33" s="1518"/>
    </row>
    <row r="34" spans="1:31" s="71" customFormat="1" ht="57.6" customHeight="1" x14ac:dyDescent="0.2">
      <c r="A34" s="1485"/>
      <c r="B34" s="1485"/>
      <c r="C34" s="1741" t="s">
        <v>684</v>
      </c>
      <c r="D34" s="1800"/>
      <c r="E34" s="1665"/>
      <c r="F34" s="1562"/>
      <c r="G34" s="1533"/>
      <c r="H34" s="1665"/>
      <c r="I34" s="735">
        <v>2.0833300000000001</v>
      </c>
      <c r="J34" s="688" t="s">
        <v>681</v>
      </c>
      <c r="K34" s="1500" t="s">
        <v>681</v>
      </c>
      <c r="L34" s="1501"/>
      <c r="M34" s="1060" t="s">
        <v>681</v>
      </c>
      <c r="N34" s="1061"/>
      <c r="O34" s="758" t="s">
        <v>681</v>
      </c>
      <c r="P34" s="735">
        <v>2.0833300000000001</v>
      </c>
      <c r="Q34" s="423">
        <v>2.0833300000000001</v>
      </c>
      <c r="R34" s="423">
        <v>2.0833300000000001</v>
      </c>
      <c r="S34" s="423"/>
      <c r="T34" s="1500"/>
      <c r="U34" s="1501"/>
      <c r="V34" s="1500"/>
      <c r="W34" s="1501"/>
      <c r="X34" s="1551" t="s">
        <v>666</v>
      </c>
      <c r="Y34" s="1552"/>
      <c r="Z34" s="1518"/>
      <c r="AA34" s="1518"/>
    </row>
    <row r="35" spans="1:31" s="71" customFormat="1" ht="62.1" customHeight="1" x14ac:dyDescent="0.2">
      <c r="A35" s="1485"/>
      <c r="B35" s="1485"/>
      <c r="C35" s="1741" t="s">
        <v>695</v>
      </c>
      <c r="D35" s="1800"/>
      <c r="E35" s="1665"/>
      <c r="F35" s="1562"/>
      <c r="G35" s="1533"/>
      <c r="H35" s="1665"/>
      <c r="I35" s="735">
        <v>0.53476000000000001</v>
      </c>
      <c r="J35" s="688"/>
      <c r="K35" s="1500"/>
      <c r="L35" s="1501"/>
      <c r="M35" s="1060"/>
      <c r="N35" s="1061"/>
      <c r="O35" s="758"/>
      <c r="P35" s="735">
        <v>0.53190999999999999</v>
      </c>
      <c r="Q35" s="423">
        <v>0.53190999999999999</v>
      </c>
      <c r="R35" s="423">
        <v>0.52910000000000001</v>
      </c>
      <c r="S35" s="423">
        <v>0.52910000000000001</v>
      </c>
      <c r="T35" s="1500">
        <v>0.52900000000000003</v>
      </c>
      <c r="U35" s="1501"/>
      <c r="V35" s="1500"/>
      <c r="W35" s="1501"/>
      <c r="X35" s="1551" t="s">
        <v>667</v>
      </c>
      <c r="Y35" s="1552"/>
      <c r="Z35" s="1518"/>
      <c r="AA35" s="1518"/>
    </row>
    <row r="36" spans="1:31" s="71" customFormat="1" ht="47.85" customHeight="1" x14ac:dyDescent="0.2">
      <c r="A36" s="1485"/>
      <c r="B36" s="1485"/>
      <c r="C36" s="1741" t="s">
        <v>699</v>
      </c>
      <c r="D36" s="1800"/>
      <c r="E36" s="1665"/>
      <c r="F36" s="1562"/>
      <c r="G36" s="1533"/>
      <c r="H36" s="1665"/>
      <c r="I36" s="735">
        <v>0.54944999999999999</v>
      </c>
      <c r="J36" s="688"/>
      <c r="K36" s="1500"/>
      <c r="L36" s="1501"/>
      <c r="M36" s="1060"/>
      <c r="N36" s="1061"/>
      <c r="O36" s="758"/>
      <c r="P36" s="327">
        <v>0.54347999999999996</v>
      </c>
      <c r="Q36" s="423">
        <v>0.54347999999999996</v>
      </c>
      <c r="R36" s="423">
        <v>0.54347999999999996</v>
      </c>
      <c r="S36" s="423">
        <v>0.54347999999999996</v>
      </c>
      <c r="T36" s="1500">
        <v>0.54300000000000004</v>
      </c>
      <c r="U36" s="1501"/>
      <c r="V36" s="1500"/>
      <c r="W36" s="1501"/>
      <c r="X36" s="1551" t="s">
        <v>668</v>
      </c>
      <c r="Y36" s="1552"/>
      <c r="Z36" s="1518"/>
      <c r="AA36" s="1518"/>
    </row>
    <row r="37" spans="1:31" s="71" customFormat="1" ht="46.35" customHeight="1" x14ac:dyDescent="0.2">
      <c r="A37" s="1485"/>
      <c r="B37" s="1485"/>
      <c r="C37" s="1741" t="s">
        <v>685</v>
      </c>
      <c r="D37" s="1800"/>
      <c r="E37" s="1665"/>
      <c r="F37" s="1562"/>
      <c r="G37" s="1533"/>
      <c r="H37" s="1665"/>
      <c r="I37" s="735">
        <v>0.54944999999999999</v>
      </c>
      <c r="J37" s="688"/>
      <c r="K37" s="1500"/>
      <c r="L37" s="1501"/>
      <c r="M37" s="1060"/>
      <c r="N37" s="1061"/>
      <c r="O37" s="758"/>
      <c r="P37" s="327">
        <v>0.53190999999999999</v>
      </c>
      <c r="Q37" s="423">
        <v>0.53190999999999999</v>
      </c>
      <c r="R37" s="423">
        <v>0.52910000000000001</v>
      </c>
      <c r="S37" s="423">
        <v>0.52910000000000001</v>
      </c>
      <c r="T37" s="1500">
        <v>0.52900000000000003</v>
      </c>
      <c r="U37" s="1501"/>
      <c r="V37" s="1500"/>
      <c r="W37" s="1501"/>
      <c r="X37" s="1551" t="s">
        <v>669</v>
      </c>
      <c r="Y37" s="1552"/>
      <c r="Z37" s="1518"/>
      <c r="AA37" s="1518"/>
    </row>
    <row r="38" spans="1:31" s="71" customFormat="1" ht="43.35" customHeight="1" x14ac:dyDescent="0.2">
      <c r="A38" s="1485"/>
      <c r="B38" s="1485"/>
      <c r="C38" s="1741" t="s">
        <v>696</v>
      </c>
      <c r="D38" s="1800"/>
      <c r="E38" s="1665"/>
      <c r="F38" s="1562"/>
      <c r="G38" s="1533"/>
      <c r="H38" s="1665"/>
      <c r="I38" s="735">
        <v>0.52083000000000002</v>
      </c>
      <c r="J38" s="735"/>
      <c r="K38" s="1500"/>
      <c r="L38" s="1501"/>
      <c r="M38" s="1064"/>
      <c r="N38" s="1065"/>
      <c r="O38" s="758"/>
      <c r="P38" s="735">
        <v>0.51812999999999998</v>
      </c>
      <c r="Q38" s="423">
        <v>0.51812999999999998</v>
      </c>
      <c r="R38" s="423">
        <v>0.51812999999999998</v>
      </c>
      <c r="S38" s="423">
        <v>0.51812999999999998</v>
      </c>
      <c r="T38" s="1500">
        <v>0.51800000000000002</v>
      </c>
      <c r="U38" s="1501"/>
      <c r="V38" s="1500"/>
      <c r="W38" s="1501"/>
      <c r="X38" s="1551" t="s">
        <v>670</v>
      </c>
      <c r="Y38" s="1552"/>
      <c r="Z38" s="1518"/>
      <c r="AA38" s="1518"/>
    </row>
    <row r="39" spans="1:31" s="71" customFormat="1" ht="47.1" customHeight="1" x14ac:dyDescent="0.2">
      <c r="A39" s="1485"/>
      <c r="B39" s="1485"/>
      <c r="C39" s="1741" t="s">
        <v>686</v>
      </c>
      <c r="D39" s="1800"/>
      <c r="E39" s="1665"/>
      <c r="F39" s="1562"/>
      <c r="G39" s="1533"/>
      <c r="H39" s="1665"/>
      <c r="I39" s="735">
        <v>0.65359</v>
      </c>
      <c r="J39" s="688"/>
      <c r="K39" s="1500"/>
      <c r="L39" s="1501"/>
      <c r="M39" s="1060"/>
      <c r="N39" s="1061"/>
      <c r="O39" s="758"/>
      <c r="P39" s="327">
        <v>0.625</v>
      </c>
      <c r="Q39" s="423">
        <v>0.61728000000000005</v>
      </c>
      <c r="R39" s="423">
        <v>0.60975999999999997</v>
      </c>
      <c r="S39" s="423">
        <v>0.60975999999999997</v>
      </c>
      <c r="T39" s="1500">
        <v>0.61</v>
      </c>
      <c r="U39" s="1501"/>
      <c r="V39" s="1500"/>
      <c r="W39" s="1501"/>
      <c r="X39" s="1551" t="s">
        <v>671</v>
      </c>
      <c r="Y39" s="1552"/>
      <c r="Z39" s="1518"/>
      <c r="AA39" s="1518"/>
    </row>
    <row r="40" spans="1:31" s="71" customFormat="1" ht="45.6" customHeight="1" x14ac:dyDescent="0.2">
      <c r="A40" s="1485"/>
      <c r="B40" s="1485"/>
      <c r="C40" s="1741" t="s">
        <v>687</v>
      </c>
      <c r="D40" s="1800"/>
      <c r="E40" s="1665"/>
      <c r="F40" s="1562"/>
      <c r="G40" s="1533"/>
      <c r="H40" s="1665"/>
      <c r="I40" s="735">
        <v>0.40200000000000002</v>
      </c>
      <c r="J40" s="688"/>
      <c r="K40" s="1500"/>
      <c r="L40" s="1501"/>
      <c r="M40" s="1060"/>
      <c r="N40" s="1061"/>
      <c r="O40" s="758" t="s">
        <v>681</v>
      </c>
      <c r="P40" s="327">
        <v>0.38900000000000001</v>
      </c>
      <c r="Q40" s="423">
        <v>0.38900000000000001</v>
      </c>
      <c r="R40" s="423">
        <v>0.38900000000000001</v>
      </c>
      <c r="S40" s="423">
        <v>0.57011000000000001</v>
      </c>
      <c r="T40" s="1500"/>
      <c r="U40" s="1501"/>
      <c r="V40" s="1500"/>
      <c r="W40" s="1501"/>
      <c r="X40" s="1551" t="s">
        <v>672</v>
      </c>
      <c r="Y40" s="1552"/>
      <c r="Z40" s="1518"/>
      <c r="AA40" s="1518"/>
    </row>
    <row r="41" spans="1:31" s="71" customFormat="1" ht="44.1" customHeight="1" x14ac:dyDescent="0.2">
      <c r="A41" s="1485"/>
      <c r="B41" s="1485"/>
      <c r="C41" s="1741" t="s">
        <v>688</v>
      </c>
      <c r="D41" s="1800"/>
      <c r="E41" s="1665"/>
      <c r="F41" s="1562"/>
      <c r="G41" s="1533"/>
      <c r="H41" s="1665"/>
      <c r="I41" s="735">
        <v>0.26</v>
      </c>
      <c r="J41" s="688"/>
      <c r="K41" s="1500"/>
      <c r="L41" s="1501"/>
      <c r="M41" s="1060"/>
      <c r="N41" s="1061"/>
      <c r="O41" s="423">
        <v>0.249</v>
      </c>
      <c r="P41" s="327">
        <v>0.25</v>
      </c>
      <c r="Q41" s="423">
        <v>0.24773999999999999</v>
      </c>
      <c r="R41" s="423">
        <v>0.24773999999999999</v>
      </c>
      <c r="S41" s="423">
        <v>0.24984000000000001</v>
      </c>
      <c r="T41" s="1500"/>
      <c r="U41" s="1501"/>
      <c r="V41" s="1500"/>
      <c r="W41" s="1501"/>
      <c r="X41" s="1551" t="s">
        <v>673</v>
      </c>
      <c r="Y41" s="1552"/>
      <c r="Z41" s="1518"/>
      <c r="AA41" s="1518"/>
    </row>
    <row r="42" spans="1:31" s="71" customFormat="1" ht="44.1" customHeight="1" x14ac:dyDescent="0.2">
      <c r="A42" s="1485"/>
      <c r="B42" s="1485"/>
      <c r="C42" s="1741" t="s">
        <v>697</v>
      </c>
      <c r="D42" s="1800"/>
      <c r="E42" s="1665"/>
      <c r="F42" s="1562"/>
      <c r="G42" s="1533"/>
      <c r="H42" s="1665"/>
      <c r="I42" s="688" t="s">
        <v>681</v>
      </c>
      <c r="J42" s="688"/>
      <c r="K42" s="1500"/>
      <c r="L42" s="1501"/>
      <c r="M42" s="1060"/>
      <c r="N42" s="1061"/>
      <c r="O42" s="758" t="s">
        <v>681</v>
      </c>
      <c r="P42" s="327">
        <v>1.85185</v>
      </c>
      <c r="Q42" s="423">
        <v>1.85185</v>
      </c>
      <c r="R42" s="423">
        <v>1.85185</v>
      </c>
      <c r="S42" s="423"/>
      <c r="T42" s="1500"/>
      <c r="U42" s="1501"/>
      <c r="V42" s="1500"/>
      <c r="W42" s="1501"/>
      <c r="X42" s="1551" t="s">
        <v>674</v>
      </c>
      <c r="Y42" s="1552"/>
      <c r="Z42" s="1518"/>
      <c r="AA42" s="1518"/>
    </row>
    <row r="43" spans="1:31" s="71" customFormat="1" ht="43.35" customHeight="1" x14ac:dyDescent="0.2">
      <c r="A43" s="1485"/>
      <c r="B43" s="1485"/>
      <c r="C43" s="1741" t="s">
        <v>689</v>
      </c>
      <c r="D43" s="1800"/>
      <c r="E43" s="1665"/>
      <c r="F43" s="1562"/>
      <c r="G43" s="1533"/>
      <c r="H43" s="1665"/>
      <c r="I43" s="735">
        <v>5.5E-2</v>
      </c>
      <c r="J43" s="688"/>
      <c r="K43" s="1500"/>
      <c r="L43" s="1501"/>
      <c r="M43" s="1060"/>
      <c r="N43" s="1061"/>
      <c r="O43" s="758" t="s">
        <v>681</v>
      </c>
      <c r="P43" s="735">
        <v>5.5E-2</v>
      </c>
      <c r="Q43" s="423">
        <v>5.5E-2</v>
      </c>
      <c r="R43" s="423">
        <v>5.5E-2</v>
      </c>
      <c r="S43" s="423"/>
      <c r="T43" s="1500"/>
      <c r="U43" s="1501"/>
      <c r="V43" s="1500"/>
      <c r="W43" s="1501"/>
      <c r="X43" s="1551" t="s">
        <v>675</v>
      </c>
      <c r="Y43" s="1552"/>
      <c r="Z43" s="1518"/>
      <c r="AA43" s="1518"/>
    </row>
    <row r="44" spans="1:31" s="71" customFormat="1" ht="60.6" customHeight="1" x14ac:dyDescent="0.2">
      <c r="A44" s="1485"/>
      <c r="B44" s="1485"/>
      <c r="C44" s="1741" t="s">
        <v>690</v>
      </c>
      <c r="D44" s="1800"/>
      <c r="E44" s="1665"/>
      <c r="F44" s="1562"/>
      <c r="G44" s="1533"/>
      <c r="H44" s="1665"/>
      <c r="I44" s="735">
        <v>0.35219</v>
      </c>
      <c r="J44" s="688"/>
      <c r="K44" s="1500"/>
      <c r="L44" s="1501"/>
      <c r="M44" s="1060"/>
      <c r="N44" s="1061"/>
      <c r="O44" s="758" t="s">
        <v>681</v>
      </c>
      <c r="P44" s="327">
        <v>0.27559</v>
      </c>
      <c r="Q44" s="423">
        <v>0.27</v>
      </c>
      <c r="R44" s="423">
        <v>0.28047</v>
      </c>
      <c r="S44" s="423">
        <v>0.34087000000000001</v>
      </c>
      <c r="T44" s="1500">
        <v>0.33506999999999998</v>
      </c>
      <c r="U44" s="1501"/>
      <c r="V44" s="1500"/>
      <c r="W44" s="1501"/>
      <c r="X44" s="1551" t="s">
        <v>676</v>
      </c>
      <c r="Y44" s="1552"/>
      <c r="Z44" s="1518"/>
      <c r="AA44" s="1518"/>
    </row>
    <row r="45" spans="1:31" s="71" customFormat="1" ht="45.6" customHeight="1" x14ac:dyDescent="0.2">
      <c r="A45" s="1485"/>
      <c r="B45" s="1485"/>
      <c r="C45" s="1741" t="s">
        <v>700</v>
      </c>
      <c r="D45" s="1800"/>
      <c r="E45" s="1665"/>
      <c r="F45" s="1562"/>
      <c r="G45" s="1533"/>
      <c r="H45" s="1665"/>
      <c r="I45" s="735">
        <v>0.35504999999999998</v>
      </c>
      <c r="J45" s="688"/>
      <c r="K45" s="1500"/>
      <c r="L45" s="1501"/>
      <c r="M45" s="1060"/>
      <c r="N45" s="1061"/>
      <c r="O45" s="758" t="s">
        <v>681</v>
      </c>
      <c r="P45" s="327">
        <v>0.33689999999999998</v>
      </c>
      <c r="Q45" s="423">
        <v>0.33689999999999998</v>
      </c>
      <c r="R45" s="423">
        <v>0.33689999999999998</v>
      </c>
      <c r="S45" s="423">
        <v>0.33654000000000001</v>
      </c>
      <c r="T45" s="1500">
        <v>0.33412999999999998</v>
      </c>
      <c r="U45" s="1501"/>
      <c r="V45" s="1500"/>
      <c r="W45" s="1501"/>
      <c r="X45" s="1551" t="s">
        <v>677</v>
      </c>
      <c r="Y45" s="1552"/>
      <c r="Z45" s="1518"/>
      <c r="AA45" s="1518"/>
      <c r="AC45" s="171"/>
      <c r="AD45" s="62"/>
      <c r="AE45" s="62"/>
    </row>
    <row r="46" spans="1:31" s="71" customFormat="1" ht="44.1" customHeight="1" x14ac:dyDescent="0.2">
      <c r="A46" s="1485"/>
      <c r="B46" s="1485"/>
      <c r="C46" s="1741" t="s">
        <v>691</v>
      </c>
      <c r="D46" s="1800"/>
      <c r="E46" s="1665"/>
      <c r="F46" s="1562"/>
      <c r="G46" s="1533"/>
      <c r="H46" s="1665"/>
      <c r="I46" s="735">
        <v>0.40295999999999998</v>
      </c>
      <c r="J46" s="688"/>
      <c r="K46" s="1500"/>
      <c r="L46" s="1501"/>
      <c r="M46" s="1060"/>
      <c r="N46" s="1061"/>
      <c r="O46" s="758" t="s">
        <v>681</v>
      </c>
      <c r="P46" s="327">
        <v>0.43780000000000002</v>
      </c>
      <c r="Q46" s="423">
        <v>0.442</v>
      </c>
      <c r="R46" s="423">
        <v>0.43862000000000001</v>
      </c>
      <c r="S46" s="423">
        <v>0.43855</v>
      </c>
      <c r="T46" s="1500">
        <v>0.43842999999999999</v>
      </c>
      <c r="U46" s="1501"/>
      <c r="V46" s="1500"/>
      <c r="W46" s="1501"/>
      <c r="X46" s="1551" t="s">
        <v>678</v>
      </c>
      <c r="Y46" s="1552"/>
      <c r="Z46" s="1518"/>
      <c r="AA46" s="1518"/>
      <c r="AC46" s="171"/>
      <c r="AD46" s="62"/>
      <c r="AE46" s="62"/>
    </row>
    <row r="47" spans="1:31" s="71" customFormat="1" ht="43.35" customHeight="1" x14ac:dyDescent="0.2">
      <c r="A47" s="1485"/>
      <c r="B47" s="1485"/>
      <c r="C47" s="1741" t="s">
        <v>692</v>
      </c>
      <c r="D47" s="1800"/>
      <c r="E47" s="1665"/>
      <c r="F47" s="1562"/>
      <c r="G47" s="1533"/>
      <c r="H47" s="1665"/>
      <c r="I47" s="735">
        <v>0.52083000000000002</v>
      </c>
      <c r="J47" s="688" t="s">
        <v>681</v>
      </c>
      <c r="K47" s="1500" t="s">
        <v>681</v>
      </c>
      <c r="L47" s="1501"/>
      <c r="M47" s="1060" t="s">
        <v>681</v>
      </c>
      <c r="N47" s="1061"/>
      <c r="O47" s="758" t="s">
        <v>681</v>
      </c>
      <c r="P47" s="327">
        <v>0.51812999999999998</v>
      </c>
      <c r="Q47" s="423">
        <v>0.51812999999999998</v>
      </c>
      <c r="R47" s="423">
        <v>0.51812999999999998</v>
      </c>
      <c r="S47" s="423">
        <v>0.51812999999999998</v>
      </c>
      <c r="T47" s="1500">
        <v>0.51812999999999998</v>
      </c>
      <c r="U47" s="1501"/>
      <c r="V47" s="1500"/>
      <c r="W47" s="1501"/>
      <c r="X47" s="1551" t="s">
        <v>679</v>
      </c>
      <c r="Y47" s="1552"/>
      <c r="Z47" s="1518"/>
      <c r="AA47" s="1518"/>
      <c r="AC47" s="171"/>
      <c r="AD47" s="674"/>
      <c r="AE47" s="674"/>
    </row>
    <row r="48" spans="1:31" s="71" customFormat="1" ht="48" customHeight="1" thickBot="1" x14ac:dyDescent="0.25">
      <c r="A48" s="1486"/>
      <c r="B48" s="1486"/>
      <c r="C48" s="1676" t="s">
        <v>693</v>
      </c>
      <c r="D48" s="1677"/>
      <c r="E48" s="1666"/>
      <c r="F48" s="1581"/>
      <c r="G48" s="1663"/>
      <c r="H48" s="1666"/>
      <c r="I48" s="737">
        <v>0.65359</v>
      </c>
      <c r="J48" s="53" t="s">
        <v>681</v>
      </c>
      <c r="K48" s="1496" t="s">
        <v>681</v>
      </c>
      <c r="L48" s="1497"/>
      <c r="M48" s="1062" t="s">
        <v>681</v>
      </c>
      <c r="N48" s="1063"/>
      <c r="O48" s="424" t="s">
        <v>681</v>
      </c>
      <c r="P48" s="346">
        <v>0.625</v>
      </c>
      <c r="Q48" s="424">
        <v>0.61728000000000005</v>
      </c>
      <c r="R48" s="424">
        <v>0.60975999999999997</v>
      </c>
      <c r="S48" s="424">
        <v>0.60975999999999997</v>
      </c>
      <c r="T48" s="1496">
        <v>0.60975999999999997</v>
      </c>
      <c r="U48" s="1497"/>
      <c r="V48" s="1496"/>
      <c r="W48" s="1497"/>
      <c r="X48" s="1555" t="s">
        <v>680</v>
      </c>
      <c r="Y48" s="1556"/>
      <c r="Z48" s="1519"/>
      <c r="AA48" s="1519"/>
    </row>
    <row r="49" spans="1:29" ht="51" customHeight="1" thickBot="1" x14ac:dyDescent="0.25">
      <c r="A49" s="1484" t="s">
        <v>392</v>
      </c>
      <c r="B49" s="1439" t="s">
        <v>1102</v>
      </c>
      <c r="C49" s="33"/>
      <c r="D49" s="28"/>
      <c r="E49" s="388"/>
      <c r="F49" s="388"/>
      <c r="G49" s="363"/>
      <c r="H49" s="3"/>
      <c r="I49" s="656"/>
      <c r="J49" s="656"/>
      <c r="K49" s="656"/>
      <c r="L49" s="657"/>
      <c r="M49" s="656"/>
      <c r="N49" s="657"/>
      <c r="O49" s="1071"/>
      <c r="P49" s="647"/>
      <c r="Q49" s="656"/>
      <c r="R49" s="656"/>
      <c r="S49" s="656"/>
      <c r="T49" s="656"/>
      <c r="U49" s="57"/>
      <c r="V49" s="656"/>
      <c r="W49" s="57"/>
      <c r="X49" s="66"/>
      <c r="Y49" s="98"/>
      <c r="Z49" s="554" t="s">
        <v>1101</v>
      </c>
      <c r="AA49" s="1517" t="s">
        <v>393</v>
      </c>
    </row>
    <row r="50" spans="1:29" ht="38.25" customHeight="1" thickBot="1" x14ac:dyDescent="0.25">
      <c r="A50" s="1486"/>
      <c r="B50" s="1484" t="s">
        <v>1103</v>
      </c>
      <c r="C50" s="1487" t="s">
        <v>1562</v>
      </c>
      <c r="D50" s="1423" t="s">
        <v>1556</v>
      </c>
      <c r="E50" s="1561" t="s">
        <v>657</v>
      </c>
      <c r="F50" s="1561" t="s">
        <v>1033</v>
      </c>
      <c r="G50" s="1490" t="s">
        <v>905</v>
      </c>
      <c r="H50" s="1490" t="s">
        <v>1563</v>
      </c>
      <c r="I50" s="68"/>
      <c r="J50" s="68"/>
      <c r="K50" s="68"/>
      <c r="L50" s="69"/>
      <c r="M50" s="68"/>
      <c r="N50" s="69"/>
      <c r="O50" s="406"/>
      <c r="P50" s="660"/>
      <c r="Q50" s="68"/>
      <c r="R50" s="68"/>
      <c r="S50" s="68"/>
      <c r="T50" s="68"/>
      <c r="U50" s="961">
        <v>3</v>
      </c>
      <c r="V50" s="68"/>
      <c r="W50" s="961"/>
      <c r="X50" s="964" t="s">
        <v>1548</v>
      </c>
      <c r="Y50" s="1507" t="s">
        <v>1555</v>
      </c>
      <c r="Z50" s="1517" t="s">
        <v>1104</v>
      </c>
      <c r="AA50" s="1519"/>
    </row>
    <row r="51" spans="1:29" s="674" customFormat="1" ht="38.25" customHeight="1" thickBot="1" x14ac:dyDescent="0.25">
      <c r="A51" s="956"/>
      <c r="B51" s="1485"/>
      <c r="C51" s="1488"/>
      <c r="D51" s="1438" t="s">
        <v>1557</v>
      </c>
      <c r="E51" s="1562"/>
      <c r="F51" s="1562"/>
      <c r="G51" s="1491"/>
      <c r="H51" s="1491"/>
      <c r="I51" s="78"/>
      <c r="J51" s="78"/>
      <c r="K51" s="78"/>
      <c r="L51" s="79"/>
      <c r="M51" s="78"/>
      <c r="N51" s="79"/>
      <c r="O51" s="666"/>
      <c r="P51" s="662"/>
      <c r="Q51" s="78"/>
      <c r="R51" s="78"/>
      <c r="S51" s="78"/>
      <c r="T51" s="78"/>
      <c r="U51" s="962">
        <v>4</v>
      </c>
      <c r="V51" s="78"/>
      <c r="W51" s="962"/>
      <c r="X51" s="965" t="s">
        <v>1549</v>
      </c>
      <c r="Y51" s="1508"/>
      <c r="Z51" s="1518"/>
      <c r="AA51" s="957"/>
    </row>
    <row r="52" spans="1:29" s="674" customFormat="1" ht="38.25" customHeight="1" thickBot="1" x14ac:dyDescent="0.25">
      <c r="A52" s="956"/>
      <c r="B52" s="1485"/>
      <c r="C52" s="1488"/>
      <c r="D52" s="1438" t="s">
        <v>1558</v>
      </c>
      <c r="E52" s="1562"/>
      <c r="F52" s="1562"/>
      <c r="G52" s="1491"/>
      <c r="H52" s="1491"/>
      <c r="I52" s="78"/>
      <c r="J52" s="78"/>
      <c r="K52" s="78"/>
      <c r="L52" s="79"/>
      <c r="M52" s="78"/>
      <c r="N52" s="79"/>
      <c r="O52" s="666"/>
      <c r="P52" s="662"/>
      <c r="Q52" s="78"/>
      <c r="R52" s="78"/>
      <c r="S52" s="78"/>
      <c r="T52" s="78"/>
      <c r="U52" s="962">
        <v>3</v>
      </c>
      <c r="V52" s="78"/>
      <c r="W52" s="962"/>
      <c r="X52" s="958" t="s">
        <v>1550</v>
      </c>
      <c r="Y52" s="1508"/>
      <c r="Z52" s="1518"/>
      <c r="AA52" s="957"/>
      <c r="AC52" s="171"/>
    </row>
    <row r="53" spans="1:29" s="674" customFormat="1" ht="38.25" customHeight="1" thickBot="1" x14ac:dyDescent="0.25">
      <c r="A53" s="956"/>
      <c r="B53" s="1485"/>
      <c r="C53" s="1488"/>
      <c r="D53" s="1438" t="s">
        <v>1559</v>
      </c>
      <c r="E53" s="1562"/>
      <c r="F53" s="1562"/>
      <c r="G53" s="1491"/>
      <c r="H53" s="1491"/>
      <c r="I53" s="78"/>
      <c r="J53" s="78"/>
      <c r="K53" s="78"/>
      <c r="L53" s="79"/>
      <c r="M53" s="78"/>
      <c r="N53" s="79"/>
      <c r="O53" s="666"/>
      <c r="P53" s="662"/>
      <c r="Q53" s="78"/>
      <c r="R53" s="78"/>
      <c r="S53" s="78"/>
      <c r="T53" s="78"/>
      <c r="U53" s="962">
        <v>4</v>
      </c>
      <c r="V53" s="78"/>
      <c r="W53" s="962"/>
      <c r="X53" s="965" t="s">
        <v>1551</v>
      </c>
      <c r="Y53" s="1508"/>
      <c r="Z53" s="1518"/>
      <c r="AA53" s="957"/>
      <c r="AC53" s="171"/>
    </row>
    <row r="54" spans="1:29" s="674" customFormat="1" ht="38.25" customHeight="1" thickBot="1" x14ac:dyDescent="0.25">
      <c r="A54" s="956"/>
      <c r="B54" s="1485"/>
      <c r="C54" s="1488"/>
      <c r="D54" s="1438" t="s">
        <v>1564</v>
      </c>
      <c r="E54" s="1562"/>
      <c r="F54" s="1562"/>
      <c r="G54" s="1491"/>
      <c r="H54" s="1491"/>
      <c r="I54" s="78"/>
      <c r="J54" s="78"/>
      <c r="K54" s="78"/>
      <c r="L54" s="79"/>
      <c r="M54" s="78"/>
      <c r="N54" s="79"/>
      <c r="O54" s="666"/>
      <c r="P54" s="662"/>
      <c r="Q54" s="78"/>
      <c r="R54" s="78"/>
      <c r="S54" s="78"/>
      <c r="T54" s="78"/>
      <c r="U54" s="962">
        <v>4</v>
      </c>
      <c r="V54" s="78"/>
      <c r="W54" s="962"/>
      <c r="X54" s="965" t="s">
        <v>1552</v>
      </c>
      <c r="Y54" s="1508"/>
      <c r="Z54" s="1518"/>
      <c r="AA54" s="957"/>
      <c r="AC54" s="171"/>
    </row>
    <row r="55" spans="1:29" s="674" customFormat="1" ht="38.25" customHeight="1" thickBot="1" x14ac:dyDescent="0.25">
      <c r="A55" s="956"/>
      <c r="B55" s="1485"/>
      <c r="C55" s="1488"/>
      <c r="D55" s="1438" t="s">
        <v>1560</v>
      </c>
      <c r="E55" s="1562"/>
      <c r="F55" s="1562"/>
      <c r="G55" s="1491"/>
      <c r="H55" s="1491"/>
      <c r="I55" s="78"/>
      <c r="J55" s="78"/>
      <c r="K55" s="78"/>
      <c r="L55" s="79"/>
      <c r="M55" s="78"/>
      <c r="N55" s="79"/>
      <c r="O55" s="666"/>
      <c r="P55" s="662"/>
      <c r="Q55" s="78"/>
      <c r="R55" s="78"/>
      <c r="S55" s="78"/>
      <c r="T55" s="78"/>
      <c r="U55" s="962">
        <v>2</v>
      </c>
      <c r="V55" s="78"/>
      <c r="W55" s="962"/>
      <c r="X55" s="965" t="s">
        <v>1553</v>
      </c>
      <c r="Y55" s="1508"/>
      <c r="Z55" s="1518"/>
      <c r="AA55" s="957"/>
      <c r="AC55" s="171"/>
    </row>
    <row r="56" spans="1:29" s="674" customFormat="1" ht="38.25" customHeight="1" thickBot="1" x14ac:dyDescent="0.25">
      <c r="A56" s="956"/>
      <c r="B56" s="1486"/>
      <c r="C56" s="1489"/>
      <c r="D56" s="1431" t="s">
        <v>1561</v>
      </c>
      <c r="E56" s="1581"/>
      <c r="F56" s="1581"/>
      <c r="G56" s="1492"/>
      <c r="H56" s="1492"/>
      <c r="I56" s="80"/>
      <c r="J56" s="80"/>
      <c r="K56" s="80"/>
      <c r="L56" s="81"/>
      <c r="M56" s="80"/>
      <c r="N56" s="81"/>
      <c r="O56" s="408"/>
      <c r="P56" s="664"/>
      <c r="Q56" s="80"/>
      <c r="R56" s="80"/>
      <c r="S56" s="80"/>
      <c r="T56" s="80"/>
      <c r="U56" s="963">
        <v>3</v>
      </c>
      <c r="V56" s="80"/>
      <c r="W56" s="963"/>
      <c r="X56" s="966" t="s">
        <v>1554</v>
      </c>
      <c r="Y56" s="1509"/>
      <c r="Z56" s="1519"/>
      <c r="AA56" s="957"/>
      <c r="AC56" s="171"/>
    </row>
    <row r="57" spans="1:29" ht="55.5" customHeight="1" thickBot="1" x14ac:dyDescent="0.25">
      <c r="A57" s="471"/>
      <c r="B57" s="1412" t="s">
        <v>1335</v>
      </c>
      <c r="C57" s="33"/>
      <c r="D57" s="121"/>
      <c r="E57" s="388"/>
      <c r="F57" s="388"/>
      <c r="G57" s="363"/>
      <c r="H57" s="3"/>
      <c r="I57" s="63"/>
      <c r="J57" s="63"/>
      <c r="K57" s="63"/>
      <c r="L57" s="73"/>
      <c r="M57" s="656"/>
      <c r="N57" s="657"/>
      <c r="O57" s="1071"/>
      <c r="P57" s="675"/>
      <c r="Q57" s="63"/>
      <c r="R57" s="63"/>
      <c r="S57" s="63"/>
      <c r="T57" s="63"/>
      <c r="U57" s="73"/>
      <c r="V57" s="63"/>
      <c r="W57" s="73"/>
      <c r="X57" s="82"/>
      <c r="Y57" s="98"/>
      <c r="Z57" s="483" t="s">
        <v>1337</v>
      </c>
      <c r="AA57" s="483"/>
      <c r="AC57" s="171"/>
    </row>
    <row r="58" spans="1:29" ht="55.5" customHeight="1" thickBot="1" x14ac:dyDescent="0.25">
      <c r="A58" s="471"/>
      <c r="B58" s="1412" t="s">
        <v>1336</v>
      </c>
      <c r="C58" s="33"/>
      <c r="D58" s="121"/>
      <c r="E58" s="388"/>
      <c r="F58" s="388"/>
      <c r="G58" s="363"/>
      <c r="H58" s="3"/>
      <c r="I58" s="63"/>
      <c r="J58" s="63"/>
      <c r="K58" s="63"/>
      <c r="L58" s="73"/>
      <c r="M58" s="656"/>
      <c r="N58" s="657"/>
      <c r="O58" s="1071"/>
      <c r="P58" s="675"/>
      <c r="Q58" s="63"/>
      <c r="R58" s="63"/>
      <c r="S58" s="63"/>
      <c r="T58" s="63"/>
      <c r="U58" s="73"/>
      <c r="V58" s="63"/>
      <c r="W58" s="73"/>
      <c r="X58" s="82"/>
      <c r="Y58" s="98"/>
      <c r="Z58" s="483" t="s">
        <v>1338</v>
      </c>
      <c r="AA58" s="483"/>
      <c r="AC58" s="171"/>
    </row>
    <row r="59" spans="1:29" ht="64.5" thickBot="1" x14ac:dyDescent="0.25">
      <c r="A59" s="471" t="s">
        <v>394</v>
      </c>
      <c r="B59" s="1412" t="s">
        <v>395</v>
      </c>
      <c r="C59" s="1426"/>
      <c r="D59" s="1442"/>
      <c r="E59" s="364"/>
      <c r="F59" s="364"/>
      <c r="G59" s="363"/>
      <c r="H59" s="364"/>
      <c r="I59" s="689"/>
      <c r="J59" s="689"/>
      <c r="K59" s="63"/>
      <c r="L59" s="73"/>
      <c r="M59" s="656"/>
      <c r="N59" s="657"/>
      <c r="O59" s="1071"/>
      <c r="P59" s="675"/>
      <c r="Q59" s="63"/>
      <c r="R59" s="63"/>
      <c r="S59" s="63"/>
      <c r="T59" s="63"/>
      <c r="U59" s="73"/>
      <c r="V59" s="63"/>
      <c r="W59" s="73"/>
      <c r="X59" s="82"/>
      <c r="Y59" s="502"/>
      <c r="Z59" s="483" t="s">
        <v>396</v>
      </c>
      <c r="AA59" s="483" t="s">
        <v>397</v>
      </c>
      <c r="AC59" s="171"/>
    </row>
    <row r="60" spans="1:29" ht="25.5" customHeight="1" x14ac:dyDescent="0.2">
      <c r="A60" s="1484" t="s">
        <v>398</v>
      </c>
      <c r="B60" s="1484" t="s">
        <v>399</v>
      </c>
      <c r="C60" s="1487" t="s">
        <v>957</v>
      </c>
      <c r="D60" s="1524"/>
      <c r="E60" s="1561" t="s">
        <v>701</v>
      </c>
      <c r="F60" s="1561" t="s">
        <v>1033</v>
      </c>
      <c r="G60" s="1493" t="s">
        <v>1076</v>
      </c>
      <c r="H60" s="1493" t="s">
        <v>1524</v>
      </c>
      <c r="I60" s="173">
        <v>489.96361100000001</v>
      </c>
      <c r="J60" s="173">
        <v>509.06498399999998</v>
      </c>
      <c r="K60" s="1928">
        <v>451.84752400000002</v>
      </c>
      <c r="L60" s="1929"/>
      <c r="M60" s="1928">
        <v>367.80428899999998</v>
      </c>
      <c r="N60" s="1929"/>
      <c r="O60" s="434">
        <v>324.26123100000001</v>
      </c>
      <c r="P60" s="328">
        <v>277.95</v>
      </c>
      <c r="Q60" s="295">
        <v>310.12</v>
      </c>
      <c r="R60" s="434">
        <v>337.75</v>
      </c>
      <c r="S60" s="434">
        <v>328.57</v>
      </c>
      <c r="T60" s="1928">
        <v>340.91</v>
      </c>
      <c r="U60" s="1929"/>
      <c r="V60" s="1928"/>
      <c r="W60" s="1929"/>
      <c r="X60" s="1935" t="s">
        <v>838</v>
      </c>
      <c r="Y60" s="1510"/>
      <c r="Z60" s="1517" t="s">
        <v>400</v>
      </c>
      <c r="AA60" s="1517" t="s">
        <v>401</v>
      </c>
      <c r="AC60" s="171"/>
    </row>
    <row r="61" spans="1:29" ht="30.6" customHeight="1" x14ac:dyDescent="0.2">
      <c r="A61" s="1485"/>
      <c r="B61" s="1485"/>
      <c r="C61" s="1936" t="s">
        <v>958</v>
      </c>
      <c r="D61" s="1937"/>
      <c r="E61" s="1562"/>
      <c r="F61" s="1562"/>
      <c r="G61" s="1494"/>
      <c r="H61" s="1494"/>
      <c r="I61" s="329">
        <v>0.4</v>
      </c>
      <c r="J61" s="174">
        <v>0.45</v>
      </c>
      <c r="K61" s="1918">
        <v>1.5</v>
      </c>
      <c r="L61" s="1919"/>
      <c r="M61" s="1918">
        <v>2.2200000000000002</v>
      </c>
      <c r="N61" s="1919"/>
      <c r="O61" s="220">
        <v>1.38</v>
      </c>
      <c r="P61" s="330">
        <v>-0.40619</v>
      </c>
      <c r="Q61" s="423">
        <v>0.6</v>
      </c>
      <c r="R61" s="220">
        <v>-0.40619</v>
      </c>
      <c r="S61" s="220">
        <v>-1.23</v>
      </c>
      <c r="T61" s="1918">
        <v>4.37</v>
      </c>
      <c r="U61" s="1919"/>
      <c r="V61" s="1918"/>
      <c r="W61" s="1919"/>
      <c r="X61" s="1933" t="s">
        <v>839</v>
      </c>
      <c r="Y61" s="1934"/>
      <c r="Z61" s="1518"/>
      <c r="AA61" s="1518"/>
    </row>
    <row r="62" spans="1:29" ht="32.25" customHeight="1" x14ac:dyDescent="0.2">
      <c r="A62" s="1485"/>
      <c r="B62" s="1485"/>
      <c r="C62" s="1936" t="s">
        <v>1067</v>
      </c>
      <c r="D62" s="1937"/>
      <c r="E62" s="1562"/>
      <c r="F62" s="1562"/>
      <c r="G62" s="1622"/>
      <c r="H62" s="1494"/>
      <c r="I62" s="329">
        <v>3.724345</v>
      </c>
      <c r="J62" s="175">
        <v>4.0007450000000002</v>
      </c>
      <c r="K62" s="1918">
        <v>5.1222300000000001</v>
      </c>
      <c r="L62" s="1919"/>
      <c r="M62" s="1918">
        <v>5.6344839999999996</v>
      </c>
      <c r="N62" s="1919"/>
      <c r="O62" s="220">
        <v>5.2379170000000004</v>
      </c>
      <c r="P62" s="330">
        <v>12.072716</v>
      </c>
      <c r="Q62" s="425">
        <v>6.82</v>
      </c>
      <c r="R62" s="220">
        <v>9.48</v>
      </c>
      <c r="S62" s="220">
        <v>8.5299999999999994</v>
      </c>
      <c r="T62" s="1918">
        <v>28.74</v>
      </c>
      <c r="U62" s="1919"/>
      <c r="V62" s="1918"/>
      <c r="W62" s="1919"/>
      <c r="X62" s="1596" t="s">
        <v>833</v>
      </c>
      <c r="Y62" s="1508"/>
      <c r="Z62" s="1518"/>
      <c r="AA62" s="1518"/>
    </row>
    <row r="63" spans="1:29" ht="26.65" customHeight="1" thickBot="1" x14ac:dyDescent="0.25">
      <c r="A63" s="1486"/>
      <c r="B63" s="1486"/>
      <c r="C63" s="1489" t="s">
        <v>860</v>
      </c>
      <c r="D63" s="1534"/>
      <c r="E63" s="1581"/>
      <c r="F63" s="1581"/>
      <c r="G63" s="466" t="s">
        <v>864</v>
      </c>
      <c r="H63" s="1495"/>
      <c r="I63" s="430">
        <v>413.31599999999997</v>
      </c>
      <c r="J63" s="430">
        <v>186.06700000000001</v>
      </c>
      <c r="K63" s="1920">
        <v>-389.79500000000002</v>
      </c>
      <c r="L63" s="1921"/>
      <c r="M63" s="432">
        <v>-605.76900000000001</v>
      </c>
      <c r="N63" s="431" t="s">
        <v>1125</v>
      </c>
      <c r="O63" s="914">
        <v>1709.3309999999999</v>
      </c>
      <c r="P63" s="433">
        <v>368.90800000000002</v>
      </c>
      <c r="Q63" s="433">
        <v>403.62900000000002</v>
      </c>
      <c r="R63" s="914">
        <v>1446.835</v>
      </c>
      <c r="S63" s="1095">
        <v>660.85799999999995</v>
      </c>
      <c r="T63" s="1930">
        <v>33.497</v>
      </c>
      <c r="U63" s="1931"/>
      <c r="V63" s="1930">
        <v>-217.38300000000001</v>
      </c>
      <c r="W63" s="1931"/>
      <c r="X63" s="1932" t="s">
        <v>859</v>
      </c>
      <c r="Y63" s="1862"/>
      <c r="Z63" s="1519"/>
      <c r="AA63" s="1519"/>
    </row>
    <row r="64" spans="1:29" ht="36.75" customHeight="1" thickBot="1" x14ac:dyDescent="0.25">
      <c r="A64" s="471" t="s">
        <v>402</v>
      </c>
      <c r="B64" s="1412" t="s">
        <v>403</v>
      </c>
      <c r="C64" s="656"/>
      <c r="D64" s="657"/>
      <c r="E64" s="9"/>
      <c r="F64" s="9"/>
      <c r="G64" s="31"/>
      <c r="H64" s="163"/>
      <c r="I64" s="63"/>
      <c r="J64" s="63"/>
      <c r="K64" s="63"/>
      <c r="L64" s="73"/>
      <c r="M64" s="656"/>
      <c r="N64" s="657"/>
      <c r="O64" s="1071"/>
      <c r="P64" s="675"/>
      <c r="Q64" s="63"/>
      <c r="R64" s="63"/>
      <c r="S64" s="63"/>
      <c r="T64" s="63"/>
      <c r="U64" s="73"/>
      <c r="V64" s="63"/>
      <c r="W64" s="73"/>
      <c r="X64" s="75"/>
      <c r="Y64" s="99"/>
      <c r="Z64" s="483" t="s">
        <v>404</v>
      </c>
      <c r="AA64" s="483" t="s">
        <v>405</v>
      </c>
    </row>
    <row r="65" spans="1:27" x14ac:dyDescent="0.2">
      <c r="A65" s="1"/>
      <c r="B65" s="1"/>
      <c r="C65" s="677"/>
      <c r="D65" s="677"/>
      <c r="E65" s="71"/>
      <c r="F65" s="71"/>
      <c r="G65" s="1"/>
      <c r="H65" s="71"/>
      <c r="I65" s="677"/>
      <c r="J65" s="677"/>
      <c r="K65" s="677"/>
      <c r="L65" s="677"/>
      <c r="M65" s="677"/>
      <c r="N65" s="677"/>
      <c r="O65" s="677"/>
      <c r="P65" s="677"/>
      <c r="Q65" s="677"/>
      <c r="R65" s="677"/>
      <c r="S65" s="677"/>
      <c r="T65" s="677"/>
      <c r="U65" s="677"/>
      <c r="V65" s="677"/>
      <c r="W65" s="677"/>
      <c r="X65" s="71"/>
      <c r="Y65" s="71"/>
      <c r="Z65" s="13"/>
      <c r="AA65" s="13"/>
    </row>
    <row r="67" spans="1:27" ht="51" x14ac:dyDescent="0.2">
      <c r="B67" s="1432" t="s">
        <v>213</v>
      </c>
      <c r="I67" s="594"/>
      <c r="J67" s="594"/>
      <c r="K67" s="1154"/>
      <c r="L67" s="596"/>
      <c r="M67" s="594"/>
      <c r="N67" s="596"/>
      <c r="O67" s="1154"/>
      <c r="P67" s="594"/>
      <c r="Q67" s="594"/>
      <c r="R67" s="1154"/>
      <c r="S67" s="594"/>
      <c r="T67" s="594"/>
      <c r="U67" s="124"/>
      <c r="V67" s="124" t="s">
        <v>681</v>
      </c>
      <c r="AA67" s="101"/>
    </row>
    <row r="68" spans="1:27" ht="15" x14ac:dyDescent="0.25">
      <c r="E68" s="125"/>
      <c r="F68" s="125"/>
      <c r="I68" s="594"/>
      <c r="J68" s="594"/>
      <c r="K68" s="1155"/>
      <c r="L68" s="596"/>
      <c r="M68" s="1155"/>
      <c r="N68" s="596"/>
      <c r="O68" s="1155"/>
      <c r="P68" s="594"/>
      <c r="Q68" s="1155"/>
      <c r="R68" s="1155"/>
      <c r="S68" s="594"/>
      <c r="T68" s="1155"/>
      <c r="U68" s="125"/>
      <c r="V68" s="125" t="s">
        <v>681</v>
      </c>
    </row>
    <row r="69" spans="1:27" x14ac:dyDescent="0.2">
      <c r="B69" s="653" t="s">
        <v>1266</v>
      </c>
      <c r="I69" s="594"/>
      <c r="J69" s="594"/>
      <c r="K69" s="594"/>
      <c r="L69" s="596"/>
      <c r="M69" s="594"/>
      <c r="N69" s="596"/>
      <c r="O69" s="594"/>
      <c r="P69" s="594"/>
      <c r="Q69" s="594"/>
      <c r="R69" s="594"/>
      <c r="S69" s="594"/>
      <c r="T69" s="594"/>
      <c r="V69" s="674" t="s">
        <v>681</v>
      </c>
    </row>
    <row r="70" spans="1:27" x14ac:dyDescent="0.2">
      <c r="B70" s="645" t="s">
        <v>1015</v>
      </c>
      <c r="I70" s="594"/>
      <c r="J70" s="594"/>
      <c r="K70" s="594"/>
      <c r="L70" s="596"/>
      <c r="M70" s="594"/>
      <c r="N70" s="596"/>
      <c r="O70" s="594"/>
      <c r="P70" s="594"/>
      <c r="Q70" s="594"/>
      <c r="R70" s="594"/>
      <c r="S70" s="594"/>
      <c r="T70" s="594"/>
      <c r="V70" s="674" t="s">
        <v>681</v>
      </c>
    </row>
    <row r="71" spans="1:27" x14ac:dyDescent="0.2">
      <c r="B71" s="674" t="s">
        <v>1016</v>
      </c>
      <c r="E71" s="124"/>
      <c r="F71" s="124"/>
      <c r="N71" s="62"/>
      <c r="V71" s="674" t="s">
        <v>681</v>
      </c>
    </row>
    <row r="72" spans="1:27" x14ac:dyDescent="0.2">
      <c r="B72" s="674" t="s">
        <v>1135</v>
      </c>
      <c r="N72" s="62"/>
      <c r="V72" s="674" t="s">
        <v>681</v>
      </c>
    </row>
    <row r="73" spans="1:27" x14ac:dyDescent="0.2">
      <c r="B73" s="674" t="s">
        <v>1258</v>
      </c>
      <c r="N73" s="62"/>
      <c r="V73" s="674" t="s">
        <v>681</v>
      </c>
    </row>
  </sheetData>
  <mergeCells count="262">
    <mergeCell ref="E23:E24"/>
    <mergeCell ref="F23:F24"/>
    <mergeCell ref="G23:G24"/>
    <mergeCell ref="H23:H24"/>
    <mergeCell ref="C24:D24"/>
    <mergeCell ref="K23:L23"/>
    <mergeCell ref="M25:N25"/>
    <mergeCell ref="M26:N26"/>
    <mergeCell ref="M27:N27"/>
    <mergeCell ref="M23:N23"/>
    <mergeCell ref="M24:N24"/>
    <mergeCell ref="C29:D29"/>
    <mergeCell ref="C30:D30"/>
    <mergeCell ref="E25:E30"/>
    <mergeCell ref="F25:F30"/>
    <mergeCell ref="G25:G30"/>
    <mergeCell ref="H25:H30"/>
    <mergeCell ref="M28:N28"/>
    <mergeCell ref="K25:L25"/>
    <mergeCell ref="K26:L26"/>
    <mergeCell ref="K27:L27"/>
    <mergeCell ref="K28:L28"/>
    <mergeCell ref="K29:L29"/>
    <mergeCell ref="A31:A48"/>
    <mergeCell ref="E31:E48"/>
    <mergeCell ref="C6:C7"/>
    <mergeCell ref="E6:E7"/>
    <mergeCell ref="C32:D32"/>
    <mergeCell ref="C33:D33"/>
    <mergeCell ref="C34:D34"/>
    <mergeCell ref="C35:D35"/>
    <mergeCell ref="C36:D36"/>
    <mergeCell ref="C45:D45"/>
    <mergeCell ref="C20:D20"/>
    <mergeCell ref="C21:D21"/>
    <mergeCell ref="C31:D31"/>
    <mergeCell ref="C25:D25"/>
    <mergeCell ref="B25:B30"/>
    <mergeCell ref="C26:D26"/>
    <mergeCell ref="C27:D27"/>
    <mergeCell ref="C28:D28"/>
    <mergeCell ref="C48:D48"/>
    <mergeCell ref="C43:D43"/>
    <mergeCell ref="C44:D44"/>
    <mergeCell ref="B23:B24"/>
    <mergeCell ref="C23:D23"/>
    <mergeCell ref="C22:D22"/>
    <mergeCell ref="AA6:AA7"/>
    <mergeCell ref="A4:A5"/>
    <mergeCell ref="B4:B5"/>
    <mergeCell ref="A6:A7"/>
    <mergeCell ref="C4:D5"/>
    <mergeCell ref="M6:N6"/>
    <mergeCell ref="M7:N7"/>
    <mergeCell ref="T5:U5"/>
    <mergeCell ref="M5:N5"/>
    <mergeCell ref="E4:E5"/>
    <mergeCell ref="X4:Y5"/>
    <mergeCell ref="G6:G7"/>
    <mergeCell ref="F4:F5"/>
    <mergeCell ref="G4:G5"/>
    <mergeCell ref="H4:H5"/>
    <mergeCell ref="Z4:Z5"/>
    <mergeCell ref="AA4:AA5"/>
    <mergeCell ref="K5:L5"/>
    <mergeCell ref="V5:W5"/>
    <mergeCell ref="F6:F7"/>
    <mergeCell ref="H6:H7"/>
    <mergeCell ref="T6:U6"/>
    <mergeCell ref="T7:U7"/>
    <mergeCell ref="AC7:AF7"/>
    <mergeCell ref="Y6:Y7"/>
    <mergeCell ref="J9:P9"/>
    <mergeCell ref="X20:Y20"/>
    <mergeCell ref="X43:Y43"/>
    <mergeCell ref="X34:Y34"/>
    <mergeCell ref="X35:Y35"/>
    <mergeCell ref="X36:Y36"/>
    <mergeCell ref="X38:Y38"/>
    <mergeCell ref="X32:Y32"/>
    <mergeCell ref="X33:Y33"/>
    <mergeCell ref="X21:Y21"/>
    <mergeCell ref="X31:Y31"/>
    <mergeCell ref="X27:Y27"/>
    <mergeCell ref="X28:Y28"/>
    <mergeCell ref="T38:U38"/>
    <mergeCell ref="X39:Y39"/>
    <mergeCell ref="X40:Y40"/>
    <mergeCell ref="X41:Y41"/>
    <mergeCell ref="X42:Y42"/>
    <mergeCell ref="X23:Y23"/>
    <mergeCell ref="X22:Y22"/>
    <mergeCell ref="X29:Y29"/>
    <mergeCell ref="X30:Y30"/>
    <mergeCell ref="AA31:AA48"/>
    <mergeCell ref="G31:G48"/>
    <mergeCell ref="H31:H48"/>
    <mergeCell ref="X37:Y37"/>
    <mergeCell ref="C46:D46"/>
    <mergeCell ref="C47:D47"/>
    <mergeCell ref="C41:D41"/>
    <mergeCell ref="C37:D37"/>
    <mergeCell ref="C38:D38"/>
    <mergeCell ref="C39:D39"/>
    <mergeCell ref="C40:D40"/>
    <mergeCell ref="X47:Y47"/>
    <mergeCell ref="T47:U47"/>
    <mergeCell ref="X44:Y44"/>
    <mergeCell ref="X45:Y45"/>
    <mergeCell ref="X46:Y46"/>
    <mergeCell ref="F31:F48"/>
    <mergeCell ref="T48:U48"/>
    <mergeCell ref="X48:Y48"/>
    <mergeCell ref="C42:D42"/>
    <mergeCell ref="AA60:AA63"/>
    <mergeCell ref="X63:Y63"/>
    <mergeCell ref="X62:Y62"/>
    <mergeCell ref="X61:Y61"/>
    <mergeCell ref="X60:Y60"/>
    <mergeCell ref="AA49:AA50"/>
    <mergeCell ref="Z50:Z56"/>
    <mergeCell ref="A60:A63"/>
    <mergeCell ref="H60:H63"/>
    <mergeCell ref="G60:G62"/>
    <mergeCell ref="C62:D62"/>
    <mergeCell ref="C63:D63"/>
    <mergeCell ref="E60:E63"/>
    <mergeCell ref="F60:F63"/>
    <mergeCell ref="C60:D60"/>
    <mergeCell ref="C61:D61"/>
    <mergeCell ref="A49:A50"/>
    <mergeCell ref="M60:N60"/>
    <mergeCell ref="M61:N61"/>
    <mergeCell ref="M62:N62"/>
    <mergeCell ref="T60:U60"/>
    <mergeCell ref="T61:U61"/>
    <mergeCell ref="T62:U62"/>
    <mergeCell ref="T63:U63"/>
    <mergeCell ref="Z25:Z30"/>
    <mergeCell ref="T46:U46"/>
    <mergeCell ref="T31:U31"/>
    <mergeCell ref="T32:U32"/>
    <mergeCell ref="T33:U33"/>
    <mergeCell ref="T34:U34"/>
    <mergeCell ref="T35:U35"/>
    <mergeCell ref="T36:U36"/>
    <mergeCell ref="T37:U37"/>
    <mergeCell ref="X26:Y26"/>
    <mergeCell ref="T27:U27"/>
    <mergeCell ref="T30:U30"/>
    <mergeCell ref="T29:U29"/>
    <mergeCell ref="T26:U26"/>
    <mergeCell ref="T28:U28"/>
    <mergeCell ref="T25:U25"/>
    <mergeCell ref="Z60:Z63"/>
    <mergeCell ref="Z31:Z48"/>
    <mergeCell ref="T39:U39"/>
    <mergeCell ref="T40:U40"/>
    <mergeCell ref="T41:U41"/>
    <mergeCell ref="T42:U42"/>
    <mergeCell ref="T43:U43"/>
    <mergeCell ref="T44:U44"/>
    <mergeCell ref="T45:U45"/>
    <mergeCell ref="V60:W60"/>
    <mergeCell ref="V61:W61"/>
    <mergeCell ref="V62:W62"/>
    <mergeCell ref="V63:W63"/>
    <mergeCell ref="K60:L60"/>
    <mergeCell ref="K32:L32"/>
    <mergeCell ref="K33:L33"/>
    <mergeCell ref="K34:L34"/>
    <mergeCell ref="K35:L35"/>
    <mergeCell ref="K36:L36"/>
    <mergeCell ref="K37:L37"/>
    <mergeCell ref="K38:L38"/>
    <mergeCell ref="K39:L39"/>
    <mergeCell ref="K40:L40"/>
    <mergeCell ref="K41:L41"/>
    <mergeCell ref="K42:L42"/>
    <mergeCell ref="K61:L61"/>
    <mergeCell ref="K62:L62"/>
    <mergeCell ref="B60:B63"/>
    <mergeCell ref="K63:L63"/>
    <mergeCell ref="I4:W4"/>
    <mergeCell ref="V31:W31"/>
    <mergeCell ref="V32:W32"/>
    <mergeCell ref="V33:W33"/>
    <mergeCell ref="V34:W34"/>
    <mergeCell ref="V35:W35"/>
    <mergeCell ref="V36:W36"/>
    <mergeCell ref="V37:W37"/>
    <mergeCell ref="V38:W38"/>
    <mergeCell ref="K21:L21"/>
    <mergeCell ref="K6:L6"/>
    <mergeCell ref="K7:L7"/>
    <mergeCell ref="K11:L11"/>
    <mergeCell ref="K12:L12"/>
    <mergeCell ref="K17:L17"/>
    <mergeCell ref="K18:L18"/>
    <mergeCell ref="K30:L30"/>
    <mergeCell ref="K31:L31"/>
    <mergeCell ref="E50:E56"/>
    <mergeCell ref="F50:F56"/>
    <mergeCell ref="B50:B56"/>
    <mergeCell ref="H50:H56"/>
    <mergeCell ref="Y50:Y56"/>
    <mergeCell ref="C50:C56"/>
    <mergeCell ref="G50:G56"/>
    <mergeCell ref="M29:N29"/>
    <mergeCell ref="M30:N30"/>
    <mergeCell ref="K43:L43"/>
    <mergeCell ref="K44:L44"/>
    <mergeCell ref="K45:L45"/>
    <mergeCell ref="K46:L46"/>
    <mergeCell ref="K47:L47"/>
    <mergeCell ref="K48:L48"/>
    <mergeCell ref="V48:W48"/>
    <mergeCell ref="V39:W39"/>
    <mergeCell ref="V40:W40"/>
    <mergeCell ref="V41:W41"/>
    <mergeCell ref="V42:W42"/>
    <mergeCell ref="V43:W43"/>
    <mergeCell ref="V44:W44"/>
    <mergeCell ref="V45:W45"/>
    <mergeCell ref="V46:W46"/>
    <mergeCell ref="V47:W47"/>
    <mergeCell ref="B31:B48"/>
    <mergeCell ref="T23:U23"/>
    <mergeCell ref="T24:U24"/>
    <mergeCell ref="V23:W23"/>
    <mergeCell ref="V24:W24"/>
    <mergeCell ref="K24:L24"/>
    <mergeCell ref="X24:Y24"/>
    <mergeCell ref="Z23:Z24"/>
    <mergeCell ref="X8:X13"/>
    <mergeCell ref="X14:X19"/>
    <mergeCell ref="Y8:Y19"/>
    <mergeCell ref="Z6:Z19"/>
    <mergeCell ref="T20:U20"/>
    <mergeCell ref="K10:Q10"/>
    <mergeCell ref="J15:P15"/>
    <mergeCell ref="O12:S12"/>
    <mergeCell ref="O18:S18"/>
    <mergeCell ref="M20:N20"/>
    <mergeCell ref="K22:L22"/>
    <mergeCell ref="M11:R11"/>
    <mergeCell ref="I8:O8"/>
    <mergeCell ref="I14:O14"/>
    <mergeCell ref="M22:N22"/>
    <mergeCell ref="D8:D13"/>
    <mergeCell ref="M17:R17"/>
    <mergeCell ref="D14:D19"/>
    <mergeCell ref="C8:C19"/>
    <mergeCell ref="B6:B19"/>
    <mergeCell ref="E8:E19"/>
    <mergeCell ref="F8:F19"/>
    <mergeCell ref="G8:G19"/>
    <mergeCell ref="H8:H19"/>
    <mergeCell ref="P19:U19"/>
    <mergeCell ref="K16:Q16"/>
    <mergeCell ref="K13:L13"/>
    <mergeCell ref="P13:U13"/>
  </mergeCells>
  <printOptions horizontalCentered="1" verticalCentered="1"/>
  <pageMargins left="0" right="0" top="0" bottom="0" header="0" footer="0"/>
  <pageSetup paperSize="8" scale="54"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34"/>
  <sheetViews>
    <sheetView showGridLines="0" topLeftCell="B1" zoomScale="80" zoomScaleNormal="80" workbookViewId="0">
      <pane ySplit="5" topLeftCell="A19" activePane="bottomLeft" state="frozen"/>
      <selection activeCell="B1" sqref="B1"/>
      <selection pane="bottomLeft" activeCell="C29" sqref="C29"/>
    </sheetView>
  </sheetViews>
  <sheetFormatPr defaultColWidth="8.5703125" defaultRowHeight="12.75" x14ac:dyDescent="0.2"/>
  <cols>
    <col min="1" max="1" width="43.5703125" style="62" hidden="1" customWidth="1"/>
    <col min="2" max="2" width="43.5703125" style="674" customWidth="1"/>
    <col min="3" max="3" width="33.5703125" style="62" customWidth="1"/>
    <col min="4" max="4" width="9.28515625" style="62" customWidth="1"/>
    <col min="5" max="5" width="10.28515625" style="62" customWidth="1"/>
    <col min="6" max="6" width="11.42578125" style="62" customWidth="1"/>
    <col min="7" max="7" width="9.42578125" style="62" customWidth="1"/>
    <col min="8" max="16" width="10.85546875" style="62" customWidth="1"/>
    <col min="17" max="18" width="12.42578125" style="674" customWidth="1"/>
    <col min="19" max="19" width="33.5703125" style="62" customWidth="1"/>
    <col min="20" max="20" width="43.5703125" style="102" customWidth="1"/>
    <col min="21" max="21" width="43.5703125" style="102" hidden="1" customWidth="1"/>
    <col min="22" max="25" width="8.5703125" style="62"/>
    <col min="26" max="26" width="17.28515625" style="62" customWidth="1"/>
    <col min="27" max="16384" width="8.5703125" style="62"/>
  </cols>
  <sheetData>
    <row r="1" spans="1:23" s="187" customFormat="1" ht="20.25" customHeight="1" x14ac:dyDescent="0.2">
      <c r="B1" s="186" t="s">
        <v>889</v>
      </c>
      <c r="C1" s="186"/>
      <c r="D1" s="186"/>
      <c r="E1" s="186"/>
      <c r="F1" s="186"/>
      <c r="H1" s="222"/>
      <c r="I1" s="222"/>
      <c r="J1" s="222"/>
      <c r="K1" s="222"/>
      <c r="L1" s="222"/>
      <c r="M1" s="222"/>
      <c r="N1" s="222"/>
      <c r="O1" s="222"/>
      <c r="P1" s="222"/>
      <c r="Q1" s="222"/>
      <c r="R1" s="222"/>
    </row>
    <row r="2" spans="1:23" s="197" customFormat="1" ht="19.5" customHeight="1" x14ac:dyDescent="0.2">
      <c r="B2" s="196" t="s">
        <v>406</v>
      </c>
      <c r="C2" s="196"/>
      <c r="D2" s="196"/>
      <c r="E2" s="196"/>
      <c r="F2" s="196"/>
      <c r="Q2" s="699"/>
      <c r="R2" s="699"/>
    </row>
    <row r="3" spans="1:23" ht="13.5" thickBot="1" x14ac:dyDescent="0.25"/>
    <row r="4" spans="1:23" ht="26.85" customHeight="1" thickBot="1" x14ac:dyDescent="0.25">
      <c r="A4" s="1678" t="s">
        <v>12</v>
      </c>
      <c r="B4" s="1678" t="s">
        <v>2</v>
      </c>
      <c r="C4" s="1678" t="s">
        <v>11</v>
      </c>
      <c r="D4" s="1482" t="s">
        <v>9</v>
      </c>
      <c r="E4" s="1482" t="s">
        <v>1073</v>
      </c>
      <c r="F4" s="1482" t="s">
        <v>4</v>
      </c>
      <c r="G4" s="1482" t="s">
        <v>5</v>
      </c>
      <c r="H4" s="1544" t="s">
        <v>1093</v>
      </c>
      <c r="I4" s="1545"/>
      <c r="J4" s="1545"/>
      <c r="K4" s="1545"/>
      <c r="L4" s="1545"/>
      <c r="M4" s="1545"/>
      <c r="N4" s="1545"/>
      <c r="O4" s="1545"/>
      <c r="P4" s="1545"/>
      <c r="Q4" s="1545"/>
      <c r="R4" s="1546"/>
      <c r="S4" s="1525" t="s">
        <v>10</v>
      </c>
      <c r="T4" s="1505" t="s">
        <v>1</v>
      </c>
      <c r="U4" s="1505" t="s">
        <v>3</v>
      </c>
    </row>
    <row r="5" spans="1:23" ht="13.5" thickBot="1" x14ac:dyDescent="0.25">
      <c r="A5" s="1679"/>
      <c r="B5" s="1679"/>
      <c r="C5" s="1679"/>
      <c r="D5" s="1483"/>
      <c r="E5" s="1483"/>
      <c r="F5" s="1483"/>
      <c r="G5" s="1483"/>
      <c r="H5" s="935">
        <v>2010</v>
      </c>
      <c r="I5" s="935">
        <v>2011</v>
      </c>
      <c r="J5" s="935">
        <v>2012</v>
      </c>
      <c r="K5" s="934">
        <v>2013</v>
      </c>
      <c r="L5" s="936">
        <v>2014</v>
      </c>
      <c r="M5" s="936">
        <v>2015</v>
      </c>
      <c r="N5" s="936">
        <v>2016</v>
      </c>
      <c r="O5" s="936">
        <v>2017</v>
      </c>
      <c r="P5" s="936">
        <v>2018</v>
      </c>
      <c r="Q5" s="948">
        <v>2019</v>
      </c>
      <c r="R5" s="646">
        <v>2020</v>
      </c>
      <c r="S5" s="1527"/>
      <c r="T5" s="1506"/>
      <c r="U5" s="1506"/>
    </row>
    <row r="6" spans="1:23" ht="62.1" customHeight="1" thickBot="1" x14ac:dyDescent="0.25">
      <c r="A6" s="553" t="s">
        <v>407</v>
      </c>
      <c r="B6" s="1439" t="s">
        <v>408</v>
      </c>
      <c r="C6" s="1439" t="s">
        <v>872</v>
      </c>
      <c r="D6" s="388" t="s">
        <v>701</v>
      </c>
      <c r="E6" s="388" t="s">
        <v>1523</v>
      </c>
      <c r="F6" s="363" t="s">
        <v>1260</v>
      </c>
      <c r="G6" s="3" t="s">
        <v>8</v>
      </c>
      <c r="H6" s="32"/>
      <c r="I6" s="266">
        <v>0.16727788415335415</v>
      </c>
      <c r="J6" s="32"/>
      <c r="K6" s="9"/>
      <c r="L6" s="34"/>
      <c r="M6" s="34"/>
      <c r="N6" s="34"/>
      <c r="O6" s="34"/>
      <c r="P6" s="34"/>
      <c r="Q6" s="657"/>
      <c r="R6" s="657"/>
      <c r="S6" s="472" t="s">
        <v>1193</v>
      </c>
      <c r="T6" s="554" t="s">
        <v>409</v>
      </c>
      <c r="U6" s="554" t="s">
        <v>410</v>
      </c>
      <c r="W6" s="171"/>
    </row>
    <row r="7" spans="1:23" ht="63.75" customHeight="1" thickBot="1" x14ac:dyDescent="0.25">
      <c r="A7" s="553" t="s">
        <v>411</v>
      </c>
      <c r="B7" s="1412" t="s">
        <v>1324</v>
      </c>
      <c r="C7" s="647"/>
      <c r="D7" s="9"/>
      <c r="E7" s="9"/>
      <c r="F7" s="31"/>
      <c r="G7" s="163"/>
      <c r="H7" s="63"/>
      <c r="I7" s="63"/>
      <c r="J7" s="63"/>
      <c r="K7" s="163"/>
      <c r="L7" s="73"/>
      <c r="M7" s="73"/>
      <c r="N7" s="73"/>
      <c r="O7" s="73"/>
      <c r="P7" s="73"/>
      <c r="Q7" s="73"/>
      <c r="R7" s="73"/>
      <c r="S7" s="104"/>
      <c r="T7" s="483" t="s">
        <v>412</v>
      </c>
      <c r="U7" s="554" t="s">
        <v>413</v>
      </c>
    </row>
    <row r="8" spans="1:23" ht="136.5" customHeight="1" thickBot="1" x14ac:dyDescent="0.25">
      <c r="A8" s="1484" t="s">
        <v>414</v>
      </c>
      <c r="B8" s="1439" t="s">
        <v>415</v>
      </c>
      <c r="C8" s="1439" t="s">
        <v>1134</v>
      </c>
      <c r="D8" s="388" t="s">
        <v>701</v>
      </c>
      <c r="E8" s="388" t="s">
        <v>1523</v>
      </c>
      <c r="F8" s="363" t="s">
        <v>1259</v>
      </c>
      <c r="G8" s="3" t="s">
        <v>8</v>
      </c>
      <c r="H8" s="32"/>
      <c r="I8" s="32"/>
      <c r="J8" s="32"/>
      <c r="K8" s="9"/>
      <c r="L8" s="34"/>
      <c r="M8" s="893">
        <v>-9.5</v>
      </c>
      <c r="N8" s="893"/>
      <c r="O8" s="893"/>
      <c r="P8" s="893">
        <v>-5</v>
      </c>
      <c r="Q8" s="937"/>
      <c r="R8" s="979"/>
      <c r="S8" s="554" t="s">
        <v>1516</v>
      </c>
      <c r="T8" s="554" t="s">
        <v>416</v>
      </c>
      <c r="U8" s="1517" t="s">
        <v>417</v>
      </c>
    </row>
    <row r="9" spans="1:23" ht="99" customHeight="1" thickBot="1" x14ac:dyDescent="0.25">
      <c r="A9" s="1486"/>
      <c r="B9" s="1412" t="s">
        <v>418</v>
      </c>
      <c r="C9" s="647"/>
      <c r="D9" s="364" t="s">
        <v>657</v>
      </c>
      <c r="E9" s="364" t="s">
        <v>1033</v>
      </c>
      <c r="F9" s="363" t="s">
        <v>1273</v>
      </c>
      <c r="G9" s="3" t="s">
        <v>8</v>
      </c>
      <c r="H9" s="1954">
        <v>1</v>
      </c>
      <c r="I9" s="1955"/>
      <c r="J9" s="1955"/>
      <c r="K9" s="1955"/>
      <c r="L9" s="1955"/>
      <c r="M9" s="1955"/>
      <c r="N9" s="1955"/>
      <c r="O9" s="1955"/>
      <c r="P9" s="1955"/>
      <c r="Q9" s="1955"/>
      <c r="R9" s="1956"/>
      <c r="S9" s="104"/>
      <c r="T9" s="483" t="s">
        <v>419</v>
      </c>
      <c r="U9" s="1519"/>
    </row>
    <row r="10" spans="1:23" ht="69" customHeight="1" thickBot="1" x14ac:dyDescent="0.25">
      <c r="A10" s="498" t="s">
        <v>420</v>
      </c>
      <c r="B10" s="1484" t="s">
        <v>934</v>
      </c>
      <c r="C10" s="37" t="s">
        <v>1521</v>
      </c>
      <c r="D10" s="388" t="s">
        <v>1082</v>
      </c>
      <c r="E10" s="388" t="s">
        <v>1523</v>
      </c>
      <c r="F10" s="363" t="s">
        <v>900</v>
      </c>
      <c r="G10" s="3" t="s">
        <v>739</v>
      </c>
      <c r="H10" s="656"/>
      <c r="I10" s="656"/>
      <c r="J10" s="656"/>
      <c r="K10" s="915">
        <v>90928402</v>
      </c>
      <c r="L10" s="915">
        <v>82924290</v>
      </c>
      <c r="M10" s="915">
        <v>96254744</v>
      </c>
      <c r="N10" s="915">
        <v>78931468</v>
      </c>
      <c r="O10" s="915">
        <v>94213851</v>
      </c>
      <c r="P10" s="929">
        <v>94973681</v>
      </c>
      <c r="Q10" s="929">
        <v>111753019</v>
      </c>
      <c r="R10" s="929"/>
      <c r="S10" s="1416" t="s">
        <v>1522</v>
      </c>
      <c r="T10" s="1517" t="s">
        <v>421</v>
      </c>
      <c r="U10" s="486" t="s">
        <v>422</v>
      </c>
      <c r="W10" s="171"/>
    </row>
    <row r="11" spans="1:23" s="674" customFormat="1" ht="69" customHeight="1" thickBot="1" x14ac:dyDescent="0.25">
      <c r="A11" s="955"/>
      <c r="B11" s="1486"/>
      <c r="C11" s="37" t="s">
        <v>1543</v>
      </c>
      <c r="D11" s="388" t="s">
        <v>1082</v>
      </c>
      <c r="E11" s="388" t="s">
        <v>1523</v>
      </c>
      <c r="F11" s="363" t="s">
        <v>900</v>
      </c>
      <c r="G11" s="1415" t="s">
        <v>1545</v>
      </c>
      <c r="H11" s="650">
        <v>12</v>
      </c>
      <c r="I11" s="650">
        <v>11</v>
      </c>
      <c r="J11" s="650">
        <v>11</v>
      </c>
      <c r="K11" s="915">
        <v>11</v>
      </c>
      <c r="L11" s="915">
        <v>13</v>
      </c>
      <c r="M11" s="915">
        <v>13</v>
      </c>
      <c r="N11" s="915">
        <v>13</v>
      </c>
      <c r="O11" s="915">
        <v>16</v>
      </c>
      <c r="P11" s="929">
        <v>17</v>
      </c>
      <c r="Q11" s="929">
        <v>19</v>
      </c>
      <c r="R11" s="929"/>
      <c r="S11" s="1416" t="s">
        <v>1544</v>
      </c>
      <c r="T11" s="1519"/>
      <c r="U11" s="954"/>
      <c r="W11" s="171"/>
    </row>
    <row r="12" spans="1:23" ht="45.75" customHeight="1" thickBot="1" x14ac:dyDescent="0.25">
      <c r="A12" s="1484" t="s">
        <v>423</v>
      </c>
      <c r="B12" s="1412" t="s">
        <v>424</v>
      </c>
      <c r="C12" s="647"/>
      <c r="D12" s="364"/>
      <c r="E12" s="364"/>
      <c r="F12" s="164"/>
      <c r="G12" s="499"/>
      <c r="H12" s="1164"/>
      <c r="I12" s="1164"/>
      <c r="J12" s="1164"/>
      <c r="K12" s="1165"/>
      <c r="L12" s="1166"/>
      <c r="M12" s="1167"/>
      <c r="N12" s="1167"/>
      <c r="O12" s="1167"/>
      <c r="P12" s="1167"/>
      <c r="Q12" s="1167"/>
      <c r="R12" s="73"/>
      <c r="S12" s="104"/>
      <c r="T12" s="483" t="s">
        <v>425</v>
      </c>
      <c r="U12" s="1517" t="s">
        <v>426</v>
      </c>
    </row>
    <row r="13" spans="1:23" ht="21" customHeight="1" x14ac:dyDescent="0.2">
      <c r="A13" s="1485"/>
      <c r="B13" s="1484" t="s">
        <v>427</v>
      </c>
      <c r="C13" s="1417"/>
      <c r="D13" s="1493"/>
      <c r="E13" s="1493"/>
      <c r="F13" s="1493"/>
      <c r="G13" s="500"/>
      <c r="H13" s="500"/>
      <c r="I13" s="500"/>
      <c r="J13" s="500"/>
      <c r="K13" s="500"/>
      <c r="L13" s="500"/>
      <c r="M13" s="500"/>
      <c r="N13" s="361"/>
      <c r="O13" s="361"/>
      <c r="P13" s="413"/>
      <c r="Q13" s="413"/>
      <c r="R13" s="413"/>
      <c r="S13" s="500"/>
      <c r="T13" s="1517" t="s">
        <v>428</v>
      </c>
      <c r="U13" s="1518"/>
    </row>
    <row r="14" spans="1:23" ht="21" customHeight="1" x14ac:dyDescent="0.2">
      <c r="A14" s="1485"/>
      <c r="B14" s="1485"/>
      <c r="C14" s="1418"/>
      <c r="D14" s="1494"/>
      <c r="E14" s="1494"/>
      <c r="F14" s="1494"/>
      <c r="G14" s="501"/>
      <c r="H14" s="501"/>
      <c r="I14" s="1162"/>
      <c r="J14" s="1162"/>
      <c r="K14" s="1162"/>
      <c r="L14" s="1162"/>
      <c r="M14" s="1162"/>
      <c r="N14" s="1162"/>
      <c r="O14" s="1162"/>
      <c r="P14" s="1162"/>
      <c r="Q14" s="1162"/>
      <c r="R14" s="414"/>
      <c r="S14" s="501"/>
      <c r="T14" s="1518"/>
      <c r="U14" s="1518"/>
    </row>
    <row r="15" spans="1:23" ht="21" customHeight="1" thickBot="1" x14ac:dyDescent="0.25">
      <c r="A15" s="1486"/>
      <c r="B15" s="1486"/>
      <c r="C15" s="1414"/>
      <c r="D15" s="1495"/>
      <c r="E15" s="1495"/>
      <c r="F15" s="1495"/>
      <c r="G15" s="467"/>
      <c r="H15" s="467"/>
      <c r="I15" s="467"/>
      <c r="J15" s="467"/>
      <c r="K15" s="467"/>
      <c r="L15" s="467"/>
      <c r="M15" s="467"/>
      <c r="N15" s="126"/>
      <c r="O15" s="126"/>
      <c r="P15" s="332"/>
      <c r="Q15" s="332"/>
      <c r="R15" s="332"/>
      <c r="S15" s="467"/>
      <c r="T15" s="1519"/>
      <c r="U15" s="1519"/>
    </row>
    <row r="16" spans="1:23" ht="57.75" customHeight="1" thickBot="1" x14ac:dyDescent="0.25">
      <c r="A16" s="1484" t="s">
        <v>935</v>
      </c>
      <c r="B16" s="1439" t="s">
        <v>1342</v>
      </c>
      <c r="C16" s="37" t="s">
        <v>751</v>
      </c>
      <c r="D16" s="388" t="s">
        <v>701</v>
      </c>
      <c r="E16" s="388" t="s">
        <v>1523</v>
      </c>
      <c r="F16" s="363" t="s">
        <v>830</v>
      </c>
      <c r="G16" s="3" t="s">
        <v>1534</v>
      </c>
      <c r="H16" s="555"/>
      <c r="I16" s="915">
        <v>5177780</v>
      </c>
      <c r="J16" s="915">
        <v>4765923</v>
      </c>
      <c r="K16" s="915">
        <v>4597940</v>
      </c>
      <c r="L16" s="915">
        <v>4710464</v>
      </c>
      <c r="M16" s="915">
        <v>4764598</v>
      </c>
      <c r="N16" s="915">
        <v>4890592</v>
      </c>
      <c r="O16" s="915">
        <v>5006550</v>
      </c>
      <c r="P16" s="929">
        <v>5213148</v>
      </c>
      <c r="Q16" s="929">
        <v>5281384</v>
      </c>
      <c r="R16" s="929"/>
      <c r="S16" s="472" t="s">
        <v>752</v>
      </c>
      <c r="T16" s="554" t="s">
        <v>1341</v>
      </c>
      <c r="U16" s="1517" t="s">
        <v>429</v>
      </c>
    </row>
    <row r="17" spans="1:23" ht="60" customHeight="1" thickBot="1" x14ac:dyDescent="0.25">
      <c r="A17" s="1485"/>
      <c r="B17" s="1484" t="s">
        <v>430</v>
      </c>
      <c r="C17" s="37" t="s">
        <v>1051</v>
      </c>
      <c r="D17" s="1493" t="s">
        <v>701</v>
      </c>
      <c r="E17" s="1493" t="s">
        <v>1033</v>
      </c>
      <c r="F17" s="1490" t="s">
        <v>928</v>
      </c>
      <c r="G17" s="1561" t="s">
        <v>1050</v>
      </c>
      <c r="H17" s="331">
        <v>8.9</v>
      </c>
      <c r="I17" s="332">
        <v>10.199999999999999</v>
      </c>
      <c r="J17" s="332">
        <v>8.4</v>
      </c>
      <c r="K17" s="126">
        <v>8.4</v>
      </c>
      <c r="L17" s="333">
        <v>8.5</v>
      </c>
      <c r="M17" s="334">
        <v>10.199999999999999</v>
      </c>
      <c r="N17" s="334">
        <v>7.2</v>
      </c>
      <c r="O17" s="334">
        <v>9.1999999999999993</v>
      </c>
      <c r="P17" s="334">
        <v>7.96</v>
      </c>
      <c r="Q17" s="334">
        <v>7.24</v>
      </c>
      <c r="R17" s="334"/>
      <c r="S17" s="472" t="s">
        <v>1052</v>
      </c>
      <c r="T17" s="1517" t="s">
        <v>1053</v>
      </c>
      <c r="U17" s="1518"/>
    </row>
    <row r="18" spans="1:23" ht="60" customHeight="1" thickBot="1" x14ac:dyDescent="0.25">
      <c r="A18" s="1486"/>
      <c r="B18" s="1486"/>
      <c r="C18" s="37" t="s">
        <v>1507</v>
      </c>
      <c r="D18" s="1495"/>
      <c r="E18" s="1495"/>
      <c r="F18" s="1492"/>
      <c r="G18" s="1581"/>
      <c r="H18" s="623">
        <v>24</v>
      </c>
      <c r="I18" s="623">
        <v>24</v>
      </c>
      <c r="J18" s="623">
        <v>19</v>
      </c>
      <c r="K18" s="36">
        <v>20</v>
      </c>
      <c r="L18" s="624">
        <v>17</v>
      </c>
      <c r="M18" s="624">
        <v>20</v>
      </c>
      <c r="N18" s="624">
        <v>17</v>
      </c>
      <c r="O18" s="624">
        <v>18</v>
      </c>
      <c r="P18" s="624">
        <v>16</v>
      </c>
      <c r="Q18" s="939">
        <v>16</v>
      </c>
      <c r="R18" s="980"/>
      <c r="S18" s="58" t="s">
        <v>1239</v>
      </c>
      <c r="T18" s="1519"/>
      <c r="U18" s="1519"/>
      <c r="W18" s="171"/>
    </row>
    <row r="19" spans="1:23" ht="48" customHeight="1" thickBot="1" x14ac:dyDescent="0.25">
      <c r="A19" s="1484" t="s">
        <v>431</v>
      </c>
      <c r="B19" s="1439" t="s">
        <v>1325</v>
      </c>
      <c r="C19" s="60"/>
      <c r="D19" s="388"/>
      <c r="E19" s="388"/>
      <c r="F19" s="363"/>
      <c r="G19" s="3"/>
      <c r="H19" s="32"/>
      <c r="I19" s="32"/>
      <c r="J19" s="32"/>
      <c r="K19" s="9"/>
      <c r="L19" s="34"/>
      <c r="M19" s="34"/>
      <c r="N19" s="34"/>
      <c r="O19" s="34"/>
      <c r="P19" s="34"/>
      <c r="Q19" s="657"/>
      <c r="R19" s="657"/>
      <c r="S19" s="58"/>
      <c r="T19" s="554" t="s">
        <v>432</v>
      </c>
      <c r="U19" s="1517" t="s">
        <v>433</v>
      </c>
      <c r="W19" s="171"/>
    </row>
    <row r="20" spans="1:23" ht="51" x14ac:dyDescent="0.2">
      <c r="A20" s="1485"/>
      <c r="B20" s="1484" t="s">
        <v>434</v>
      </c>
      <c r="C20" s="59" t="s">
        <v>865</v>
      </c>
      <c r="D20" s="1493" t="s">
        <v>701</v>
      </c>
      <c r="E20" s="1493" t="s">
        <v>1033</v>
      </c>
      <c r="F20" s="1652" t="s">
        <v>929</v>
      </c>
      <c r="G20" s="1493" t="s">
        <v>8</v>
      </c>
      <c r="H20" s="100"/>
      <c r="I20" s="100"/>
      <c r="J20" s="100">
        <v>6</v>
      </c>
      <c r="K20" s="100"/>
      <c r="L20" s="100"/>
      <c r="M20" s="100"/>
      <c r="N20" s="100"/>
      <c r="O20" s="100"/>
      <c r="P20" s="100"/>
      <c r="Q20" s="688"/>
      <c r="R20" s="688"/>
      <c r="S20" s="54" t="s">
        <v>858</v>
      </c>
      <c r="T20" s="1517" t="s">
        <v>435</v>
      </c>
      <c r="U20" s="1518"/>
    </row>
    <row r="21" spans="1:23" ht="15.75" customHeight="1" x14ac:dyDescent="0.2">
      <c r="A21" s="1485"/>
      <c r="B21" s="1485"/>
      <c r="C21" s="51" t="s">
        <v>847</v>
      </c>
      <c r="D21" s="1494"/>
      <c r="E21" s="1494"/>
      <c r="F21" s="1953"/>
      <c r="G21" s="1494"/>
      <c r="H21" s="100"/>
      <c r="I21" s="100"/>
      <c r="J21" s="100">
        <v>4</v>
      </c>
      <c r="K21" s="100"/>
      <c r="L21" s="100"/>
      <c r="M21" s="100"/>
      <c r="N21" s="100"/>
      <c r="O21" s="100"/>
      <c r="P21" s="100"/>
      <c r="Q21" s="688"/>
      <c r="R21" s="688"/>
      <c r="S21" s="54" t="s">
        <v>849</v>
      </c>
      <c r="T21" s="1518"/>
      <c r="U21" s="1518"/>
    </row>
    <row r="22" spans="1:23" ht="15.75" customHeight="1" x14ac:dyDescent="0.2">
      <c r="A22" s="1485"/>
      <c r="B22" s="1485"/>
      <c r="C22" s="51" t="s">
        <v>854</v>
      </c>
      <c r="D22" s="1494"/>
      <c r="E22" s="1494"/>
      <c r="F22" s="1953"/>
      <c r="G22" s="1494"/>
      <c r="H22" s="100"/>
      <c r="I22" s="100"/>
      <c r="J22" s="100">
        <v>6</v>
      </c>
      <c r="K22" s="100"/>
      <c r="L22" s="100"/>
      <c r="M22" s="100"/>
      <c r="N22" s="100"/>
      <c r="O22" s="100"/>
      <c r="P22" s="100"/>
      <c r="Q22" s="688"/>
      <c r="R22" s="688"/>
      <c r="S22" s="54" t="s">
        <v>850</v>
      </c>
      <c r="T22" s="1518"/>
      <c r="U22" s="1518"/>
    </row>
    <row r="23" spans="1:23" ht="15.75" customHeight="1" x14ac:dyDescent="0.2">
      <c r="A23" s="1485"/>
      <c r="B23" s="1485"/>
      <c r="C23" s="51" t="s">
        <v>855</v>
      </c>
      <c r="D23" s="1494"/>
      <c r="E23" s="1494"/>
      <c r="F23" s="1953"/>
      <c r="G23" s="1494"/>
      <c r="H23" s="100"/>
      <c r="I23" s="100"/>
      <c r="J23" s="100">
        <v>9</v>
      </c>
      <c r="K23" s="100"/>
      <c r="L23" s="100"/>
      <c r="M23" s="100"/>
      <c r="N23" s="100"/>
      <c r="O23" s="100"/>
      <c r="P23" s="100"/>
      <c r="Q23" s="688"/>
      <c r="R23" s="688"/>
      <c r="S23" s="54" t="s">
        <v>851</v>
      </c>
      <c r="T23" s="1518"/>
      <c r="U23" s="1518"/>
    </row>
    <row r="24" spans="1:23" ht="15.75" customHeight="1" x14ac:dyDescent="0.2">
      <c r="A24" s="1485"/>
      <c r="B24" s="1485"/>
      <c r="C24" s="51" t="s">
        <v>856</v>
      </c>
      <c r="D24" s="1494"/>
      <c r="E24" s="1494"/>
      <c r="F24" s="1953"/>
      <c r="G24" s="1494"/>
      <c r="H24" s="100"/>
      <c r="I24" s="100"/>
      <c r="J24" s="100">
        <v>7</v>
      </c>
      <c r="K24" s="100"/>
      <c r="L24" s="100"/>
      <c r="M24" s="100"/>
      <c r="N24" s="100"/>
      <c r="O24" s="100"/>
      <c r="P24" s="100"/>
      <c r="Q24" s="688"/>
      <c r="R24" s="688"/>
      <c r="S24" s="54" t="s">
        <v>852</v>
      </c>
      <c r="T24" s="1518"/>
      <c r="U24" s="1518"/>
    </row>
    <row r="25" spans="1:23" ht="15.75" customHeight="1" thickBot="1" x14ac:dyDescent="0.25">
      <c r="A25" s="1486"/>
      <c r="B25" s="1486"/>
      <c r="C25" s="51" t="s">
        <v>848</v>
      </c>
      <c r="D25" s="1495"/>
      <c r="E25" s="1495"/>
      <c r="F25" s="1653"/>
      <c r="G25" s="1495"/>
      <c r="H25" s="63"/>
      <c r="I25" s="63"/>
      <c r="J25" s="272">
        <v>4</v>
      </c>
      <c r="K25" s="163"/>
      <c r="L25" s="73"/>
      <c r="M25" s="73"/>
      <c r="N25" s="73"/>
      <c r="O25" s="73"/>
      <c r="P25" s="72"/>
      <c r="Q25" s="72"/>
      <c r="R25" s="72"/>
      <c r="S25" s="54" t="s">
        <v>853</v>
      </c>
      <c r="T25" s="1519"/>
      <c r="U25" s="1519"/>
    </row>
    <row r="26" spans="1:23" ht="99.75" customHeight="1" thickBot="1" x14ac:dyDescent="0.25">
      <c r="A26" s="498" t="s">
        <v>436</v>
      </c>
      <c r="B26" s="1439" t="s">
        <v>1344</v>
      </c>
      <c r="C26" s="1439" t="s">
        <v>1582</v>
      </c>
      <c r="D26" s="654" t="s">
        <v>657</v>
      </c>
      <c r="E26" s="654" t="s">
        <v>1033</v>
      </c>
      <c r="F26" s="3" t="s">
        <v>927</v>
      </c>
      <c r="G26" s="978" t="s">
        <v>1505</v>
      </c>
      <c r="H26" s="3"/>
      <c r="I26" s="3"/>
      <c r="J26" s="3"/>
      <c r="K26" s="3"/>
      <c r="L26" s="3"/>
      <c r="M26" s="3"/>
      <c r="N26" s="3"/>
      <c r="O26" s="3"/>
      <c r="P26" s="3"/>
      <c r="Q26" s="938"/>
      <c r="R26" s="271">
        <v>1</v>
      </c>
      <c r="S26" s="2" t="s">
        <v>1581</v>
      </c>
      <c r="T26" s="554" t="s">
        <v>1343</v>
      </c>
      <c r="U26" s="486" t="s">
        <v>437</v>
      </c>
      <c r="W26" s="171"/>
    </row>
    <row r="27" spans="1:23" ht="75" customHeight="1" thickBot="1" x14ac:dyDescent="0.25">
      <c r="A27" s="1484" t="s">
        <v>438</v>
      </c>
      <c r="B27" s="1412" t="s">
        <v>439</v>
      </c>
      <c r="C27" s="117" t="s">
        <v>1520</v>
      </c>
      <c r="D27" s="654" t="s">
        <v>657</v>
      </c>
      <c r="E27" s="654" t="s">
        <v>1033</v>
      </c>
      <c r="F27" s="3" t="s">
        <v>927</v>
      </c>
      <c r="G27" s="943" t="s">
        <v>1533</v>
      </c>
      <c r="H27" s="63"/>
      <c r="I27" s="63"/>
      <c r="J27" s="63"/>
      <c r="K27" s="163"/>
      <c r="L27" s="73"/>
      <c r="M27" s="73"/>
      <c r="N27" s="712" t="s">
        <v>1517</v>
      </c>
      <c r="O27" s="712" t="s">
        <v>1518</v>
      </c>
      <c r="P27" s="712" t="s">
        <v>1518</v>
      </c>
      <c r="Q27" s="712"/>
      <c r="R27" s="712"/>
      <c r="S27" s="58" t="s">
        <v>1519</v>
      </c>
      <c r="T27" s="483" t="s">
        <v>440</v>
      </c>
      <c r="U27" s="1517" t="s">
        <v>441</v>
      </c>
      <c r="W27" s="171"/>
    </row>
    <row r="28" spans="1:23" ht="73.5" customHeight="1" thickBot="1" x14ac:dyDescent="0.25">
      <c r="A28" s="1486"/>
      <c r="B28" s="1412" t="s">
        <v>442</v>
      </c>
      <c r="C28" s="647"/>
      <c r="D28" s="9"/>
      <c r="E28" s="9"/>
      <c r="F28" s="31"/>
      <c r="G28" s="163"/>
      <c r="H28" s="63"/>
      <c r="I28" s="63"/>
      <c r="J28" s="63"/>
      <c r="K28" s="163"/>
      <c r="L28" s="73"/>
      <c r="M28" s="73"/>
      <c r="N28" s="73"/>
      <c r="O28" s="73"/>
      <c r="P28" s="73"/>
      <c r="Q28" s="73"/>
      <c r="R28" s="73"/>
      <c r="S28" s="104"/>
      <c r="T28" s="483" t="s">
        <v>443</v>
      </c>
      <c r="U28" s="1519"/>
      <c r="W28" s="171"/>
    </row>
    <row r="29" spans="1:23" x14ac:dyDescent="0.2">
      <c r="A29" s="1"/>
      <c r="B29" s="1"/>
      <c r="C29" s="71"/>
      <c r="D29" s="71"/>
      <c r="E29" s="71"/>
      <c r="F29" s="1"/>
      <c r="G29" s="71"/>
      <c r="H29" s="71"/>
      <c r="I29" s="71"/>
      <c r="J29" s="71"/>
      <c r="K29" s="71"/>
      <c r="L29" s="71"/>
      <c r="M29" s="71"/>
      <c r="N29" s="71"/>
      <c r="O29" s="71"/>
      <c r="P29" s="71"/>
      <c r="Q29" s="677"/>
      <c r="R29" s="677"/>
      <c r="S29" s="71"/>
      <c r="T29" s="13"/>
      <c r="U29" s="13"/>
    </row>
    <row r="31" spans="1:23" ht="51" x14ac:dyDescent="0.2">
      <c r="B31" s="830" t="s">
        <v>213</v>
      </c>
      <c r="U31" s="101"/>
    </row>
    <row r="33" spans="2:2" x14ac:dyDescent="0.2">
      <c r="B33" s="653" t="s">
        <v>1265</v>
      </c>
    </row>
    <row r="34" spans="2:2" ht="14.25" x14ac:dyDescent="0.2">
      <c r="B34" s="674" t="s">
        <v>1267</v>
      </c>
    </row>
  </sheetData>
  <mergeCells count="41">
    <mergeCell ref="U4:U5"/>
    <mergeCell ref="A4:A5"/>
    <mergeCell ref="B4:B5"/>
    <mergeCell ref="C4:C5"/>
    <mergeCell ref="D4:D5"/>
    <mergeCell ref="F4:F5"/>
    <mergeCell ref="G4:G5"/>
    <mergeCell ref="S4:S5"/>
    <mergeCell ref="T4:T5"/>
    <mergeCell ref="E4:E5"/>
    <mergeCell ref="H4:R4"/>
    <mergeCell ref="U27:U28"/>
    <mergeCell ref="A8:A9"/>
    <mergeCell ref="U8:U9"/>
    <mergeCell ref="A16:A18"/>
    <mergeCell ref="U16:U18"/>
    <mergeCell ref="D20:D25"/>
    <mergeCell ref="F20:F25"/>
    <mergeCell ref="G20:G25"/>
    <mergeCell ref="B20:B25"/>
    <mergeCell ref="A19:A25"/>
    <mergeCell ref="U19:U25"/>
    <mergeCell ref="T20:T25"/>
    <mergeCell ref="B13:B15"/>
    <mergeCell ref="A12:A15"/>
    <mergeCell ref="U12:U15"/>
    <mergeCell ref="H9:R9"/>
    <mergeCell ref="B10:B11"/>
    <mergeCell ref="T10:T11"/>
    <mergeCell ref="A27:A28"/>
    <mergeCell ref="T17:T18"/>
    <mergeCell ref="E13:E15"/>
    <mergeCell ref="B17:B18"/>
    <mergeCell ref="T13:T15"/>
    <mergeCell ref="D13:D15"/>
    <mergeCell ref="D17:D18"/>
    <mergeCell ref="E17:E18"/>
    <mergeCell ref="F17:F18"/>
    <mergeCell ref="G17:G18"/>
    <mergeCell ref="F13:F15"/>
    <mergeCell ref="E20:E25"/>
  </mergeCells>
  <printOptions horizontalCentered="1" verticalCentered="1"/>
  <pageMargins left="0" right="0" top="0" bottom="0" header="0" footer="0"/>
  <pageSetup paperSize="8" scale="57"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35"/>
  <sheetViews>
    <sheetView showGridLines="0" topLeftCell="B1" zoomScale="80" zoomScaleNormal="80" workbookViewId="0">
      <pane ySplit="5" topLeftCell="A22" activePane="bottomLeft" state="frozen"/>
      <selection activeCell="B1" sqref="B1"/>
      <selection pane="bottomLeft" activeCell="C31" sqref="C31"/>
    </sheetView>
  </sheetViews>
  <sheetFormatPr defaultColWidth="8.5703125" defaultRowHeight="12.75" x14ac:dyDescent="0.2"/>
  <cols>
    <col min="1" max="1" width="43.5703125" style="62" hidden="1" customWidth="1"/>
    <col min="2" max="2" width="43.5703125" style="674" customWidth="1"/>
    <col min="3" max="3" width="33.5703125" style="674" customWidth="1"/>
    <col min="4" max="4" width="13" style="674" customWidth="1"/>
    <col min="5" max="5" width="9.42578125" style="62" customWidth="1"/>
    <col min="6" max="6" width="11.28515625" style="62" customWidth="1"/>
    <col min="7" max="7" width="12" style="62" customWidth="1"/>
    <col min="8" max="8" width="10.28515625" style="62" customWidth="1"/>
    <col min="9" max="14" width="12.7109375" style="62" customWidth="1"/>
    <col min="15" max="15" width="12.42578125" style="62" customWidth="1"/>
    <col min="16" max="16" width="12" style="62" bestFit="1" customWidth="1"/>
    <col min="17" max="17" width="9.140625" style="62" customWidth="1"/>
    <col min="18" max="18" width="3.42578125" style="62" customWidth="1"/>
    <col min="19" max="19" width="12" style="674" bestFit="1" customWidth="1"/>
    <col min="20" max="20" width="3.42578125" style="674" customWidth="1"/>
    <col min="21" max="21" width="13.28515625" style="62" customWidth="1"/>
    <col min="22" max="22" width="31.28515625" style="62" customWidth="1"/>
    <col min="23" max="23" width="43.5703125" style="102" customWidth="1"/>
    <col min="24" max="24" width="43.5703125" style="102" hidden="1" customWidth="1"/>
    <col min="25" max="16384" width="8.5703125" style="62"/>
  </cols>
  <sheetData>
    <row r="1" spans="1:26" s="187" customFormat="1" ht="20.25" customHeight="1" x14ac:dyDescent="0.2">
      <c r="B1" s="186" t="s">
        <v>890</v>
      </c>
      <c r="C1" s="186"/>
      <c r="D1" s="186"/>
      <c r="E1" s="186"/>
      <c r="F1" s="186"/>
      <c r="G1" s="186"/>
      <c r="S1" s="698"/>
      <c r="T1" s="698"/>
    </row>
    <row r="2" spans="1:26" s="197" customFormat="1" ht="19.5" customHeight="1" x14ac:dyDescent="0.2">
      <c r="B2" s="196" t="s">
        <v>444</v>
      </c>
      <c r="C2" s="196"/>
      <c r="D2" s="196"/>
      <c r="E2" s="196"/>
      <c r="F2" s="196"/>
      <c r="G2" s="196"/>
      <c r="S2" s="699"/>
      <c r="T2" s="699"/>
    </row>
    <row r="3" spans="1:26" ht="13.5" thickBot="1" x14ac:dyDescent="0.25"/>
    <row r="4" spans="1:26" ht="27.6"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551"/>
      <c r="R4" s="551"/>
      <c r="S4" s="551"/>
      <c r="T4" s="551"/>
      <c r="U4" s="1525" t="s">
        <v>10</v>
      </c>
      <c r="V4" s="1526"/>
      <c r="W4" s="1505" t="s">
        <v>1</v>
      </c>
      <c r="X4" s="1505" t="s">
        <v>3</v>
      </c>
    </row>
    <row r="5" spans="1:26" ht="15.75" customHeight="1" thickBot="1" x14ac:dyDescent="0.25">
      <c r="A5" s="1679"/>
      <c r="B5" s="1679"/>
      <c r="C5" s="1682"/>
      <c r="D5" s="1683"/>
      <c r="E5" s="1483"/>
      <c r="F5" s="1483"/>
      <c r="G5" s="1483"/>
      <c r="H5" s="1483"/>
      <c r="I5" s="474">
        <v>2010</v>
      </c>
      <c r="J5" s="474">
        <v>2011</v>
      </c>
      <c r="K5" s="474">
        <v>2012</v>
      </c>
      <c r="L5" s="8">
        <v>2013</v>
      </c>
      <c r="M5" s="8">
        <v>2014</v>
      </c>
      <c r="N5" s="8">
        <v>2015</v>
      </c>
      <c r="O5" s="474">
        <v>2016</v>
      </c>
      <c r="P5" s="8">
        <v>2017</v>
      </c>
      <c r="Q5" s="1544">
        <v>2018</v>
      </c>
      <c r="R5" s="1546"/>
      <c r="S5" s="1544">
        <v>2019</v>
      </c>
      <c r="T5" s="1546"/>
      <c r="U5" s="1527"/>
      <c r="V5" s="1528"/>
      <c r="W5" s="1506"/>
      <c r="X5" s="1506"/>
    </row>
    <row r="6" spans="1:26" ht="67.5" customHeight="1" thickBot="1" x14ac:dyDescent="0.25">
      <c r="A6" s="553" t="s">
        <v>445</v>
      </c>
      <c r="B6" s="1439" t="s">
        <v>1346</v>
      </c>
      <c r="C6" s="33"/>
      <c r="D6" s="121"/>
      <c r="E6" s="388"/>
      <c r="F6" s="388"/>
      <c r="G6" s="363"/>
      <c r="H6" s="3"/>
      <c r="I6" s="32"/>
      <c r="J6" s="32"/>
      <c r="K6" s="32"/>
      <c r="L6" s="9"/>
      <c r="M6" s="32"/>
      <c r="N6" s="9"/>
      <c r="O6" s="75"/>
      <c r="P6" s="9"/>
      <c r="Q6" s="66"/>
      <c r="R6" s="57"/>
      <c r="S6" s="676"/>
      <c r="T6" s="57"/>
      <c r="U6" s="66"/>
      <c r="V6" s="176"/>
      <c r="W6" s="554" t="s">
        <v>1345</v>
      </c>
      <c r="X6" s="554" t="s">
        <v>446</v>
      </c>
      <c r="Z6" s="171"/>
    </row>
    <row r="7" spans="1:26" ht="38.25" x14ac:dyDescent="0.2">
      <c r="A7" s="1484" t="s">
        <v>447</v>
      </c>
      <c r="B7" s="1484" t="s">
        <v>819</v>
      </c>
      <c r="C7" s="1435" t="s">
        <v>1628</v>
      </c>
      <c r="D7" s="1436"/>
      <c r="E7" s="1813" t="s">
        <v>657</v>
      </c>
      <c r="F7" s="1561" t="s">
        <v>1033</v>
      </c>
      <c r="G7" s="1662" t="s">
        <v>899</v>
      </c>
      <c r="H7" s="1044" t="s">
        <v>1633</v>
      </c>
      <c r="I7" s="291">
        <v>215189.606</v>
      </c>
      <c r="J7" s="291">
        <v>195060.035</v>
      </c>
      <c r="K7" s="291">
        <v>174381.23</v>
      </c>
      <c r="L7" s="291">
        <v>151769.17300000001</v>
      </c>
      <c r="M7" s="291">
        <v>165385.81400000001</v>
      </c>
      <c r="N7" s="291">
        <v>167678.28899999999</v>
      </c>
      <c r="O7" s="291">
        <v>155905.837</v>
      </c>
      <c r="P7" s="1076">
        <v>175986.93299999999</v>
      </c>
      <c r="Q7" s="1833">
        <v>173357.73800000001</v>
      </c>
      <c r="R7" s="1834"/>
      <c r="S7" s="1833"/>
      <c r="T7" s="1834"/>
      <c r="U7" s="1839" t="s">
        <v>1630</v>
      </c>
      <c r="V7" s="1818"/>
      <c r="W7" s="1517" t="s">
        <v>1031</v>
      </c>
      <c r="X7" s="1517" t="s">
        <v>448</v>
      </c>
    </row>
    <row r="8" spans="1:26" ht="71.25" customHeight="1" x14ac:dyDescent="0.2">
      <c r="A8" s="1485"/>
      <c r="B8" s="1485"/>
      <c r="C8" s="1535" t="s">
        <v>1632</v>
      </c>
      <c r="D8" s="1816"/>
      <c r="E8" s="1814"/>
      <c r="F8" s="1562"/>
      <c r="G8" s="1533"/>
      <c r="H8" s="1043" t="s">
        <v>748</v>
      </c>
      <c r="I8" s="724">
        <v>20.352555636473692</v>
      </c>
      <c r="J8" s="724">
        <v>18.475863267648965</v>
      </c>
      <c r="K8" s="724">
        <v>16.584290741736158</v>
      </c>
      <c r="L8" s="724">
        <v>14.513234349800785</v>
      </c>
      <c r="M8" s="752">
        <v>15.900858393114088</v>
      </c>
      <c r="N8" s="725">
        <v>16.188169405206139</v>
      </c>
      <c r="O8" s="1042">
        <v>15.099177934292852</v>
      </c>
      <c r="P8" s="724">
        <v>17.085612360805026</v>
      </c>
      <c r="Q8" s="1476">
        <v>16.857325807467301</v>
      </c>
      <c r="R8" s="1477"/>
      <c r="S8" s="1476"/>
      <c r="T8" s="1477"/>
      <c r="U8" s="1840" t="s">
        <v>1631</v>
      </c>
      <c r="V8" s="1838"/>
      <c r="W8" s="1518"/>
      <c r="X8" s="1518"/>
    </row>
    <row r="9" spans="1:26" ht="54.75" thickBot="1" x14ac:dyDescent="0.25">
      <c r="A9" s="1485"/>
      <c r="B9" s="1486"/>
      <c r="C9" s="1676" t="s">
        <v>1629</v>
      </c>
      <c r="D9" s="1677"/>
      <c r="E9" s="1815"/>
      <c r="F9" s="1581"/>
      <c r="G9" s="1663"/>
      <c r="H9" s="1045" t="s">
        <v>749</v>
      </c>
      <c r="I9" s="738">
        <v>1.1286177361267182</v>
      </c>
      <c r="J9" s="738">
        <v>1.040694875674518</v>
      </c>
      <c r="K9" s="738">
        <v>0.96971227019251982</v>
      </c>
      <c r="L9" s="738">
        <v>0.85182879130212785</v>
      </c>
      <c r="M9" s="738">
        <v>0.92095862820945906</v>
      </c>
      <c r="N9" s="424">
        <v>0.91728618899569514</v>
      </c>
      <c r="O9" s="1051">
        <v>0.8360019036107017</v>
      </c>
      <c r="P9" s="1077">
        <v>0.9117134067676651</v>
      </c>
      <c r="Q9" s="1496">
        <v>0.87321200696078338</v>
      </c>
      <c r="R9" s="1497"/>
      <c r="S9" s="1496"/>
      <c r="T9" s="1497"/>
      <c r="U9" s="1578" t="s">
        <v>1634</v>
      </c>
      <c r="V9" s="1556"/>
      <c r="W9" s="1519"/>
      <c r="X9" s="1518"/>
    </row>
    <row r="10" spans="1:26" ht="23.85" customHeight="1" x14ac:dyDescent="0.2">
      <c r="A10" s="1485"/>
      <c r="B10" s="1484" t="s">
        <v>820</v>
      </c>
      <c r="C10" s="1435" t="s">
        <v>658</v>
      </c>
      <c r="D10" s="1436"/>
      <c r="E10" s="1664" t="s">
        <v>657</v>
      </c>
      <c r="F10" s="1561" t="s">
        <v>1033</v>
      </c>
      <c r="G10" s="1662" t="s">
        <v>901</v>
      </c>
      <c r="H10" s="522" t="s">
        <v>747</v>
      </c>
      <c r="I10" s="291">
        <v>201756909</v>
      </c>
      <c r="J10" s="291">
        <v>186837783</v>
      </c>
      <c r="K10" s="291">
        <v>171293791</v>
      </c>
      <c r="L10" s="291">
        <v>145567813</v>
      </c>
      <c r="M10" s="291">
        <v>160140166</v>
      </c>
      <c r="N10" s="291">
        <v>160581661</v>
      </c>
      <c r="O10" s="291">
        <v>153467370</v>
      </c>
      <c r="P10" s="1076">
        <v>168351325</v>
      </c>
      <c r="Q10" s="1833">
        <v>167794570</v>
      </c>
      <c r="R10" s="1834"/>
      <c r="S10" s="291">
        <v>171821402</v>
      </c>
      <c r="T10" s="546" t="s">
        <v>662</v>
      </c>
      <c r="U10" s="1817" t="s">
        <v>659</v>
      </c>
      <c r="V10" s="1818"/>
      <c r="W10" s="1517" t="s">
        <v>1032</v>
      </c>
      <c r="X10" s="1518"/>
    </row>
    <row r="11" spans="1:26" ht="66.75" customHeight="1" x14ac:dyDescent="0.2">
      <c r="A11" s="1485"/>
      <c r="B11" s="1485"/>
      <c r="C11" s="1535" t="s">
        <v>706</v>
      </c>
      <c r="D11" s="1816"/>
      <c r="E11" s="1665"/>
      <c r="F11" s="1562"/>
      <c r="G11" s="1533"/>
      <c r="H11" s="490" t="s">
        <v>748</v>
      </c>
      <c r="I11" s="724">
        <v>19.100000000000001</v>
      </c>
      <c r="J11" s="724">
        <v>17.7</v>
      </c>
      <c r="K11" s="724">
        <v>16.3</v>
      </c>
      <c r="L11" s="724">
        <v>13.9</v>
      </c>
      <c r="M11" s="752">
        <v>15.4</v>
      </c>
      <c r="N11" s="725">
        <v>15.5</v>
      </c>
      <c r="O11" s="1102">
        <v>14.8</v>
      </c>
      <c r="P11" s="724">
        <v>16.3</v>
      </c>
      <c r="Q11" s="1476">
        <v>16.3</v>
      </c>
      <c r="R11" s="1477"/>
      <c r="S11" s="1104">
        <v>16.7</v>
      </c>
      <c r="T11" s="1105" t="s">
        <v>662</v>
      </c>
      <c r="U11" s="1837" t="s">
        <v>660</v>
      </c>
      <c r="V11" s="1838"/>
      <c r="W11" s="1518"/>
      <c r="X11" s="1518"/>
    </row>
    <row r="12" spans="1:26" ht="54.75" thickBot="1" x14ac:dyDescent="0.25">
      <c r="A12" s="1486"/>
      <c r="B12" s="1486"/>
      <c r="C12" s="1676" t="s">
        <v>682</v>
      </c>
      <c r="D12" s="1677"/>
      <c r="E12" s="1666"/>
      <c r="F12" s="1581"/>
      <c r="G12" s="1663"/>
      <c r="H12" s="506" t="s">
        <v>749</v>
      </c>
      <c r="I12" s="339">
        <v>1058.2</v>
      </c>
      <c r="J12" s="339">
        <v>996.8</v>
      </c>
      <c r="K12" s="339">
        <v>952.5</v>
      </c>
      <c r="L12" s="339">
        <v>817</v>
      </c>
      <c r="M12" s="339">
        <v>891.7</v>
      </c>
      <c r="N12" s="293">
        <v>878.5</v>
      </c>
      <c r="O12" s="1108">
        <v>822.9</v>
      </c>
      <c r="P12" s="412">
        <v>872.2</v>
      </c>
      <c r="Q12" s="1831">
        <v>845.2</v>
      </c>
      <c r="R12" s="1832"/>
      <c r="S12" s="1108">
        <v>846.5</v>
      </c>
      <c r="T12" s="1106" t="s">
        <v>662</v>
      </c>
      <c r="U12" s="1555" t="s">
        <v>661</v>
      </c>
      <c r="V12" s="1556"/>
      <c r="W12" s="1519"/>
      <c r="X12" s="1519"/>
    </row>
    <row r="13" spans="1:26" ht="38.25" customHeight="1" thickBot="1" x14ac:dyDescent="0.25">
      <c r="A13" s="471" t="s">
        <v>947</v>
      </c>
      <c r="B13" s="1412" t="s">
        <v>1100</v>
      </c>
      <c r="C13" s="656"/>
      <c r="D13" s="657"/>
      <c r="E13" s="9"/>
      <c r="F13" s="9"/>
      <c r="G13" s="31"/>
      <c r="H13" s="163"/>
      <c r="I13" s="63"/>
      <c r="J13" s="63"/>
      <c r="K13" s="63"/>
      <c r="L13" s="163"/>
      <c r="M13" s="63"/>
      <c r="N13" s="163"/>
      <c r="O13" s="82"/>
      <c r="P13" s="163"/>
      <c r="Q13" s="82"/>
      <c r="R13" s="73"/>
      <c r="S13" s="679"/>
      <c r="T13" s="73"/>
      <c r="U13" s="82"/>
      <c r="V13" s="99"/>
      <c r="W13" s="483" t="s">
        <v>1099</v>
      </c>
      <c r="X13" s="483" t="s">
        <v>449</v>
      </c>
      <c r="Z13" s="171"/>
    </row>
    <row r="14" spans="1:26" ht="93" customHeight="1" thickBot="1" x14ac:dyDescent="0.25">
      <c r="A14" s="1484" t="s">
        <v>948</v>
      </c>
      <c r="B14" s="1439" t="s">
        <v>450</v>
      </c>
      <c r="C14" s="33"/>
      <c r="D14" s="121"/>
      <c r="E14" s="388"/>
      <c r="F14" s="388"/>
      <c r="G14" s="363"/>
      <c r="H14" s="3"/>
      <c r="I14" s="32"/>
      <c r="J14" s="32"/>
      <c r="K14" s="32"/>
      <c r="L14" s="9"/>
      <c r="M14" s="32"/>
      <c r="N14" s="9"/>
      <c r="O14" s="75"/>
      <c r="P14" s="9"/>
      <c r="Q14" s="75"/>
      <c r="R14" s="34"/>
      <c r="S14" s="678"/>
      <c r="T14" s="657"/>
      <c r="U14" s="75"/>
      <c r="V14" s="99"/>
      <c r="W14" s="554" t="s">
        <v>451</v>
      </c>
      <c r="X14" s="1517" t="s">
        <v>452</v>
      </c>
      <c r="Z14" s="171"/>
    </row>
    <row r="15" spans="1:26" ht="26.1" customHeight="1" x14ac:dyDescent="0.2">
      <c r="A15" s="1485"/>
      <c r="B15" s="1484" t="s">
        <v>1695</v>
      </c>
      <c r="C15" s="1563" t="s">
        <v>1240</v>
      </c>
      <c r="D15" s="1436" t="s">
        <v>708</v>
      </c>
      <c r="E15" s="1493" t="s">
        <v>701</v>
      </c>
      <c r="F15" s="1493" t="s">
        <v>1033</v>
      </c>
      <c r="G15" s="1490" t="s">
        <v>753</v>
      </c>
      <c r="H15" s="1561" t="s">
        <v>8</v>
      </c>
      <c r="I15" s="67">
        <v>7.5</v>
      </c>
      <c r="J15" s="67">
        <v>6.6</v>
      </c>
      <c r="K15" s="67">
        <v>8.1999999999999993</v>
      </c>
      <c r="L15" s="39">
        <v>6.4</v>
      </c>
      <c r="M15" s="67">
        <v>7.1</v>
      </c>
      <c r="N15" s="39">
        <v>9.6999999999999993</v>
      </c>
      <c r="O15" s="242">
        <v>8</v>
      </c>
      <c r="P15" s="39">
        <v>9.3000000000000007</v>
      </c>
      <c r="Q15" s="1733">
        <v>10.4</v>
      </c>
      <c r="R15" s="1734"/>
      <c r="S15" s="1733">
        <v>9.5</v>
      </c>
      <c r="T15" s="1734"/>
      <c r="U15" s="556" t="s">
        <v>708</v>
      </c>
      <c r="V15" s="1599" t="s">
        <v>1241</v>
      </c>
      <c r="W15" s="1517" t="s">
        <v>1347</v>
      </c>
      <c r="X15" s="1518"/>
    </row>
    <row r="16" spans="1:26" ht="40.5" customHeight="1" x14ac:dyDescent="0.2">
      <c r="A16" s="1485"/>
      <c r="B16" s="1485"/>
      <c r="C16" s="1564"/>
      <c r="D16" s="1440" t="s">
        <v>950</v>
      </c>
      <c r="E16" s="1494"/>
      <c r="F16" s="1494"/>
      <c r="G16" s="1491"/>
      <c r="H16" s="1562"/>
      <c r="I16" s="324">
        <v>4.5</v>
      </c>
      <c r="J16" s="324">
        <v>3.8</v>
      </c>
      <c r="K16" s="324">
        <v>4.2</v>
      </c>
      <c r="L16" s="41">
        <v>3.3</v>
      </c>
      <c r="M16" s="324">
        <v>3.6</v>
      </c>
      <c r="N16" s="41">
        <v>3.8</v>
      </c>
      <c r="O16" s="625">
        <v>3.4</v>
      </c>
      <c r="P16" s="41">
        <v>3.9</v>
      </c>
      <c r="Q16" s="1727">
        <v>4.8</v>
      </c>
      <c r="R16" s="1728"/>
      <c r="S16" s="1727">
        <v>4.5999999999999996</v>
      </c>
      <c r="T16" s="1728"/>
      <c r="U16" s="558" t="s">
        <v>1029</v>
      </c>
      <c r="V16" s="1600"/>
      <c r="W16" s="1518"/>
      <c r="X16" s="1518"/>
    </row>
    <row r="17" spans="1:26" ht="31.5" customHeight="1" x14ac:dyDescent="0.2">
      <c r="A17" s="1485"/>
      <c r="B17" s="1485"/>
      <c r="C17" s="1957"/>
      <c r="D17" s="1440" t="s">
        <v>951</v>
      </c>
      <c r="E17" s="1622"/>
      <c r="F17" s="1622"/>
      <c r="G17" s="1532"/>
      <c r="H17" s="1788"/>
      <c r="I17" s="405">
        <v>15.3</v>
      </c>
      <c r="J17" s="324">
        <v>15.2</v>
      </c>
      <c r="K17" s="324">
        <v>23.4</v>
      </c>
      <c r="L17" s="41">
        <v>16.2</v>
      </c>
      <c r="M17" s="405">
        <v>19</v>
      </c>
      <c r="N17" s="229">
        <v>38.9</v>
      </c>
      <c r="O17" s="625">
        <v>29.9</v>
      </c>
      <c r="P17" s="229">
        <v>41.6</v>
      </c>
      <c r="Q17" s="1476">
        <v>41</v>
      </c>
      <c r="R17" s="1477"/>
      <c r="S17" s="1727">
        <v>36.6</v>
      </c>
      <c r="T17" s="1728"/>
      <c r="U17" s="558" t="s">
        <v>1030</v>
      </c>
      <c r="V17" s="1958"/>
      <c r="W17" s="1518"/>
      <c r="X17" s="1518"/>
    </row>
    <row r="18" spans="1:26" ht="26.1" customHeight="1" x14ac:dyDescent="0.2">
      <c r="A18" s="1485"/>
      <c r="B18" s="1485"/>
      <c r="C18" s="1564" t="s">
        <v>1694</v>
      </c>
      <c r="D18" s="340" t="s">
        <v>708</v>
      </c>
      <c r="E18" s="1562" t="s">
        <v>701</v>
      </c>
      <c r="F18" s="1562" t="s">
        <v>1033</v>
      </c>
      <c r="G18" s="1491" t="s">
        <v>753</v>
      </c>
      <c r="H18" s="1562" t="s">
        <v>754</v>
      </c>
      <c r="I18" s="341">
        <v>64.400000000000006</v>
      </c>
      <c r="J18" s="341">
        <v>63.3</v>
      </c>
      <c r="K18" s="341">
        <v>69.8</v>
      </c>
      <c r="L18" s="380">
        <v>67.7</v>
      </c>
      <c r="M18" s="341">
        <v>71</v>
      </c>
      <c r="N18" s="380">
        <v>88.6</v>
      </c>
      <c r="O18" s="250">
        <v>81.900000000000006</v>
      </c>
      <c r="P18" s="380">
        <v>89.1</v>
      </c>
      <c r="Q18" s="1727">
        <v>108.4</v>
      </c>
      <c r="R18" s="1728"/>
      <c r="S18" s="1727">
        <v>103.6</v>
      </c>
      <c r="T18" s="1728"/>
      <c r="U18" s="402" t="s">
        <v>708</v>
      </c>
      <c r="V18" s="1959" t="s">
        <v>1251</v>
      </c>
      <c r="W18" s="1518"/>
      <c r="X18" s="1518"/>
    </row>
    <row r="19" spans="1:26" ht="42" customHeight="1" x14ac:dyDescent="0.2">
      <c r="A19" s="1485"/>
      <c r="B19" s="1485"/>
      <c r="C19" s="1564"/>
      <c r="D19" s="1440" t="s">
        <v>950</v>
      </c>
      <c r="E19" s="1562"/>
      <c r="F19" s="1562"/>
      <c r="G19" s="1491"/>
      <c r="H19" s="1562"/>
      <c r="I19" s="324">
        <v>29.6</v>
      </c>
      <c r="J19" s="324">
        <v>29.3</v>
      </c>
      <c r="K19" s="324">
        <v>29.2</v>
      </c>
      <c r="L19" s="41">
        <v>29.3</v>
      </c>
      <c r="M19" s="324">
        <v>30.3</v>
      </c>
      <c r="N19" s="41">
        <v>31.8</v>
      </c>
      <c r="O19" s="625">
        <v>32.4</v>
      </c>
      <c r="P19" s="41">
        <v>34.700000000000003</v>
      </c>
      <c r="Q19" s="1727">
        <v>41.6</v>
      </c>
      <c r="R19" s="1728"/>
      <c r="S19" s="1727">
        <v>41.4</v>
      </c>
      <c r="T19" s="1728"/>
      <c r="U19" s="558" t="s">
        <v>1029</v>
      </c>
      <c r="V19" s="1959"/>
      <c r="W19" s="1518"/>
      <c r="X19" s="1518"/>
    </row>
    <row r="20" spans="1:26" ht="30" customHeight="1" thickBot="1" x14ac:dyDescent="0.25">
      <c r="A20" s="1486"/>
      <c r="B20" s="1486"/>
      <c r="C20" s="1565"/>
      <c r="D20" s="1437" t="s">
        <v>951</v>
      </c>
      <c r="E20" s="1581"/>
      <c r="F20" s="1581"/>
      <c r="G20" s="1492"/>
      <c r="H20" s="1581"/>
      <c r="I20" s="408">
        <v>34.799999999999997</v>
      </c>
      <c r="J20" s="70">
        <v>34.1</v>
      </c>
      <c r="K20" s="70">
        <v>40.6</v>
      </c>
      <c r="L20" s="43">
        <v>38.299999999999997</v>
      </c>
      <c r="M20" s="408">
        <v>40.6</v>
      </c>
      <c r="N20" s="230">
        <v>56.8</v>
      </c>
      <c r="O20" s="626">
        <v>49.5</v>
      </c>
      <c r="P20" s="230">
        <v>54.4</v>
      </c>
      <c r="Q20" s="1480">
        <v>66.8</v>
      </c>
      <c r="R20" s="1481"/>
      <c r="S20" s="1480">
        <v>61.4</v>
      </c>
      <c r="T20" s="1481"/>
      <c r="U20" s="557" t="s">
        <v>1030</v>
      </c>
      <c r="V20" s="1960"/>
      <c r="W20" s="1519"/>
      <c r="X20" s="1519"/>
    </row>
    <row r="21" spans="1:26" ht="116.25" customHeight="1" thickBot="1" x14ac:dyDescent="0.25">
      <c r="A21" s="638" t="s">
        <v>453</v>
      </c>
      <c r="B21" s="1411" t="s">
        <v>454</v>
      </c>
      <c r="C21" s="1539" t="s">
        <v>877</v>
      </c>
      <c r="D21" s="1540"/>
      <c r="E21" s="643" t="s">
        <v>701</v>
      </c>
      <c r="F21" s="388" t="s">
        <v>1523</v>
      </c>
      <c r="G21" s="363" t="s">
        <v>928</v>
      </c>
      <c r="H21" s="639" t="s">
        <v>8</v>
      </c>
      <c r="I21" s="342"/>
      <c r="J21" s="342"/>
      <c r="K21" s="342">
        <v>25.3</v>
      </c>
      <c r="L21" s="343">
        <v>27.7</v>
      </c>
      <c r="M21" s="342">
        <v>29.2</v>
      </c>
      <c r="N21" s="343">
        <v>36.1</v>
      </c>
      <c r="O21" s="344">
        <v>37.799999999999997</v>
      </c>
      <c r="P21" s="344">
        <v>38</v>
      </c>
      <c r="Q21" s="1835">
        <v>40</v>
      </c>
      <c r="R21" s="1836"/>
      <c r="S21" s="1835">
        <v>41</v>
      </c>
      <c r="T21" s="1836"/>
      <c r="U21" s="1547" t="s">
        <v>878</v>
      </c>
      <c r="V21" s="1548"/>
      <c r="W21" s="641" t="s">
        <v>455</v>
      </c>
      <c r="X21" s="641" t="s">
        <v>456</v>
      </c>
    </row>
    <row r="22" spans="1:26" ht="40.5" customHeight="1" thickBot="1" x14ac:dyDescent="0.25">
      <c r="A22" s="471" t="s">
        <v>457</v>
      </c>
      <c r="B22" s="1439" t="s">
        <v>458</v>
      </c>
      <c r="C22" s="642"/>
      <c r="D22" s="121"/>
      <c r="E22" s="388"/>
      <c r="F22" s="388"/>
      <c r="G22" s="640"/>
      <c r="H22" s="3"/>
      <c r="I22" s="32"/>
      <c r="J22" s="32"/>
      <c r="K22" s="32"/>
      <c r="L22" s="9"/>
      <c r="M22" s="32"/>
      <c r="N22" s="9"/>
      <c r="O22" s="75"/>
      <c r="P22" s="9"/>
      <c r="Q22" s="32"/>
      <c r="R22" s="34"/>
      <c r="S22" s="656"/>
      <c r="T22" s="657"/>
      <c r="U22" s="66"/>
      <c r="V22" s="98"/>
      <c r="W22" s="554" t="s">
        <v>459</v>
      </c>
      <c r="X22" s="483" t="s">
        <v>460</v>
      </c>
      <c r="Z22" s="171"/>
    </row>
    <row r="23" spans="1:26" ht="50.1" customHeight="1" thickBot="1" x14ac:dyDescent="0.25">
      <c r="A23" s="471" t="s">
        <v>461</v>
      </c>
      <c r="B23" s="1412" t="s">
        <v>1350</v>
      </c>
      <c r="C23" s="656"/>
      <c r="D23" s="657"/>
      <c r="E23" s="9"/>
      <c r="F23" s="9"/>
      <c r="G23" s="31"/>
      <c r="H23" s="163"/>
      <c r="I23" s="63"/>
      <c r="J23" s="63"/>
      <c r="K23" s="63"/>
      <c r="L23" s="163"/>
      <c r="M23" s="63"/>
      <c r="N23" s="163"/>
      <c r="O23" s="82"/>
      <c r="P23" s="163"/>
      <c r="Q23" s="82"/>
      <c r="R23" s="73"/>
      <c r="S23" s="679"/>
      <c r="T23" s="73"/>
      <c r="U23" s="75"/>
      <c r="V23" s="99"/>
      <c r="W23" s="483" t="s">
        <v>1348</v>
      </c>
      <c r="X23" s="483" t="s">
        <v>462</v>
      </c>
      <c r="Z23" s="171"/>
    </row>
    <row r="24" spans="1:26" ht="90.75" customHeight="1" thickBot="1" x14ac:dyDescent="0.25">
      <c r="A24" s="471" t="s">
        <v>463</v>
      </c>
      <c r="B24" s="1439" t="s">
        <v>1432</v>
      </c>
      <c r="C24" s="33"/>
      <c r="D24" s="121"/>
      <c r="E24" s="388"/>
      <c r="F24" s="388"/>
      <c r="G24" s="363"/>
      <c r="H24" s="3"/>
      <c r="I24" s="32"/>
      <c r="J24" s="32"/>
      <c r="K24" s="32"/>
      <c r="L24" s="9"/>
      <c r="M24" s="32"/>
      <c r="N24" s="9"/>
      <c r="O24" s="75"/>
      <c r="P24" s="9"/>
      <c r="Q24" s="75"/>
      <c r="R24" s="34"/>
      <c r="S24" s="678"/>
      <c r="T24" s="657"/>
      <c r="U24" s="75"/>
      <c r="V24" s="98"/>
      <c r="W24" s="554" t="s">
        <v>1349</v>
      </c>
      <c r="X24" s="483" t="s">
        <v>464</v>
      </c>
      <c r="Z24" s="171"/>
    </row>
    <row r="25" spans="1:26" ht="56.25" customHeight="1" thickBot="1" x14ac:dyDescent="0.25">
      <c r="A25" s="471" t="s">
        <v>465</v>
      </c>
      <c r="B25" s="1412" t="s">
        <v>1353</v>
      </c>
      <c r="C25" s="656"/>
      <c r="D25" s="657"/>
      <c r="E25" s="9"/>
      <c r="F25" s="9"/>
      <c r="G25" s="31"/>
      <c r="H25" s="163"/>
      <c r="I25" s="63"/>
      <c r="J25" s="63"/>
      <c r="K25" s="63"/>
      <c r="L25" s="163"/>
      <c r="M25" s="63"/>
      <c r="N25" s="163"/>
      <c r="O25" s="82"/>
      <c r="P25" s="163"/>
      <c r="Q25" s="82"/>
      <c r="R25" s="73"/>
      <c r="S25" s="679"/>
      <c r="T25" s="73"/>
      <c r="U25" s="82"/>
      <c r="V25" s="99"/>
      <c r="W25" s="483" t="s">
        <v>1351</v>
      </c>
      <c r="X25" s="483" t="s">
        <v>466</v>
      </c>
      <c r="Z25" s="171"/>
    </row>
    <row r="26" spans="1:26" ht="26.25" customHeight="1" thickBot="1" x14ac:dyDescent="0.25">
      <c r="A26" s="471" t="s">
        <v>467</v>
      </c>
      <c r="B26" s="1484" t="s">
        <v>1354</v>
      </c>
      <c r="C26" s="1422" t="s">
        <v>1569</v>
      </c>
      <c r="D26" s="968"/>
      <c r="E26" s="1664" t="s">
        <v>657</v>
      </c>
      <c r="F26" s="1664" t="s">
        <v>1033</v>
      </c>
      <c r="G26" s="1662" t="s">
        <v>905</v>
      </c>
      <c r="H26" s="1493" t="s">
        <v>1568</v>
      </c>
      <c r="I26" s="67">
        <v>4</v>
      </c>
      <c r="J26" s="67">
        <v>2</v>
      </c>
      <c r="K26" s="67">
        <v>2</v>
      </c>
      <c r="L26" s="39">
        <v>2</v>
      </c>
      <c r="M26" s="67">
        <v>9</v>
      </c>
      <c r="N26" s="39">
        <v>9</v>
      </c>
      <c r="O26" s="131">
        <v>9</v>
      </c>
      <c r="P26" s="39">
        <v>9</v>
      </c>
      <c r="Q26" s="131"/>
      <c r="R26" s="665">
        <v>4</v>
      </c>
      <c r="S26" s="131"/>
      <c r="T26" s="665"/>
      <c r="U26" s="969" t="s">
        <v>1567</v>
      </c>
      <c r="V26" s="968"/>
      <c r="W26" s="1517" t="s">
        <v>1352</v>
      </c>
      <c r="X26" s="483" t="s">
        <v>468</v>
      </c>
      <c r="Z26" s="171"/>
    </row>
    <row r="27" spans="1:26" s="674" customFormat="1" ht="26.25" customHeight="1" thickBot="1" x14ac:dyDescent="0.25">
      <c r="A27" s="959"/>
      <c r="B27" s="1485"/>
      <c r="C27" s="1433" t="s">
        <v>1570</v>
      </c>
      <c r="D27" s="970"/>
      <c r="E27" s="1665"/>
      <c r="F27" s="1665"/>
      <c r="G27" s="1533"/>
      <c r="H27" s="1494"/>
      <c r="I27" s="758">
        <v>2</v>
      </c>
      <c r="J27" s="758">
        <v>2</v>
      </c>
      <c r="K27" s="758">
        <v>2</v>
      </c>
      <c r="L27" s="758">
        <v>2</v>
      </c>
      <c r="M27" s="758">
        <v>2</v>
      </c>
      <c r="N27" s="758">
        <v>2</v>
      </c>
      <c r="O27" s="758">
        <v>2</v>
      </c>
      <c r="P27" s="758">
        <v>2</v>
      </c>
      <c r="Q27" s="1727">
        <v>2</v>
      </c>
      <c r="R27" s="1728"/>
      <c r="S27" s="1727"/>
      <c r="T27" s="1728"/>
      <c r="U27" s="971" t="s">
        <v>1565</v>
      </c>
      <c r="V27" s="970"/>
      <c r="W27" s="1518"/>
      <c r="X27" s="960"/>
      <c r="Z27" s="171"/>
    </row>
    <row r="28" spans="1:26" s="674" customFormat="1" ht="26.25" customHeight="1" thickBot="1" x14ac:dyDescent="0.25">
      <c r="A28" s="959"/>
      <c r="B28" s="1486"/>
      <c r="C28" s="1430" t="s">
        <v>1571</v>
      </c>
      <c r="D28" s="972"/>
      <c r="E28" s="1666"/>
      <c r="F28" s="1666"/>
      <c r="G28" s="1663"/>
      <c r="H28" s="1495"/>
      <c r="I28" s="70">
        <v>2</v>
      </c>
      <c r="J28" s="70">
        <v>0</v>
      </c>
      <c r="K28" s="70">
        <v>0</v>
      </c>
      <c r="L28" s="663">
        <v>0</v>
      </c>
      <c r="M28" s="70">
        <v>7</v>
      </c>
      <c r="N28" s="663">
        <v>7</v>
      </c>
      <c r="O28" s="132">
        <v>7</v>
      </c>
      <c r="P28" s="663">
        <v>7</v>
      </c>
      <c r="Q28" s="132"/>
      <c r="R28" s="668">
        <v>2</v>
      </c>
      <c r="S28" s="132"/>
      <c r="T28" s="668"/>
      <c r="U28" s="973" t="s">
        <v>1566</v>
      </c>
      <c r="V28" s="972"/>
      <c r="W28" s="1519"/>
      <c r="X28" s="960"/>
      <c r="Z28" s="171"/>
    </row>
    <row r="29" spans="1:26" ht="78" customHeight="1" thickBot="1" x14ac:dyDescent="0.25">
      <c r="A29" s="471" t="s">
        <v>469</v>
      </c>
      <c r="B29" s="1412" t="s">
        <v>1355</v>
      </c>
      <c r="C29" s="656"/>
      <c r="D29" s="657"/>
      <c r="E29" s="9"/>
      <c r="F29" s="9"/>
      <c r="G29" s="31"/>
      <c r="H29" s="163"/>
      <c r="I29" s="63"/>
      <c r="J29" s="63"/>
      <c r="K29" s="63"/>
      <c r="L29" s="163"/>
      <c r="M29" s="63"/>
      <c r="N29" s="163"/>
      <c r="O29" s="82"/>
      <c r="P29" s="163"/>
      <c r="Q29" s="82"/>
      <c r="R29" s="73"/>
      <c r="S29" s="679"/>
      <c r="T29" s="73"/>
      <c r="U29" s="967"/>
      <c r="V29" s="99"/>
      <c r="W29" s="483" t="s">
        <v>1356</v>
      </c>
      <c r="X29" s="483" t="s">
        <v>470</v>
      </c>
      <c r="Z29" s="171"/>
    </row>
    <row r="30" spans="1:26" x14ac:dyDescent="0.2">
      <c r="A30" s="1"/>
      <c r="B30" s="1"/>
      <c r="C30" s="677"/>
      <c r="D30" s="677"/>
      <c r="E30" s="71"/>
      <c r="F30" s="71"/>
      <c r="G30" s="1"/>
      <c r="H30" s="71"/>
      <c r="I30" s="71"/>
      <c r="J30" s="71"/>
      <c r="K30" s="71"/>
      <c r="L30" s="71"/>
      <c r="M30" s="71"/>
      <c r="N30" s="71"/>
      <c r="O30" s="71"/>
      <c r="P30" s="71"/>
      <c r="Q30" s="71"/>
      <c r="R30" s="71"/>
      <c r="S30" s="677"/>
      <c r="T30" s="677"/>
      <c r="U30" s="71"/>
      <c r="V30" s="71"/>
      <c r="W30" s="13"/>
      <c r="X30" s="13"/>
    </row>
    <row r="32" spans="1:26" ht="51" x14ac:dyDescent="0.2">
      <c r="B32" s="1432" t="s">
        <v>213</v>
      </c>
      <c r="X32" s="101"/>
    </row>
    <row r="34" spans="2:2" x14ac:dyDescent="0.2">
      <c r="B34" s="653" t="s">
        <v>1266</v>
      </c>
    </row>
    <row r="35" spans="2:2" x14ac:dyDescent="0.2">
      <c r="B35" s="645" t="s">
        <v>1015</v>
      </c>
    </row>
  </sheetData>
  <mergeCells count="84">
    <mergeCell ref="S21:T21"/>
    <mergeCell ref="S27:T27"/>
    <mergeCell ref="Q10:R10"/>
    <mergeCell ref="Q11:R11"/>
    <mergeCell ref="Q12:R12"/>
    <mergeCell ref="S15:T15"/>
    <mergeCell ref="S16:T16"/>
    <mergeCell ref="S17:T17"/>
    <mergeCell ref="S18:T18"/>
    <mergeCell ref="S19:T19"/>
    <mergeCell ref="Q21:R21"/>
    <mergeCell ref="Q15:R15"/>
    <mergeCell ref="Q16:R16"/>
    <mergeCell ref="Q17:R17"/>
    <mergeCell ref="Q18:R18"/>
    <mergeCell ref="Q20:R20"/>
    <mergeCell ref="W26:W28"/>
    <mergeCell ref="B26:B28"/>
    <mergeCell ref="E26:E28"/>
    <mergeCell ref="F26:F28"/>
    <mergeCell ref="G26:G28"/>
    <mergeCell ref="H26:H28"/>
    <mergeCell ref="Q27:R27"/>
    <mergeCell ref="C21:D21"/>
    <mergeCell ref="U21:V21"/>
    <mergeCell ref="U10:V10"/>
    <mergeCell ref="U11:V11"/>
    <mergeCell ref="U12:V12"/>
    <mergeCell ref="V15:V17"/>
    <mergeCell ref="V18:V20"/>
    <mergeCell ref="H15:H17"/>
    <mergeCell ref="H18:H20"/>
    <mergeCell ref="E15:E17"/>
    <mergeCell ref="G15:G17"/>
    <mergeCell ref="E18:E20"/>
    <mergeCell ref="G18:G20"/>
    <mergeCell ref="F15:F17"/>
    <mergeCell ref="F18:F20"/>
    <mergeCell ref="S20:T20"/>
    <mergeCell ref="U4:V5"/>
    <mergeCell ref="U7:V7"/>
    <mergeCell ref="U8:V8"/>
    <mergeCell ref="U9:V9"/>
    <mergeCell ref="S5:T5"/>
    <mergeCell ref="S7:T7"/>
    <mergeCell ref="S8:T8"/>
    <mergeCell ref="S9:T9"/>
    <mergeCell ref="Q19:R19"/>
    <mergeCell ref="I4:P4"/>
    <mergeCell ref="Q5:R5"/>
    <mergeCell ref="Q7:R7"/>
    <mergeCell ref="Q8:R8"/>
    <mergeCell ref="Q9:R9"/>
    <mergeCell ref="W7:W9"/>
    <mergeCell ref="W4:W5"/>
    <mergeCell ref="X4:X5"/>
    <mergeCell ref="X14:X20"/>
    <mergeCell ref="W15:W20"/>
    <mergeCell ref="X7:X12"/>
    <mergeCell ref="W10:W12"/>
    <mergeCell ref="C4:D5"/>
    <mergeCell ref="A4:A5"/>
    <mergeCell ref="A14:A20"/>
    <mergeCell ref="B10:B12"/>
    <mergeCell ref="A7:A12"/>
    <mergeCell ref="B4:B5"/>
    <mergeCell ref="B7:B9"/>
    <mergeCell ref="B15:B20"/>
    <mergeCell ref="C11:D11"/>
    <mergeCell ref="C12:D12"/>
    <mergeCell ref="C15:C17"/>
    <mergeCell ref="C18:C20"/>
    <mergeCell ref="C8:D8"/>
    <mergeCell ref="C9:D9"/>
    <mergeCell ref="H4:H5"/>
    <mergeCell ref="G7:G9"/>
    <mergeCell ref="G10:G12"/>
    <mergeCell ref="E4:E5"/>
    <mergeCell ref="E7:E9"/>
    <mergeCell ref="E10:E12"/>
    <mergeCell ref="G4:G5"/>
    <mergeCell ref="F4:F5"/>
    <mergeCell ref="F7:F9"/>
    <mergeCell ref="F10:F12"/>
  </mergeCells>
  <printOptions horizontalCentered="1" verticalCentered="1"/>
  <pageMargins left="0" right="0" top="0" bottom="0" header="0" footer="0"/>
  <pageSetup paperSize="8" scale="5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20"/>
  <sheetViews>
    <sheetView showGridLines="0" topLeftCell="B1" zoomScale="80" zoomScaleNormal="80" workbookViewId="0">
      <pane ySplit="5" topLeftCell="A8" activePane="bottomLeft" state="frozen"/>
      <selection activeCell="B1" sqref="B1"/>
      <selection pane="bottomLeft" activeCell="G12" sqref="G12"/>
    </sheetView>
  </sheetViews>
  <sheetFormatPr defaultColWidth="8.5703125" defaultRowHeight="12.75" x14ac:dyDescent="0.2"/>
  <cols>
    <col min="1" max="1" width="43.5703125" style="4" hidden="1" customWidth="1"/>
    <col min="2" max="2" width="43.5703125" style="61" customWidth="1"/>
    <col min="3" max="3" width="33.5703125" style="674" customWidth="1"/>
    <col min="4" max="4" width="9.42578125" style="62" customWidth="1"/>
    <col min="5" max="5" width="10.5703125" style="62" customWidth="1"/>
    <col min="6" max="6" width="12" style="62" customWidth="1"/>
    <col min="7" max="7" width="9.42578125" style="62" customWidth="1"/>
    <col min="8" max="16" width="8.5703125" style="62"/>
    <col min="17" max="17" width="8.5703125" style="674"/>
    <col min="18" max="18" width="33.5703125" style="4" customWidth="1"/>
    <col min="19" max="19" width="43.5703125" style="17" customWidth="1"/>
    <col min="20" max="20" width="43.5703125" style="18" hidden="1" customWidth="1"/>
    <col min="21" max="16384" width="8.5703125" style="62"/>
  </cols>
  <sheetData>
    <row r="1" spans="1:22" s="187" customFormat="1" ht="20.25" customHeight="1" x14ac:dyDescent="0.2">
      <c r="B1" s="193" t="s">
        <v>891</v>
      </c>
      <c r="C1" s="191"/>
      <c r="D1" s="191"/>
      <c r="E1" s="191"/>
      <c r="F1" s="186"/>
      <c r="Q1" s="698"/>
      <c r="R1" s="190"/>
      <c r="S1" s="190"/>
      <c r="T1" s="190"/>
    </row>
    <row r="2" spans="1:22" s="197" customFormat="1" ht="19.5" customHeight="1" x14ac:dyDescent="0.2">
      <c r="B2" s="196" t="s">
        <v>371</v>
      </c>
      <c r="C2" s="196"/>
      <c r="D2" s="196"/>
      <c r="E2" s="196"/>
      <c r="F2" s="196"/>
      <c r="Q2" s="699"/>
      <c r="R2" s="200"/>
      <c r="S2" s="200"/>
      <c r="T2" s="200"/>
    </row>
    <row r="3" spans="1:22" ht="13.5" thickBot="1" x14ac:dyDescent="0.25"/>
    <row r="4" spans="1:22" ht="29.85" customHeight="1" thickBot="1" x14ac:dyDescent="0.25">
      <c r="A4" s="1678" t="s">
        <v>12</v>
      </c>
      <c r="B4" s="1678" t="s">
        <v>2</v>
      </c>
      <c r="C4" s="1678" t="s">
        <v>11</v>
      </c>
      <c r="D4" s="1482" t="s">
        <v>9</v>
      </c>
      <c r="E4" s="1482" t="s">
        <v>1073</v>
      </c>
      <c r="F4" s="1482" t="s">
        <v>4</v>
      </c>
      <c r="G4" s="1482" t="s">
        <v>5</v>
      </c>
      <c r="H4" s="1544" t="s">
        <v>1093</v>
      </c>
      <c r="I4" s="1545"/>
      <c r="J4" s="1545"/>
      <c r="K4" s="1545"/>
      <c r="L4" s="1545"/>
      <c r="M4" s="1545"/>
      <c r="N4" s="1545"/>
      <c r="O4" s="1545"/>
      <c r="P4" s="1545"/>
      <c r="Q4" s="1546"/>
      <c r="R4" s="1525" t="s">
        <v>10</v>
      </c>
      <c r="S4" s="1505" t="s">
        <v>1</v>
      </c>
      <c r="T4" s="1505" t="s">
        <v>3</v>
      </c>
    </row>
    <row r="5" spans="1:22" ht="13.5" thickBot="1" x14ac:dyDescent="0.25">
      <c r="A5" s="1679"/>
      <c r="B5" s="1679"/>
      <c r="C5" s="1679"/>
      <c r="D5" s="1483"/>
      <c r="E5" s="1483"/>
      <c r="F5" s="1483"/>
      <c r="G5" s="1483"/>
      <c r="H5" s="474">
        <v>2010</v>
      </c>
      <c r="I5" s="474">
        <v>2011</v>
      </c>
      <c r="J5" s="474">
        <v>2012</v>
      </c>
      <c r="K5" s="8">
        <v>2013</v>
      </c>
      <c r="L5" s="475">
        <v>2014</v>
      </c>
      <c r="M5" s="475">
        <v>2015</v>
      </c>
      <c r="N5" s="475">
        <v>2016</v>
      </c>
      <c r="O5" s="475">
        <v>2017</v>
      </c>
      <c r="P5" s="475">
        <v>2018</v>
      </c>
      <c r="Q5" s="1159">
        <v>2019</v>
      </c>
      <c r="R5" s="1527"/>
      <c r="S5" s="1506"/>
      <c r="T5" s="1506"/>
    </row>
    <row r="6" spans="1:22" s="113" customFormat="1" ht="52.5" customHeight="1" thickBot="1" x14ac:dyDescent="0.25">
      <c r="A6" s="1484" t="s">
        <v>359</v>
      </c>
      <c r="B6" s="1439" t="s">
        <v>361</v>
      </c>
      <c r="C6" s="655"/>
      <c r="D6" s="545"/>
      <c r="E6" s="545"/>
      <c r="F6" s="363"/>
      <c r="G6" s="545"/>
      <c r="H6" s="495"/>
      <c r="I6" s="495"/>
      <c r="J6" s="495"/>
      <c r="K6" s="495"/>
      <c r="L6" s="495"/>
      <c r="M6" s="26"/>
      <c r="N6" s="26"/>
      <c r="O6" s="26"/>
      <c r="P6" s="26"/>
      <c r="Q6" s="655"/>
      <c r="R6" s="112"/>
      <c r="S6" s="554" t="s">
        <v>368</v>
      </c>
      <c r="T6" s="1517" t="s">
        <v>364</v>
      </c>
    </row>
    <row r="7" spans="1:22" s="113" customFormat="1" ht="75" customHeight="1" thickBot="1" x14ac:dyDescent="0.25">
      <c r="A7" s="1485"/>
      <c r="B7" s="1439" t="s">
        <v>362</v>
      </c>
      <c r="C7" s="117" t="s">
        <v>1520</v>
      </c>
      <c r="D7" s="654" t="s">
        <v>657</v>
      </c>
      <c r="E7" s="654" t="s">
        <v>1033</v>
      </c>
      <c r="F7" s="3" t="s">
        <v>927</v>
      </c>
      <c r="G7" s="943" t="s">
        <v>1533</v>
      </c>
      <c r="H7" s="63"/>
      <c r="I7" s="63"/>
      <c r="J7" s="63"/>
      <c r="K7" s="675"/>
      <c r="L7" s="73"/>
      <c r="M7" s="73"/>
      <c r="N7" s="712" t="s">
        <v>1517</v>
      </c>
      <c r="O7" s="712" t="s">
        <v>1518</v>
      </c>
      <c r="P7" s="712" t="s">
        <v>1518</v>
      </c>
      <c r="Q7" s="712"/>
      <c r="R7" s="58" t="s">
        <v>1519</v>
      </c>
      <c r="S7" s="554" t="s">
        <v>369</v>
      </c>
      <c r="T7" s="1518"/>
      <c r="V7" s="171"/>
    </row>
    <row r="8" spans="1:22" s="113" customFormat="1" ht="66" customHeight="1" thickBot="1" x14ac:dyDescent="0.25">
      <c r="A8" s="1486"/>
      <c r="B8" s="1439" t="s">
        <v>363</v>
      </c>
      <c r="C8" s="655"/>
      <c r="D8" s="31"/>
      <c r="E8" s="31"/>
      <c r="F8" s="31"/>
      <c r="G8" s="26"/>
      <c r="H8" s="26"/>
      <c r="I8" s="26"/>
      <c r="J8" s="26"/>
      <c r="K8" s="26"/>
      <c r="L8" s="26"/>
      <c r="M8" s="26"/>
      <c r="N8" s="26"/>
      <c r="O8" s="26"/>
      <c r="P8" s="26"/>
      <c r="Q8" s="655"/>
      <c r="R8" s="112"/>
      <c r="S8" s="554" t="s">
        <v>370</v>
      </c>
      <c r="T8" s="1519"/>
      <c r="V8" s="171"/>
    </row>
    <row r="9" spans="1:22" s="113" customFormat="1" ht="72" customHeight="1" thickBot="1" x14ac:dyDescent="0.25">
      <c r="A9" s="553" t="s">
        <v>360</v>
      </c>
      <c r="B9" s="1439" t="s">
        <v>1358</v>
      </c>
      <c r="C9" s="655"/>
      <c r="D9" s="31"/>
      <c r="E9" s="31"/>
      <c r="F9" s="31"/>
      <c r="G9" s="26"/>
      <c r="H9" s="26"/>
      <c r="I9" s="26"/>
      <c r="J9" s="26"/>
      <c r="K9" s="26"/>
      <c r="L9" s="26"/>
      <c r="M9" s="26"/>
      <c r="N9" s="26"/>
      <c r="O9" s="26"/>
      <c r="P9" s="26"/>
      <c r="Q9" s="655"/>
      <c r="R9" s="112"/>
      <c r="S9" s="554" t="s">
        <v>1357</v>
      </c>
      <c r="T9" s="554" t="s">
        <v>365</v>
      </c>
      <c r="V9" s="171"/>
    </row>
    <row r="10" spans="1:22" s="113" customFormat="1" ht="75.75" customHeight="1" thickBot="1" x14ac:dyDescent="0.25">
      <c r="A10" s="553"/>
      <c r="B10" s="1439" t="s">
        <v>1288</v>
      </c>
      <c r="C10" s="655"/>
      <c r="D10" s="363" t="s">
        <v>657</v>
      </c>
      <c r="E10" s="363" t="s">
        <v>1033</v>
      </c>
      <c r="F10" s="363" t="s">
        <v>1535</v>
      </c>
      <c r="G10" s="610" t="s">
        <v>1445</v>
      </c>
      <c r="H10" s="270">
        <v>68926.740663882621</v>
      </c>
      <c r="I10" s="270">
        <v>67499.262660923487</v>
      </c>
      <c r="J10" s="270">
        <v>65592.856405503073</v>
      </c>
      <c r="K10" s="270">
        <v>63710.532694531132</v>
      </c>
      <c r="L10" s="270">
        <v>63598.625515495063</v>
      </c>
      <c r="M10" s="270">
        <v>67753.756095439676</v>
      </c>
      <c r="N10" s="270">
        <v>65898.334404704874</v>
      </c>
      <c r="O10" s="270">
        <v>70982.590607758248</v>
      </c>
      <c r="P10" s="270">
        <v>67267.482901331299</v>
      </c>
      <c r="Q10" s="270">
        <v>63626.309834032945</v>
      </c>
      <c r="R10" s="112"/>
      <c r="S10" s="554" t="s">
        <v>1287</v>
      </c>
      <c r="T10" s="481"/>
      <c r="V10" s="171"/>
    </row>
    <row r="11" spans="1:22" s="113" customFormat="1" ht="82.5" customHeight="1" thickBot="1" x14ac:dyDescent="0.25">
      <c r="A11" s="553" t="s">
        <v>356</v>
      </c>
      <c r="B11" s="1439" t="s">
        <v>1360</v>
      </c>
      <c r="C11" s="655"/>
      <c r="D11" s="31"/>
      <c r="E11" s="31"/>
      <c r="F11" s="31"/>
      <c r="G11" s="26"/>
      <c r="H11" s="1160"/>
      <c r="I11" s="1160"/>
      <c r="J11" s="1160"/>
      <c r="K11" s="1160"/>
      <c r="L11" s="1160"/>
      <c r="M11" s="1160"/>
      <c r="N11" s="1160"/>
      <c r="O11" s="1160"/>
      <c r="P11" s="1161"/>
      <c r="Q11" s="1161"/>
      <c r="R11" s="1161"/>
      <c r="S11" s="554" t="s">
        <v>1359</v>
      </c>
      <c r="T11" s="481" t="s">
        <v>366</v>
      </c>
      <c r="V11" s="171"/>
    </row>
    <row r="12" spans="1:22" s="113" customFormat="1" ht="60" customHeight="1" thickBot="1" x14ac:dyDescent="0.25">
      <c r="A12" s="553" t="s">
        <v>358</v>
      </c>
      <c r="B12" s="1439" t="s">
        <v>1363</v>
      </c>
      <c r="C12" s="117" t="s">
        <v>1712</v>
      </c>
      <c r="D12" s="363" t="s">
        <v>657</v>
      </c>
      <c r="E12" s="363" t="s">
        <v>1033</v>
      </c>
      <c r="F12" s="363" t="s">
        <v>1579</v>
      </c>
      <c r="G12" s="3" t="s">
        <v>1580</v>
      </c>
      <c r="H12" s="26"/>
      <c r="I12" s="26"/>
      <c r="J12" s="26"/>
      <c r="K12" s="26"/>
      <c r="L12" s="743">
        <v>9.52</v>
      </c>
      <c r="M12" s="743">
        <v>6.22</v>
      </c>
      <c r="N12" s="743">
        <v>2</v>
      </c>
      <c r="O12" s="743">
        <v>2.17</v>
      </c>
      <c r="P12" s="26"/>
      <c r="Q12" s="655"/>
      <c r="R12" s="58" t="s">
        <v>1578</v>
      </c>
      <c r="S12" s="554" t="s">
        <v>1361</v>
      </c>
      <c r="T12" s="554" t="s">
        <v>367</v>
      </c>
      <c r="V12" s="171"/>
    </row>
    <row r="13" spans="1:22" s="114" customFormat="1" ht="102" customHeight="1" thickBot="1" x14ac:dyDescent="0.25">
      <c r="A13" s="553" t="s">
        <v>357</v>
      </c>
      <c r="B13" s="1439" t="s">
        <v>1364</v>
      </c>
      <c r="C13" s="655"/>
      <c r="D13" s="31"/>
      <c r="E13" s="31"/>
      <c r="F13" s="31"/>
      <c r="G13" s="26"/>
      <c r="H13" s="655"/>
      <c r="I13" s="655"/>
      <c r="J13" s="655"/>
      <c r="K13" s="655"/>
      <c r="L13" s="655"/>
      <c r="M13" s="655"/>
      <c r="N13" s="655"/>
      <c r="O13" s="26"/>
      <c r="P13" s="26"/>
      <c r="Q13" s="655"/>
      <c r="R13" s="112"/>
      <c r="S13" s="554" t="s">
        <v>1362</v>
      </c>
      <c r="T13" s="481" t="s">
        <v>655</v>
      </c>
      <c r="V13" s="569"/>
    </row>
    <row r="14" spans="1:22" s="114" customFormat="1" x14ac:dyDescent="0.2">
      <c r="A14" s="14"/>
      <c r="B14" s="14"/>
      <c r="C14" s="691"/>
      <c r="D14" s="1"/>
      <c r="E14" s="1"/>
      <c r="F14" s="1"/>
      <c r="Q14" s="691"/>
      <c r="S14" s="559"/>
      <c r="T14" s="13"/>
    </row>
    <row r="15" spans="1:22" x14ac:dyDescent="0.2">
      <c r="S15" s="19"/>
    </row>
    <row r="16" spans="1:22" ht="51" x14ac:dyDescent="0.2">
      <c r="B16" s="5" t="s">
        <v>213</v>
      </c>
      <c r="S16" s="19"/>
    </row>
    <row r="17" spans="19:19" x14ac:dyDescent="0.2">
      <c r="S17" s="19"/>
    </row>
    <row r="18" spans="19:19" x14ac:dyDescent="0.2">
      <c r="S18" s="19"/>
    </row>
    <row r="19" spans="19:19" x14ac:dyDescent="0.2">
      <c r="S19" s="19"/>
    </row>
    <row r="20" spans="19:19" x14ac:dyDescent="0.2">
      <c r="S20" s="19"/>
    </row>
  </sheetData>
  <mergeCells count="13">
    <mergeCell ref="A6:A8"/>
    <mergeCell ref="T6:T8"/>
    <mergeCell ref="G4:G5"/>
    <mergeCell ref="R4:R5"/>
    <mergeCell ref="S4:S5"/>
    <mergeCell ref="T4:T5"/>
    <mergeCell ref="F4:F5"/>
    <mergeCell ref="A4:A5"/>
    <mergeCell ref="B4:B5"/>
    <mergeCell ref="C4:C5"/>
    <mergeCell ref="D4:D5"/>
    <mergeCell ref="E4:E5"/>
    <mergeCell ref="H4:Q4"/>
  </mergeCells>
  <printOptions horizontalCentered="1" verticalCentered="1"/>
  <pageMargins left="0" right="0" top="0" bottom="0" header="0" footer="0"/>
  <pageSetup paperSize="8" scale="6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27"/>
  <sheetViews>
    <sheetView showGridLines="0" topLeftCell="B1" zoomScale="80" zoomScaleNormal="80" workbookViewId="0">
      <pane ySplit="5" topLeftCell="A14" activePane="bottomLeft" state="frozen"/>
      <selection activeCell="B1" sqref="B1"/>
      <selection pane="bottomLeft" activeCell="C20" sqref="C20"/>
    </sheetView>
  </sheetViews>
  <sheetFormatPr defaultColWidth="8.5703125" defaultRowHeight="12.75" x14ac:dyDescent="0.2"/>
  <cols>
    <col min="1" max="1" width="43.5703125" style="674" hidden="1" customWidth="1"/>
    <col min="2" max="2" width="43.5703125" style="674" customWidth="1"/>
    <col min="3" max="3" width="33.5703125" style="674" customWidth="1"/>
    <col min="4" max="4" width="9.28515625" style="674" customWidth="1"/>
    <col min="5" max="5" width="10.28515625" style="674" customWidth="1"/>
    <col min="6" max="6" width="30.85546875" style="674" customWidth="1"/>
    <col min="7" max="7" width="9.42578125" style="674" customWidth="1"/>
    <col min="8" max="12" width="8.5703125" style="674"/>
    <col min="13" max="13" width="9.42578125" style="674" customWidth="1"/>
    <col min="14" max="14" width="6.7109375" style="674" customWidth="1"/>
    <col min="15" max="15" width="2.42578125" style="674" bestFit="1" customWidth="1"/>
    <col min="16" max="16" width="8.5703125" style="674"/>
    <col min="17" max="17" width="5.28515625" style="674" customWidth="1"/>
    <col min="18" max="18" width="3.42578125" style="674" bestFit="1" customWidth="1"/>
    <col min="19" max="20" width="8.5703125" style="674"/>
    <col min="21" max="21" width="33.5703125" style="674" customWidth="1"/>
    <col min="22" max="22" width="43.5703125" style="102" customWidth="1"/>
    <col min="23" max="23" width="43.5703125" style="102" hidden="1" customWidth="1"/>
    <col min="24" max="16384" width="8.5703125" style="674"/>
  </cols>
  <sheetData>
    <row r="1" spans="1:27" s="698" customFormat="1" ht="20.25" customHeight="1" x14ac:dyDescent="0.2">
      <c r="A1" s="186"/>
      <c r="B1" s="186" t="s">
        <v>892</v>
      </c>
      <c r="C1" s="186"/>
      <c r="D1" s="186"/>
      <c r="E1" s="186"/>
      <c r="F1" s="186"/>
    </row>
    <row r="2" spans="1:27" s="699" customFormat="1" ht="19.5" customHeight="1" x14ac:dyDescent="0.2">
      <c r="A2" s="196"/>
      <c r="B2" s="196" t="s">
        <v>471</v>
      </c>
      <c r="C2" s="196"/>
      <c r="D2" s="196"/>
      <c r="E2" s="196"/>
      <c r="F2" s="196"/>
    </row>
    <row r="3" spans="1:27" ht="13.5" thickBot="1" x14ac:dyDescent="0.25"/>
    <row r="4" spans="1:27" ht="26.1" customHeight="1" thickBot="1" x14ac:dyDescent="0.25">
      <c r="A4" s="1678" t="s">
        <v>12</v>
      </c>
      <c r="B4" s="1678" t="s">
        <v>2</v>
      </c>
      <c r="C4" s="1678" t="s">
        <v>11</v>
      </c>
      <c r="D4" s="1482" t="s">
        <v>9</v>
      </c>
      <c r="E4" s="1482" t="s">
        <v>1073</v>
      </c>
      <c r="F4" s="1482" t="s">
        <v>4</v>
      </c>
      <c r="G4" s="1482" t="s">
        <v>5</v>
      </c>
      <c r="H4" s="1544" t="s">
        <v>1093</v>
      </c>
      <c r="I4" s="1545"/>
      <c r="J4" s="1545"/>
      <c r="K4" s="1545"/>
      <c r="L4" s="1545"/>
      <c r="M4" s="1545"/>
      <c r="N4" s="1545"/>
      <c r="O4" s="1545"/>
      <c r="P4" s="1545"/>
      <c r="Q4" s="1545"/>
      <c r="R4" s="1545"/>
      <c r="S4" s="1545"/>
      <c r="T4" s="1546"/>
      <c r="U4" s="1525" t="s">
        <v>10</v>
      </c>
      <c r="V4" s="1505" t="s">
        <v>1</v>
      </c>
      <c r="W4" s="1505" t="s">
        <v>3</v>
      </c>
    </row>
    <row r="5" spans="1:27" ht="15.75" customHeight="1" thickBot="1" x14ac:dyDescent="0.25">
      <c r="A5" s="1679"/>
      <c r="B5" s="1679"/>
      <c r="C5" s="1679"/>
      <c r="D5" s="1483"/>
      <c r="E5" s="1483"/>
      <c r="F5" s="1483"/>
      <c r="G5" s="1483"/>
      <c r="H5" s="1372">
        <v>2010</v>
      </c>
      <c r="I5" s="1372">
        <v>2011</v>
      </c>
      <c r="J5" s="1372">
        <v>2012</v>
      </c>
      <c r="K5" s="646">
        <v>2013</v>
      </c>
      <c r="L5" s="1373">
        <v>2014</v>
      </c>
      <c r="M5" s="1373">
        <v>2015</v>
      </c>
      <c r="N5" s="1544">
        <v>2016</v>
      </c>
      <c r="O5" s="1546"/>
      <c r="P5" s="646">
        <v>2017</v>
      </c>
      <c r="Q5" s="1544">
        <v>2018</v>
      </c>
      <c r="R5" s="1546"/>
      <c r="S5" s="646">
        <v>2019</v>
      </c>
      <c r="T5" s="646">
        <v>2020</v>
      </c>
      <c r="U5" s="1527"/>
      <c r="V5" s="1506"/>
      <c r="W5" s="1506"/>
    </row>
    <row r="6" spans="1:27" ht="50.25" customHeight="1" thickBot="1" x14ac:dyDescent="0.25">
      <c r="A6" s="1383" t="s">
        <v>472</v>
      </c>
      <c r="B6" s="1383" t="s">
        <v>1366</v>
      </c>
      <c r="C6" s="60"/>
      <c r="D6" s="388"/>
      <c r="E6" s="388"/>
      <c r="F6" s="363"/>
      <c r="G6" s="3"/>
      <c r="H6" s="656"/>
      <c r="I6" s="656"/>
      <c r="J6" s="656"/>
      <c r="K6" s="647"/>
      <c r="L6" s="657"/>
      <c r="M6" s="657"/>
      <c r="N6" s="656"/>
      <c r="O6" s="657"/>
      <c r="P6" s="57"/>
      <c r="Q6" s="676"/>
      <c r="R6" s="57"/>
      <c r="S6" s="57"/>
      <c r="T6" s="57"/>
      <c r="U6" s="98"/>
      <c r="V6" s="1384" t="s">
        <v>1365</v>
      </c>
      <c r="W6" s="1384" t="s">
        <v>473</v>
      </c>
      <c r="X6" s="171"/>
    </row>
    <row r="7" spans="1:27" ht="42" customHeight="1" thickBot="1" x14ac:dyDescent="0.25">
      <c r="A7" s="1383" t="s">
        <v>474</v>
      </c>
      <c r="B7" s="1374" t="s">
        <v>1368</v>
      </c>
      <c r="C7" s="647"/>
      <c r="D7" s="647"/>
      <c r="E7" s="647"/>
      <c r="F7" s="31"/>
      <c r="G7" s="675"/>
      <c r="H7" s="63"/>
      <c r="I7" s="63"/>
      <c r="J7" s="63"/>
      <c r="K7" s="675"/>
      <c r="L7" s="73"/>
      <c r="M7" s="73"/>
      <c r="N7" s="656"/>
      <c r="O7" s="657"/>
      <c r="P7" s="647"/>
      <c r="Q7" s="656"/>
      <c r="R7" s="657"/>
      <c r="S7" s="647"/>
      <c r="T7" s="647"/>
      <c r="U7" s="104"/>
      <c r="V7" s="1376" t="s">
        <v>1367</v>
      </c>
      <c r="W7" s="1384" t="s">
        <v>475</v>
      </c>
      <c r="X7" s="171"/>
    </row>
    <row r="8" spans="1:27" ht="51.75" thickBot="1" x14ac:dyDescent="0.25">
      <c r="A8" s="1383" t="s">
        <v>476</v>
      </c>
      <c r="B8" s="1383" t="s">
        <v>477</v>
      </c>
      <c r="C8" s="60"/>
      <c r="D8" s="388"/>
      <c r="E8" s="388"/>
      <c r="F8" s="363"/>
      <c r="G8" s="3"/>
      <c r="H8" s="656"/>
      <c r="I8" s="656"/>
      <c r="J8" s="656"/>
      <c r="K8" s="647"/>
      <c r="L8" s="657"/>
      <c r="M8" s="657"/>
      <c r="N8" s="656"/>
      <c r="O8" s="657"/>
      <c r="P8" s="57"/>
      <c r="Q8" s="676"/>
      <c r="R8" s="57"/>
      <c r="S8" s="57"/>
      <c r="T8" s="57"/>
      <c r="U8" s="98"/>
      <c r="V8" s="1384" t="s">
        <v>478</v>
      </c>
      <c r="W8" s="1384" t="s">
        <v>479</v>
      </c>
      <c r="X8" s="171"/>
    </row>
    <row r="9" spans="1:27" ht="91.5" customHeight="1" thickBot="1" x14ac:dyDescent="0.25">
      <c r="A9" s="1484" t="s">
        <v>480</v>
      </c>
      <c r="B9" s="1484" t="s">
        <v>1041</v>
      </c>
      <c r="C9" s="1379" t="s">
        <v>1045</v>
      </c>
      <c r="D9" s="1561" t="s">
        <v>701</v>
      </c>
      <c r="E9" s="388" t="s">
        <v>1044</v>
      </c>
      <c r="F9" s="363" t="s">
        <v>1269</v>
      </c>
      <c r="G9" s="1493" t="s">
        <v>8</v>
      </c>
      <c r="H9" s="63"/>
      <c r="I9" s="63"/>
      <c r="J9" s="63"/>
      <c r="K9" s="675"/>
      <c r="L9" s="73"/>
      <c r="M9" s="1961" t="s">
        <v>1495</v>
      </c>
      <c r="N9" s="1962"/>
      <c r="O9" s="1962"/>
      <c r="P9" s="1963"/>
      <c r="Q9" s="1961" t="s">
        <v>1496</v>
      </c>
      <c r="R9" s="1963"/>
      <c r="S9" s="1380" t="s">
        <v>1497</v>
      </c>
      <c r="T9" s="1380" t="s">
        <v>1675</v>
      </c>
      <c r="U9" s="415" t="s">
        <v>1261</v>
      </c>
      <c r="V9" s="1517" t="s">
        <v>481</v>
      </c>
      <c r="W9" s="1517" t="s">
        <v>482</v>
      </c>
      <c r="X9" s="171"/>
    </row>
    <row r="10" spans="1:27" ht="108.75" customHeight="1" thickBot="1" x14ac:dyDescent="0.25">
      <c r="A10" s="1485"/>
      <c r="B10" s="1485"/>
      <c r="C10" s="1374" t="s">
        <v>1046</v>
      </c>
      <c r="D10" s="1562"/>
      <c r="E10" s="388" t="s">
        <v>1044</v>
      </c>
      <c r="F10" s="1375" t="s">
        <v>1270</v>
      </c>
      <c r="G10" s="1494"/>
      <c r="H10" s="63"/>
      <c r="I10" s="63"/>
      <c r="J10" s="63"/>
      <c r="K10" s="675"/>
      <c r="L10" s="73"/>
      <c r="M10" s="1381" t="s">
        <v>1498</v>
      </c>
      <c r="N10" s="1961" t="s">
        <v>1675</v>
      </c>
      <c r="O10" s="1963"/>
      <c r="P10" s="1380" t="s">
        <v>1676</v>
      </c>
      <c r="Q10" s="1961" t="s">
        <v>1499</v>
      </c>
      <c r="R10" s="1963"/>
      <c r="S10" s="1380" t="s">
        <v>1500</v>
      </c>
      <c r="T10" s="1434" t="s">
        <v>1678</v>
      </c>
      <c r="U10" s="415" t="s">
        <v>1262</v>
      </c>
      <c r="V10" s="1518"/>
      <c r="W10" s="1518"/>
      <c r="X10" s="171"/>
    </row>
    <row r="11" spans="1:27" ht="99" customHeight="1" thickBot="1" x14ac:dyDescent="0.25">
      <c r="A11" s="1486"/>
      <c r="B11" s="1486"/>
      <c r="C11" s="1374" t="s">
        <v>1042</v>
      </c>
      <c r="D11" s="1581"/>
      <c r="E11" s="654" t="s">
        <v>1043</v>
      </c>
      <c r="F11" s="1375" t="s">
        <v>1271</v>
      </c>
      <c r="G11" s="1495"/>
      <c r="H11" s="63"/>
      <c r="I11" s="63"/>
      <c r="J11" s="63"/>
      <c r="K11" s="675"/>
      <c r="L11" s="73"/>
      <c r="M11" s="1961" t="s">
        <v>1501</v>
      </c>
      <c r="N11" s="1962"/>
      <c r="O11" s="1962"/>
      <c r="P11" s="1962"/>
      <c r="Q11" s="1962"/>
      <c r="R11" s="1963"/>
      <c r="S11" s="1380" t="s">
        <v>1502</v>
      </c>
      <c r="T11" s="1380" t="s">
        <v>1677</v>
      </c>
      <c r="U11" s="415" t="s">
        <v>1263</v>
      </c>
      <c r="V11" s="1519"/>
      <c r="W11" s="1519"/>
      <c r="X11" s="171"/>
    </row>
    <row r="12" spans="1:27" ht="240.75" customHeight="1" thickBot="1" x14ac:dyDescent="0.25">
      <c r="A12" s="1383" t="s">
        <v>483</v>
      </c>
      <c r="B12" s="1383" t="s">
        <v>484</v>
      </c>
      <c r="C12" s="1383" t="s">
        <v>1047</v>
      </c>
      <c r="D12" s="388" t="s">
        <v>701</v>
      </c>
      <c r="E12" s="388" t="s">
        <v>1033</v>
      </c>
      <c r="F12" s="363" t="s">
        <v>1272</v>
      </c>
      <c r="G12" s="3" t="s">
        <v>8</v>
      </c>
      <c r="H12" s="656"/>
      <c r="I12" s="1382"/>
      <c r="J12" s="1382"/>
      <c r="K12" s="1382"/>
      <c r="L12" s="1382"/>
      <c r="M12" s="658"/>
      <c r="N12" s="656"/>
      <c r="O12" s="657"/>
      <c r="P12" s="648">
        <v>7</v>
      </c>
      <c r="Q12" s="1163"/>
      <c r="R12" s="240"/>
      <c r="S12" s="240"/>
      <c r="T12" s="240"/>
      <c r="U12" s="1377" t="s">
        <v>1024</v>
      </c>
      <c r="V12" s="1384" t="s">
        <v>1096</v>
      </c>
      <c r="W12" s="1384" t="s">
        <v>485</v>
      </c>
      <c r="X12" s="419"/>
      <c r="Y12" s="420"/>
      <c r="Z12" s="420"/>
      <c r="AA12" s="420"/>
    </row>
    <row r="13" spans="1:27" ht="128.25" customHeight="1" thickBot="1" x14ac:dyDescent="0.25">
      <c r="A13" s="1383" t="s">
        <v>486</v>
      </c>
      <c r="B13" s="1374" t="s">
        <v>1097</v>
      </c>
      <c r="C13" s="1383" t="s">
        <v>1406</v>
      </c>
      <c r="D13" s="388" t="s">
        <v>657</v>
      </c>
      <c r="E13" s="388" t="s">
        <v>1033</v>
      </c>
      <c r="F13" s="363" t="s">
        <v>905</v>
      </c>
      <c r="G13" s="388" t="s">
        <v>1407</v>
      </c>
      <c r="H13" s="656"/>
      <c r="I13" s="656"/>
      <c r="J13" s="656"/>
      <c r="K13" s="647"/>
      <c r="L13" s="657"/>
      <c r="M13" s="73"/>
      <c r="N13" s="656"/>
      <c r="O13" s="657"/>
      <c r="P13" s="647"/>
      <c r="Q13" s="1809">
        <v>5</v>
      </c>
      <c r="R13" s="1810"/>
      <c r="S13" s="648"/>
      <c r="T13" s="648">
        <v>5</v>
      </c>
      <c r="U13" s="1384" t="s">
        <v>1405</v>
      </c>
      <c r="V13" s="1376" t="s">
        <v>1095</v>
      </c>
      <c r="W13" s="1384" t="s">
        <v>487</v>
      </c>
      <c r="X13" s="171"/>
    </row>
    <row r="14" spans="1:27" ht="66.75" customHeight="1" thickBot="1" x14ac:dyDescent="0.25">
      <c r="A14" s="1374" t="s">
        <v>488</v>
      </c>
      <c r="B14" s="1383" t="s">
        <v>489</v>
      </c>
      <c r="C14" s="60"/>
      <c r="D14" s="388"/>
      <c r="E14" s="388"/>
      <c r="F14" s="363"/>
      <c r="G14" s="3"/>
      <c r="H14" s="656"/>
      <c r="I14" s="656"/>
      <c r="J14" s="656"/>
      <c r="K14" s="647"/>
      <c r="L14" s="657"/>
      <c r="M14" s="657"/>
      <c r="N14" s="656"/>
      <c r="O14" s="657"/>
      <c r="P14" s="657"/>
      <c r="Q14" s="678"/>
      <c r="R14" s="657"/>
      <c r="S14" s="657"/>
      <c r="T14" s="657"/>
      <c r="U14" s="117"/>
      <c r="V14" s="1384" t="s">
        <v>490</v>
      </c>
      <c r="W14" s="1384" t="s">
        <v>491</v>
      </c>
      <c r="X14" s="171"/>
    </row>
    <row r="15" spans="1:27" ht="81" customHeight="1" thickBot="1" x14ac:dyDescent="0.25">
      <c r="A15" s="1374" t="s">
        <v>492</v>
      </c>
      <c r="B15" s="1383" t="s">
        <v>493</v>
      </c>
      <c r="C15" s="117" t="s">
        <v>871</v>
      </c>
      <c r="D15" s="654" t="s">
        <v>701</v>
      </c>
      <c r="E15" s="654" t="s">
        <v>1033</v>
      </c>
      <c r="F15" s="363" t="s">
        <v>901</v>
      </c>
      <c r="G15" s="654" t="s">
        <v>8</v>
      </c>
      <c r="H15" s="689">
        <v>2.4</v>
      </c>
      <c r="I15" s="689">
        <v>1.8</v>
      </c>
      <c r="J15" s="689">
        <v>2.5</v>
      </c>
      <c r="K15" s="690">
        <v>2.2999999999999998</v>
      </c>
      <c r="L15" s="657"/>
      <c r="M15" s="657"/>
      <c r="N15" s="1386">
        <v>2.1</v>
      </c>
      <c r="O15" s="1385" t="s">
        <v>1125</v>
      </c>
      <c r="P15" s="690">
        <v>2.1</v>
      </c>
      <c r="Q15" s="689">
        <v>2</v>
      </c>
      <c r="R15" s="283" t="s">
        <v>662</v>
      </c>
      <c r="S15" s="657"/>
      <c r="T15" s="657"/>
      <c r="U15" s="58" t="s">
        <v>870</v>
      </c>
      <c r="V15" s="1384" t="s">
        <v>494</v>
      </c>
      <c r="W15" s="1384" t="s">
        <v>495</v>
      </c>
    </row>
    <row r="16" spans="1:27" ht="100.5" customHeight="1" thickBot="1" x14ac:dyDescent="0.25">
      <c r="A16" s="1374" t="s">
        <v>496</v>
      </c>
      <c r="B16" s="1374" t="s">
        <v>1106</v>
      </c>
      <c r="C16" s="1383" t="s">
        <v>1409</v>
      </c>
      <c r="D16" s="388" t="s">
        <v>657</v>
      </c>
      <c r="E16" s="388" t="s">
        <v>1033</v>
      </c>
      <c r="F16" s="363" t="s">
        <v>905</v>
      </c>
      <c r="G16" s="388" t="s">
        <v>1407</v>
      </c>
      <c r="H16" s="63"/>
      <c r="I16" s="63"/>
      <c r="J16" s="63"/>
      <c r="K16" s="675"/>
      <c r="L16" s="73"/>
      <c r="M16" s="73"/>
      <c r="N16" s="656"/>
      <c r="O16" s="657"/>
      <c r="P16" s="73"/>
      <c r="Q16" s="1809">
        <v>4</v>
      </c>
      <c r="R16" s="1810"/>
      <c r="S16" s="648"/>
      <c r="T16" s="648">
        <v>4</v>
      </c>
      <c r="U16" s="1384" t="s">
        <v>1408</v>
      </c>
      <c r="V16" s="1376" t="s">
        <v>1105</v>
      </c>
      <c r="W16" s="1384" t="s">
        <v>497</v>
      </c>
      <c r="X16" s="171"/>
    </row>
    <row r="17" spans="1:24" ht="129.75" customHeight="1" thickBot="1" x14ac:dyDescent="0.25">
      <c r="A17" s="1374" t="s">
        <v>498</v>
      </c>
      <c r="B17" s="1383" t="s">
        <v>499</v>
      </c>
      <c r="C17" s="60"/>
      <c r="D17" s="388"/>
      <c r="E17" s="388"/>
      <c r="F17" s="363"/>
      <c r="G17" s="3"/>
      <c r="H17" s="656"/>
      <c r="I17" s="656"/>
      <c r="J17" s="656"/>
      <c r="K17" s="647"/>
      <c r="L17" s="657"/>
      <c r="M17" s="657"/>
      <c r="N17" s="656"/>
      <c r="O17" s="657"/>
      <c r="P17" s="657"/>
      <c r="Q17" s="678"/>
      <c r="R17" s="657"/>
      <c r="S17" s="657"/>
      <c r="T17" s="657"/>
      <c r="U17" s="12"/>
      <c r="V17" s="1384" t="s">
        <v>500</v>
      </c>
      <c r="W17" s="1384" t="s">
        <v>501</v>
      </c>
      <c r="X17" s="171"/>
    </row>
    <row r="18" spans="1:24" x14ac:dyDescent="0.2">
      <c r="A18" s="1"/>
      <c r="B18" s="1"/>
      <c r="C18" s="677"/>
      <c r="D18" s="677"/>
      <c r="E18" s="677"/>
      <c r="F18" s="1"/>
      <c r="G18" s="677"/>
      <c r="H18" s="677"/>
      <c r="I18" s="677"/>
      <c r="J18" s="677"/>
      <c r="K18" s="677"/>
      <c r="L18" s="677"/>
      <c r="M18" s="677"/>
      <c r="N18" s="677"/>
      <c r="O18" s="677"/>
      <c r="P18" s="677"/>
      <c r="Q18" s="677"/>
      <c r="R18" s="677"/>
      <c r="S18" s="677"/>
      <c r="T18" s="677"/>
      <c r="U18" s="677"/>
      <c r="V18" s="13"/>
      <c r="W18" s="13"/>
    </row>
    <row r="20" spans="1:24" ht="51" x14ac:dyDescent="0.2">
      <c r="A20" s="1378"/>
      <c r="B20" s="1378" t="s">
        <v>213</v>
      </c>
      <c r="W20" s="101"/>
    </row>
    <row r="22" spans="1:24" x14ac:dyDescent="0.2">
      <c r="B22" s="653" t="s">
        <v>1265</v>
      </c>
    </row>
    <row r="23" spans="1:24" x14ac:dyDescent="0.2">
      <c r="B23" s="674" t="s">
        <v>1275</v>
      </c>
    </row>
    <row r="24" spans="1:24" x14ac:dyDescent="0.2">
      <c r="B24" s="674" t="s">
        <v>1276</v>
      </c>
    </row>
    <row r="26" spans="1:24" x14ac:dyDescent="0.2">
      <c r="B26" s="653" t="s">
        <v>1266</v>
      </c>
    </row>
    <row r="27" spans="1:24" x14ac:dyDescent="0.2">
      <c r="B27" s="674" t="s">
        <v>1135</v>
      </c>
    </row>
  </sheetData>
  <mergeCells count="26">
    <mergeCell ref="B9:B11"/>
    <mergeCell ref="Q16:R16"/>
    <mergeCell ref="Q5:R5"/>
    <mergeCell ref="Q9:R9"/>
    <mergeCell ref="Q10:R10"/>
    <mergeCell ref="M11:R11"/>
    <mergeCell ref="Q13:R13"/>
    <mergeCell ref="G9:G11"/>
    <mergeCell ref="D9:D11"/>
    <mergeCell ref="N10:O10"/>
    <mergeCell ref="V9:V11"/>
    <mergeCell ref="W9:W11"/>
    <mergeCell ref="W4:W5"/>
    <mergeCell ref="A4:A5"/>
    <mergeCell ref="B4:B5"/>
    <mergeCell ref="C4:C5"/>
    <mergeCell ref="D4:D5"/>
    <mergeCell ref="F4:F5"/>
    <mergeCell ref="G4:G5"/>
    <mergeCell ref="U4:U5"/>
    <mergeCell ref="V4:V5"/>
    <mergeCell ref="E4:E5"/>
    <mergeCell ref="H4:T4"/>
    <mergeCell ref="N5:O5"/>
    <mergeCell ref="A9:A11"/>
    <mergeCell ref="M9:P9"/>
  </mergeCells>
  <pageMargins left="0" right="0" top="0" bottom="0" header="0" footer="0"/>
  <pageSetup paperSize="8"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55"/>
  <sheetViews>
    <sheetView showGridLines="0" topLeftCell="B1" zoomScale="80" zoomScaleNormal="80" workbookViewId="0">
      <pane ySplit="5" topLeftCell="A24" activePane="bottomLeft" state="frozen"/>
      <selection activeCell="B1" sqref="B1"/>
      <selection pane="bottomLeft" activeCell="C29" sqref="C29"/>
    </sheetView>
  </sheetViews>
  <sheetFormatPr defaultColWidth="8.5703125" defaultRowHeight="12.75" x14ac:dyDescent="0.2"/>
  <cols>
    <col min="1" max="1" width="43.5703125" style="62" hidden="1" customWidth="1"/>
    <col min="2" max="2" width="43.5703125" style="674" customWidth="1"/>
    <col min="3" max="3" width="27.7109375" style="674" customWidth="1"/>
    <col min="4" max="4" width="27.42578125" style="674" customWidth="1"/>
    <col min="5" max="5" width="10" style="62" customWidth="1"/>
    <col min="6" max="6" width="10.7109375" style="62" customWidth="1"/>
    <col min="7" max="7" width="14.7109375" style="62" customWidth="1"/>
    <col min="8" max="8" width="9.42578125" style="62" customWidth="1"/>
    <col min="9" max="9" width="5.5703125" style="62" bestFit="1" customWidth="1"/>
    <col min="10" max="10" width="3.7109375" style="674" bestFit="1" customWidth="1"/>
    <col min="11" max="18" width="8.5703125" style="62"/>
    <col min="19" max="21" width="8.5703125" style="674"/>
    <col min="22" max="22" width="24.28515625" style="674" customWidth="1"/>
    <col min="23" max="23" width="29.28515625" style="62" customWidth="1"/>
    <col min="24" max="24" width="43.5703125" style="102" customWidth="1"/>
    <col min="25" max="25" width="43.5703125" style="102" hidden="1" customWidth="1"/>
    <col min="26" max="29" width="8.5703125" style="62"/>
    <col min="30" max="30" width="36.42578125" style="62" customWidth="1"/>
    <col min="31" max="16384" width="8.5703125" style="62"/>
  </cols>
  <sheetData>
    <row r="1" spans="1:27" s="187" customFormat="1" ht="20.25" customHeight="1" x14ac:dyDescent="0.2">
      <c r="B1" s="186" t="s">
        <v>893</v>
      </c>
      <c r="C1" s="186"/>
      <c r="D1" s="186"/>
      <c r="E1" s="186"/>
      <c r="F1" s="186"/>
      <c r="G1" s="186"/>
      <c r="H1" s="192"/>
      <c r="I1" s="192"/>
      <c r="J1" s="192"/>
      <c r="K1" s="192"/>
      <c r="S1" s="698"/>
      <c r="T1" s="698"/>
      <c r="U1" s="698"/>
      <c r="V1" s="698"/>
      <c r="Y1" s="186"/>
    </row>
    <row r="2" spans="1:27" s="197" customFormat="1" ht="19.5" customHeight="1" x14ac:dyDescent="0.2">
      <c r="B2" s="196" t="s">
        <v>502</v>
      </c>
      <c r="C2" s="196"/>
      <c r="D2" s="196"/>
      <c r="E2" s="196"/>
      <c r="F2" s="196"/>
      <c r="G2" s="196"/>
      <c r="H2" s="196"/>
      <c r="I2" s="196"/>
      <c r="J2" s="196"/>
      <c r="K2" s="196"/>
      <c r="S2" s="699"/>
      <c r="T2" s="699"/>
      <c r="U2" s="699"/>
      <c r="V2" s="699"/>
    </row>
    <row r="3" spans="1:27" ht="13.5" thickBot="1" x14ac:dyDescent="0.25"/>
    <row r="4" spans="1:27" ht="26.85"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6"/>
      <c r="V4" s="1525" t="s">
        <v>10</v>
      </c>
      <c r="W4" s="1526"/>
      <c r="X4" s="1505" t="s">
        <v>1</v>
      </c>
      <c r="Y4" s="1505" t="s">
        <v>3</v>
      </c>
    </row>
    <row r="5" spans="1:27" ht="15.75" customHeight="1" thickBot="1" x14ac:dyDescent="0.25">
      <c r="A5" s="1679"/>
      <c r="B5" s="1679"/>
      <c r="C5" s="1682"/>
      <c r="D5" s="1683"/>
      <c r="E5" s="1483"/>
      <c r="F5" s="1483"/>
      <c r="G5" s="1483"/>
      <c r="H5" s="1483"/>
      <c r="I5" s="1544">
        <v>2010</v>
      </c>
      <c r="J5" s="1546"/>
      <c r="K5" s="474">
        <v>2011</v>
      </c>
      <c r="L5" s="474">
        <v>2012</v>
      </c>
      <c r="M5" s="8">
        <v>2013</v>
      </c>
      <c r="N5" s="475">
        <v>2014</v>
      </c>
      <c r="O5" s="475">
        <v>2015</v>
      </c>
      <c r="P5" s="475">
        <v>2016</v>
      </c>
      <c r="Q5" s="475">
        <v>2017</v>
      </c>
      <c r="R5" s="475">
        <v>2018</v>
      </c>
      <c r="S5" s="1017">
        <v>2019</v>
      </c>
      <c r="T5" s="1133">
        <v>2020</v>
      </c>
      <c r="U5" s="1133">
        <v>2021</v>
      </c>
      <c r="V5" s="1527"/>
      <c r="W5" s="1528"/>
      <c r="X5" s="1506"/>
      <c r="Y5" s="1506"/>
    </row>
    <row r="6" spans="1:27" ht="124.5" customHeight="1" thickBot="1" x14ac:dyDescent="0.25">
      <c r="A6" s="1484" t="s">
        <v>503</v>
      </c>
      <c r="B6" s="1402" t="s">
        <v>504</v>
      </c>
      <c r="C6" s="1566" t="s">
        <v>755</v>
      </c>
      <c r="D6" s="1567"/>
      <c r="E6" s="3" t="s">
        <v>657</v>
      </c>
      <c r="F6" s="589" t="s">
        <v>1037</v>
      </c>
      <c r="G6" s="589" t="s">
        <v>930</v>
      </c>
      <c r="H6" s="3" t="s">
        <v>8</v>
      </c>
      <c r="I6" s="1809">
        <v>35.5</v>
      </c>
      <c r="J6" s="1810"/>
      <c r="K6" s="216"/>
      <c r="L6" s="216"/>
      <c r="M6" s="10"/>
      <c r="N6" s="22"/>
      <c r="O6" s="22">
        <v>36.1</v>
      </c>
      <c r="P6" s="34"/>
      <c r="Q6" s="34"/>
      <c r="R6" s="34"/>
      <c r="S6" s="678"/>
      <c r="T6" s="647"/>
      <c r="U6" s="678"/>
      <c r="V6" s="1651" t="s">
        <v>756</v>
      </c>
      <c r="W6" s="1558"/>
      <c r="X6" s="554" t="s">
        <v>505</v>
      </c>
      <c r="Y6" s="1517" t="s">
        <v>506</v>
      </c>
    </row>
    <row r="7" spans="1:27" ht="42.75" customHeight="1" thickBot="1" x14ac:dyDescent="0.25">
      <c r="A7" s="1486"/>
      <c r="B7" s="1388" t="s">
        <v>507</v>
      </c>
      <c r="C7" s="1566" t="s">
        <v>1596</v>
      </c>
      <c r="D7" s="1567"/>
      <c r="E7" s="3" t="s">
        <v>701</v>
      </c>
      <c r="F7" s="3" t="s">
        <v>1523</v>
      </c>
      <c r="G7" s="1016" t="s">
        <v>1593</v>
      </c>
      <c r="H7" s="3" t="s">
        <v>8</v>
      </c>
      <c r="I7" s="656"/>
      <c r="J7" s="657"/>
      <c r="K7" s="650">
        <v>22.3</v>
      </c>
      <c r="L7" s="650">
        <v>22.3</v>
      </c>
      <c r="M7" s="649">
        <v>22.5</v>
      </c>
      <c r="N7" s="652">
        <v>22.6</v>
      </c>
      <c r="O7" s="652">
        <v>22.6</v>
      </c>
      <c r="P7" s="652">
        <v>22.6</v>
      </c>
      <c r="Q7" s="652">
        <v>22.6</v>
      </c>
      <c r="R7" s="652">
        <v>22.6</v>
      </c>
      <c r="S7" s="1023">
        <v>22.6</v>
      </c>
      <c r="T7" s="649"/>
      <c r="U7" s="1023"/>
      <c r="V7" s="1651" t="s">
        <v>1595</v>
      </c>
      <c r="W7" s="1558"/>
      <c r="X7" s="483" t="s">
        <v>508</v>
      </c>
      <c r="Y7" s="1519"/>
    </row>
    <row r="8" spans="1:27" ht="40.5" customHeight="1" thickBot="1" x14ac:dyDescent="0.25">
      <c r="A8" s="498" t="s">
        <v>509</v>
      </c>
      <c r="B8" s="1402" t="s">
        <v>510</v>
      </c>
      <c r="C8" s="1966"/>
      <c r="D8" s="1967"/>
      <c r="E8" s="388"/>
      <c r="F8" s="1020"/>
      <c r="G8" s="363"/>
      <c r="H8" s="3"/>
      <c r="I8" s="656"/>
      <c r="J8" s="657"/>
      <c r="K8" s="32"/>
      <c r="L8" s="32"/>
      <c r="M8" s="9"/>
      <c r="N8" s="34"/>
      <c r="O8" s="34"/>
      <c r="P8" s="34"/>
      <c r="Q8" s="34"/>
      <c r="R8" s="34"/>
      <c r="S8" s="678"/>
      <c r="T8" s="647"/>
      <c r="U8" s="678"/>
      <c r="V8" s="1966"/>
      <c r="W8" s="1967"/>
      <c r="X8" s="554" t="s">
        <v>511</v>
      </c>
      <c r="Y8" s="486" t="s">
        <v>512</v>
      </c>
      <c r="AA8" s="171"/>
    </row>
    <row r="9" spans="1:27" ht="120.75" customHeight="1" thickBot="1" x14ac:dyDescent="0.25">
      <c r="A9" s="471" t="s">
        <v>513</v>
      </c>
      <c r="B9" s="1388" t="s">
        <v>514</v>
      </c>
      <c r="C9" s="1966"/>
      <c r="D9" s="1967"/>
      <c r="E9" s="364" t="s">
        <v>657</v>
      </c>
      <c r="F9" s="364" t="s">
        <v>1033</v>
      </c>
      <c r="G9" s="637" t="s">
        <v>930</v>
      </c>
      <c r="H9" s="364" t="s">
        <v>8</v>
      </c>
      <c r="I9" s="900">
        <v>32.200000000000003</v>
      </c>
      <c r="J9" s="901" t="s">
        <v>1504</v>
      </c>
      <c r="K9" s="63"/>
      <c r="L9" s="63"/>
      <c r="M9" s="163"/>
      <c r="N9" s="73"/>
      <c r="O9" s="73"/>
      <c r="P9" s="73"/>
      <c r="Q9" s="73"/>
      <c r="R9" s="73"/>
      <c r="S9" s="679"/>
      <c r="T9" s="675"/>
      <c r="U9" s="679"/>
      <c r="V9" s="1966"/>
      <c r="W9" s="1967"/>
      <c r="X9" s="483" t="s">
        <v>515</v>
      </c>
      <c r="Y9" s="483" t="s">
        <v>516</v>
      </c>
      <c r="AA9" s="171"/>
    </row>
    <row r="10" spans="1:27" ht="46.5" customHeight="1" thickBot="1" x14ac:dyDescent="0.25">
      <c r="A10" s="1484" t="s">
        <v>517</v>
      </c>
      <c r="B10" s="1402" t="s">
        <v>518</v>
      </c>
      <c r="C10" s="1566" t="s">
        <v>1596</v>
      </c>
      <c r="D10" s="1567"/>
      <c r="E10" s="3" t="s">
        <v>701</v>
      </c>
      <c r="F10" s="3" t="s">
        <v>1523</v>
      </c>
      <c r="G10" s="1016" t="s">
        <v>1593</v>
      </c>
      <c r="H10" s="3" t="s">
        <v>8</v>
      </c>
      <c r="I10" s="656"/>
      <c r="J10" s="657"/>
      <c r="K10" s="650">
        <v>22.3</v>
      </c>
      <c r="L10" s="650">
        <v>22.3</v>
      </c>
      <c r="M10" s="649">
        <v>22.5</v>
      </c>
      <c r="N10" s="652">
        <v>22.6</v>
      </c>
      <c r="O10" s="652">
        <v>22.6</v>
      </c>
      <c r="P10" s="652">
        <v>22.6</v>
      </c>
      <c r="Q10" s="652">
        <v>22.6</v>
      </c>
      <c r="R10" s="652">
        <v>22.6</v>
      </c>
      <c r="S10" s="1023">
        <v>22.6</v>
      </c>
      <c r="T10" s="649"/>
      <c r="U10" s="1023"/>
      <c r="V10" s="1651" t="s">
        <v>1595</v>
      </c>
      <c r="W10" s="1558"/>
      <c r="X10" s="554" t="s">
        <v>519</v>
      </c>
      <c r="Y10" s="1517" t="s">
        <v>520</v>
      </c>
    </row>
    <row r="11" spans="1:27" ht="41.1" customHeight="1" thickBot="1" x14ac:dyDescent="0.25">
      <c r="A11" s="1486"/>
      <c r="B11" s="1388" t="s">
        <v>521</v>
      </c>
      <c r="C11" s="1966"/>
      <c r="D11" s="1967"/>
      <c r="E11" s="9"/>
      <c r="F11" s="9"/>
      <c r="G11" s="31"/>
      <c r="H11" s="163"/>
      <c r="I11" s="63"/>
      <c r="J11" s="73"/>
      <c r="K11" s="63"/>
      <c r="L11" s="63"/>
      <c r="M11" s="163"/>
      <c r="N11" s="73"/>
      <c r="O11" s="73"/>
      <c r="P11" s="73"/>
      <c r="Q11" s="73"/>
      <c r="R11" s="73"/>
      <c r="S11" s="679"/>
      <c r="T11" s="675"/>
      <c r="U11" s="679"/>
      <c r="V11" s="1966"/>
      <c r="W11" s="1967"/>
      <c r="X11" s="483" t="s">
        <v>522</v>
      </c>
      <c r="Y11" s="1519"/>
      <c r="AA11" s="171"/>
    </row>
    <row r="12" spans="1:27" ht="22.5" customHeight="1" thickBot="1" x14ac:dyDescent="0.25">
      <c r="A12" s="471" t="s">
        <v>841</v>
      </c>
      <c r="B12" s="1400" t="s">
        <v>523</v>
      </c>
      <c r="C12" s="1417"/>
      <c r="D12" s="1444"/>
      <c r="E12" s="1289"/>
      <c r="F12" s="1289"/>
      <c r="G12" s="1290"/>
      <c r="H12" s="1290"/>
      <c r="I12" s="68"/>
      <c r="J12" s="69"/>
      <c r="K12" s="68"/>
      <c r="L12" s="68"/>
      <c r="M12" s="68"/>
      <c r="N12" s="68"/>
      <c r="O12" s="660"/>
      <c r="P12" s="660"/>
      <c r="Q12" s="660"/>
      <c r="R12" s="660"/>
      <c r="S12" s="1018"/>
      <c r="T12" s="1136"/>
      <c r="U12" s="1140"/>
      <c r="V12" s="1019"/>
      <c r="W12" s="1291"/>
      <c r="X12" s="1292" t="s">
        <v>524</v>
      </c>
      <c r="Y12" s="483" t="s">
        <v>525</v>
      </c>
      <c r="AA12" s="171"/>
    </row>
    <row r="13" spans="1:27" ht="47.25" customHeight="1" thickBot="1" x14ac:dyDescent="0.25">
      <c r="A13" s="471" t="s">
        <v>526</v>
      </c>
      <c r="B13" s="1484" t="s">
        <v>527</v>
      </c>
      <c r="C13" s="1487" t="s">
        <v>1416</v>
      </c>
      <c r="D13" s="1524"/>
      <c r="E13" s="1493" t="s">
        <v>657</v>
      </c>
      <c r="F13" s="1493" t="s">
        <v>1033</v>
      </c>
      <c r="G13" s="1493" t="s">
        <v>905</v>
      </c>
      <c r="H13" s="1493" t="s">
        <v>1574</v>
      </c>
      <c r="I13" s="68"/>
      <c r="J13" s="69"/>
      <c r="K13" s="68"/>
      <c r="L13" s="67">
        <v>1</v>
      </c>
      <c r="M13" s="67">
        <v>1</v>
      </c>
      <c r="N13" s="67">
        <v>1</v>
      </c>
      <c r="O13" s="67">
        <v>1</v>
      </c>
      <c r="P13" s="67">
        <v>1</v>
      </c>
      <c r="Q13" s="67">
        <v>1</v>
      </c>
      <c r="R13" s="39">
        <v>1</v>
      </c>
      <c r="S13" s="39">
        <v>1</v>
      </c>
      <c r="T13" s="39">
        <v>1</v>
      </c>
      <c r="U13" s="39">
        <v>1</v>
      </c>
      <c r="V13" s="1576" t="s">
        <v>1410</v>
      </c>
      <c r="W13" s="1548"/>
      <c r="X13" s="1517" t="s">
        <v>528</v>
      </c>
      <c r="Y13" s="483" t="s">
        <v>529</v>
      </c>
      <c r="AA13" s="171"/>
    </row>
    <row r="14" spans="1:27" ht="27.75" customHeight="1" thickBot="1" x14ac:dyDescent="0.25">
      <c r="A14" s="571"/>
      <c r="B14" s="1485"/>
      <c r="C14" s="1741" t="s">
        <v>1414</v>
      </c>
      <c r="D14" s="1800"/>
      <c r="E14" s="1494"/>
      <c r="F14" s="1494"/>
      <c r="G14" s="1494"/>
      <c r="H14" s="1494"/>
      <c r="I14" s="78"/>
      <c r="J14" s="79"/>
      <c r="K14" s="78"/>
      <c r="L14" s="758">
        <v>1</v>
      </c>
      <c r="M14" s="662"/>
      <c r="N14" s="79"/>
      <c r="O14" s="79"/>
      <c r="P14" s="79"/>
      <c r="Q14" s="79"/>
      <c r="R14" s="79"/>
      <c r="S14" s="759"/>
      <c r="T14" s="662"/>
      <c r="U14" s="79"/>
      <c r="V14" s="1577" t="s">
        <v>1411</v>
      </c>
      <c r="W14" s="1552"/>
      <c r="X14" s="1518"/>
      <c r="Y14" s="572"/>
      <c r="AA14" s="171"/>
    </row>
    <row r="15" spans="1:27" ht="83.25" customHeight="1" thickBot="1" x14ac:dyDescent="0.25">
      <c r="A15" s="571"/>
      <c r="B15" s="1485"/>
      <c r="C15" s="1741" t="s">
        <v>1415</v>
      </c>
      <c r="D15" s="1800"/>
      <c r="E15" s="1494"/>
      <c r="F15" s="1494"/>
      <c r="G15" s="1494"/>
      <c r="H15" s="1494"/>
      <c r="I15" s="78"/>
      <c r="J15" s="79"/>
      <c r="K15" s="78"/>
      <c r="L15" s="78"/>
      <c r="M15" s="662"/>
      <c r="N15" s="79"/>
      <c r="O15" s="79"/>
      <c r="P15" s="667">
        <v>0</v>
      </c>
      <c r="Q15" s="667">
        <v>0</v>
      </c>
      <c r="R15" s="667">
        <v>0</v>
      </c>
      <c r="S15" s="667">
        <v>0</v>
      </c>
      <c r="T15" s="667">
        <v>0</v>
      </c>
      <c r="U15" s="667">
        <v>0</v>
      </c>
      <c r="V15" s="1577" t="s">
        <v>1412</v>
      </c>
      <c r="W15" s="1552"/>
      <c r="X15" s="1518"/>
      <c r="Y15" s="572"/>
      <c r="AA15" s="171"/>
    </row>
    <row r="16" spans="1:27" ht="60.75" customHeight="1" thickBot="1" x14ac:dyDescent="0.25">
      <c r="A16" s="571"/>
      <c r="B16" s="1485"/>
      <c r="C16" s="1741" t="s">
        <v>1417</v>
      </c>
      <c r="D16" s="1800"/>
      <c r="E16" s="1494"/>
      <c r="F16" s="1494"/>
      <c r="G16" s="1494"/>
      <c r="H16" s="1494"/>
      <c r="I16" s="78"/>
      <c r="J16" s="79"/>
      <c r="K16" s="78"/>
      <c r="L16" s="758">
        <v>1</v>
      </c>
      <c r="M16" s="662"/>
      <c r="N16" s="79"/>
      <c r="O16" s="79"/>
      <c r="P16" s="79"/>
      <c r="Q16" s="79"/>
      <c r="R16" s="79"/>
      <c r="S16" s="759"/>
      <c r="T16" s="662"/>
      <c r="U16" s="79"/>
      <c r="V16" s="1577" t="s">
        <v>1413</v>
      </c>
      <c r="W16" s="1552"/>
      <c r="X16" s="1518"/>
      <c r="Y16" s="572"/>
      <c r="AA16" s="171"/>
    </row>
    <row r="17" spans="1:27" ht="57" customHeight="1" thickBot="1" x14ac:dyDescent="0.25">
      <c r="A17" s="571"/>
      <c r="B17" s="1486"/>
      <c r="C17" s="1676" t="s">
        <v>1636</v>
      </c>
      <c r="D17" s="1677"/>
      <c r="E17" s="1495"/>
      <c r="F17" s="1495"/>
      <c r="G17" s="1495"/>
      <c r="H17" s="1141" t="s">
        <v>1592</v>
      </c>
      <c r="I17" s="80"/>
      <c r="J17" s="81"/>
      <c r="K17" s="80"/>
      <c r="L17" s="1137">
        <v>157</v>
      </c>
      <c r="M17" s="1137">
        <v>189</v>
      </c>
      <c r="N17" s="1137">
        <v>221</v>
      </c>
      <c r="O17" s="1137">
        <v>255</v>
      </c>
      <c r="P17" s="1137">
        <v>277</v>
      </c>
      <c r="Q17" s="1137">
        <v>294</v>
      </c>
      <c r="R17" s="1137">
        <v>305</v>
      </c>
      <c r="S17" s="1137">
        <v>311</v>
      </c>
      <c r="T17" s="1137">
        <v>313</v>
      </c>
      <c r="U17" s="659">
        <v>313</v>
      </c>
      <c r="V17" s="1578" t="s">
        <v>1635</v>
      </c>
      <c r="W17" s="1556"/>
      <c r="X17" s="1519"/>
      <c r="Y17" s="572"/>
      <c r="AA17" s="171"/>
    </row>
    <row r="18" spans="1:27" ht="54" customHeight="1" thickBot="1" x14ac:dyDescent="0.25">
      <c r="A18" s="471" t="s">
        <v>530</v>
      </c>
      <c r="B18" s="1388" t="s">
        <v>531</v>
      </c>
      <c r="C18" s="1966"/>
      <c r="D18" s="1967"/>
      <c r="E18" s="9"/>
      <c r="F18" s="9"/>
      <c r="G18" s="31"/>
      <c r="H18" s="163"/>
      <c r="I18" s="63"/>
      <c r="J18" s="73"/>
      <c r="K18" s="63"/>
      <c r="L18" s="63"/>
      <c r="M18" s="163"/>
      <c r="N18" s="73"/>
      <c r="O18" s="73"/>
      <c r="P18" s="73"/>
      <c r="Q18" s="73"/>
      <c r="R18" s="73"/>
      <c r="S18" s="679"/>
      <c r="T18" s="675"/>
      <c r="U18" s="679"/>
      <c r="V18" s="1966"/>
      <c r="W18" s="1967"/>
      <c r="X18" s="483" t="s">
        <v>532</v>
      </c>
      <c r="Y18" s="483" t="s">
        <v>533</v>
      </c>
      <c r="AA18" s="171"/>
    </row>
    <row r="19" spans="1:27" ht="62.25" customHeight="1" thickBot="1" x14ac:dyDescent="0.25">
      <c r="A19" s="471" t="s">
        <v>534</v>
      </c>
      <c r="B19" s="1484" t="s">
        <v>535</v>
      </c>
      <c r="C19" s="1610" t="s">
        <v>1647</v>
      </c>
      <c r="D19" s="1611"/>
      <c r="E19" s="1561" t="s">
        <v>657</v>
      </c>
      <c r="F19" s="1561" t="s">
        <v>1033</v>
      </c>
      <c r="G19" s="1490" t="s">
        <v>920</v>
      </c>
      <c r="H19" s="1493" t="s">
        <v>1574</v>
      </c>
      <c r="I19" s="68"/>
      <c r="J19" s="665">
        <v>1</v>
      </c>
      <c r="K19" s="67"/>
      <c r="L19" s="67"/>
      <c r="M19" s="39"/>
      <c r="N19" s="665"/>
      <c r="O19" s="665"/>
      <c r="P19" s="665">
        <v>1</v>
      </c>
      <c r="Q19" s="665"/>
      <c r="R19" s="69"/>
      <c r="S19" s="773"/>
      <c r="T19" s="39"/>
      <c r="U19" s="773"/>
      <c r="V19" s="1576" t="s">
        <v>1645</v>
      </c>
      <c r="W19" s="1548"/>
      <c r="X19" s="1517" t="s">
        <v>536</v>
      </c>
      <c r="Y19" s="483" t="s">
        <v>537</v>
      </c>
      <c r="AA19" s="171"/>
    </row>
    <row r="20" spans="1:27" s="674" customFormat="1" ht="62.25" customHeight="1" thickBot="1" x14ac:dyDescent="0.25">
      <c r="A20" s="1186"/>
      <c r="B20" s="1486"/>
      <c r="C20" s="1676" t="s">
        <v>1648</v>
      </c>
      <c r="D20" s="1677"/>
      <c r="E20" s="1581"/>
      <c r="F20" s="1581"/>
      <c r="G20" s="1492"/>
      <c r="H20" s="1495"/>
      <c r="I20" s="63"/>
      <c r="J20" s="73"/>
      <c r="K20" s="74"/>
      <c r="L20" s="74"/>
      <c r="M20" s="1188"/>
      <c r="N20" s="72"/>
      <c r="O20" s="72"/>
      <c r="P20" s="460">
        <v>1</v>
      </c>
      <c r="Q20" s="652"/>
      <c r="R20" s="72"/>
      <c r="S20" s="675"/>
      <c r="T20" s="652">
        <v>1</v>
      </c>
      <c r="U20" s="677"/>
      <c r="V20" s="1624" t="s">
        <v>1646</v>
      </c>
      <c r="W20" s="1509"/>
      <c r="X20" s="1519"/>
      <c r="Y20" s="1187"/>
      <c r="AA20" s="171"/>
    </row>
    <row r="21" spans="1:27" ht="68.25" customHeight="1" thickBot="1" x14ac:dyDescent="0.25">
      <c r="A21" s="471" t="s">
        <v>538</v>
      </c>
      <c r="B21" s="1484" t="s">
        <v>1374</v>
      </c>
      <c r="C21" s="1610" t="s">
        <v>1638</v>
      </c>
      <c r="D21" s="1611"/>
      <c r="E21" s="1561" t="s">
        <v>657</v>
      </c>
      <c r="F21" s="1561" t="s">
        <v>1033</v>
      </c>
      <c r="G21" s="1490" t="s">
        <v>905</v>
      </c>
      <c r="H21" s="1493" t="s">
        <v>1574</v>
      </c>
      <c r="I21" s="68"/>
      <c r="J21" s="69"/>
      <c r="K21" s="68"/>
      <c r="L21" s="68"/>
      <c r="M21" s="660"/>
      <c r="N21" s="69"/>
      <c r="O21" s="69"/>
      <c r="P21" s="69"/>
      <c r="Q21" s="665"/>
      <c r="R21" s="69"/>
      <c r="S21" s="773"/>
      <c r="T21" s="39">
        <v>1</v>
      </c>
      <c r="U21" s="773"/>
      <c r="V21" s="1576" t="s">
        <v>1637</v>
      </c>
      <c r="W21" s="1548"/>
      <c r="X21" s="1517" t="s">
        <v>1369</v>
      </c>
      <c r="Y21" s="483" t="s">
        <v>539</v>
      </c>
      <c r="AA21" s="171"/>
    </row>
    <row r="22" spans="1:27" s="674" customFormat="1" ht="68.25" customHeight="1" thickBot="1" x14ac:dyDescent="0.25">
      <c r="A22" s="1134"/>
      <c r="B22" s="1486"/>
      <c r="C22" s="1676" t="s">
        <v>1573</v>
      </c>
      <c r="D22" s="1677"/>
      <c r="E22" s="1581"/>
      <c r="F22" s="1581"/>
      <c r="G22" s="1492"/>
      <c r="H22" s="1495"/>
      <c r="I22" s="63"/>
      <c r="J22" s="73"/>
      <c r="K22" s="74"/>
      <c r="L22" s="74"/>
      <c r="M22" s="1139"/>
      <c r="N22" s="72"/>
      <c r="O22" s="72"/>
      <c r="P22" s="72"/>
      <c r="Q22" s="652">
        <v>1</v>
      </c>
      <c r="R22" s="72"/>
      <c r="S22" s="675"/>
      <c r="T22" s="652"/>
      <c r="U22" s="677"/>
      <c r="V22" s="1624" t="s">
        <v>1572</v>
      </c>
      <c r="W22" s="1509"/>
      <c r="X22" s="1519"/>
      <c r="Y22" s="1135"/>
      <c r="AA22" s="171"/>
    </row>
    <row r="23" spans="1:27" ht="75" customHeight="1" thickBot="1" x14ac:dyDescent="0.25">
      <c r="A23" s="471" t="s">
        <v>540</v>
      </c>
      <c r="B23" s="1387" t="s">
        <v>1372</v>
      </c>
      <c r="C23" s="1539" t="s">
        <v>959</v>
      </c>
      <c r="D23" s="1540"/>
      <c r="E23" s="608" t="s">
        <v>701</v>
      </c>
      <c r="F23" s="608" t="s">
        <v>1033</v>
      </c>
      <c r="G23" s="608" t="s">
        <v>1076</v>
      </c>
      <c r="H23" s="3" t="s">
        <v>1524</v>
      </c>
      <c r="I23" s="1964">
        <v>3.4210970000000001</v>
      </c>
      <c r="J23" s="1965"/>
      <c r="K23" s="434">
        <v>3.433789</v>
      </c>
      <c r="L23" s="434">
        <v>1.499565</v>
      </c>
      <c r="M23" s="597">
        <v>1.0397350000000001</v>
      </c>
      <c r="N23" s="598">
        <v>0.90553600000000001</v>
      </c>
      <c r="O23" s="598">
        <v>1.071261</v>
      </c>
      <c r="P23" s="598">
        <v>0.99</v>
      </c>
      <c r="Q23" s="598">
        <v>1.21</v>
      </c>
      <c r="R23" s="598">
        <v>1.28</v>
      </c>
      <c r="S23" s="1021">
        <v>1.62</v>
      </c>
      <c r="T23" s="1143"/>
      <c r="U23" s="1021"/>
      <c r="V23" s="1651" t="s">
        <v>840</v>
      </c>
      <c r="W23" s="1558"/>
      <c r="X23" s="609" t="s">
        <v>1370</v>
      </c>
      <c r="Y23" s="483" t="s">
        <v>541</v>
      </c>
      <c r="AA23" s="171"/>
    </row>
    <row r="24" spans="1:27" ht="42" customHeight="1" thickBot="1" x14ac:dyDescent="0.25">
      <c r="A24" s="471" t="s">
        <v>542</v>
      </c>
      <c r="B24" s="1484" t="s">
        <v>1373</v>
      </c>
      <c r="C24" s="1610" t="s">
        <v>959</v>
      </c>
      <c r="D24" s="1611"/>
      <c r="E24" s="1493" t="s">
        <v>701</v>
      </c>
      <c r="F24" s="1493" t="s">
        <v>1033</v>
      </c>
      <c r="G24" s="1493" t="s">
        <v>1076</v>
      </c>
      <c r="H24" s="1493" t="s">
        <v>1524</v>
      </c>
      <c r="I24" s="1928">
        <v>3.4210970000000001</v>
      </c>
      <c r="J24" s="1929"/>
      <c r="K24" s="434">
        <v>3.433789</v>
      </c>
      <c r="L24" s="434">
        <v>1.499565</v>
      </c>
      <c r="M24" s="597">
        <v>1.0397350000000001</v>
      </c>
      <c r="N24" s="598">
        <v>0.90553600000000001</v>
      </c>
      <c r="O24" s="598">
        <v>1.071261</v>
      </c>
      <c r="P24" s="598">
        <v>0.99</v>
      </c>
      <c r="Q24" s="598">
        <v>1.21</v>
      </c>
      <c r="R24" s="598">
        <v>1.28</v>
      </c>
      <c r="S24" s="1142">
        <v>1.62</v>
      </c>
      <c r="T24" s="597"/>
      <c r="U24" s="1142"/>
      <c r="V24" s="1576" t="s">
        <v>840</v>
      </c>
      <c r="W24" s="1548"/>
      <c r="X24" s="1517" t="s">
        <v>1371</v>
      </c>
      <c r="Y24" s="483" t="s">
        <v>543</v>
      </c>
      <c r="AA24" s="171"/>
    </row>
    <row r="25" spans="1:27" ht="42" customHeight="1" thickBot="1" x14ac:dyDescent="0.25">
      <c r="A25" s="588"/>
      <c r="B25" s="1486"/>
      <c r="C25" s="1676" t="s">
        <v>1441</v>
      </c>
      <c r="D25" s="1677"/>
      <c r="E25" s="1495"/>
      <c r="F25" s="1495"/>
      <c r="G25" s="1495"/>
      <c r="H25" s="1495"/>
      <c r="I25" s="1968">
        <f>69739/1000000</f>
        <v>6.9738999999999995E-2</v>
      </c>
      <c r="J25" s="1969"/>
      <c r="K25" s="335">
        <f>185329/1000000</f>
        <v>0.18532899999999999</v>
      </c>
      <c r="L25" s="335">
        <f>99444/1000000</f>
        <v>9.9444000000000005E-2</v>
      </c>
      <c r="M25" s="336">
        <f>24115/1000000</f>
        <v>2.4115000000000001E-2</v>
      </c>
      <c r="N25" s="337">
        <v>0</v>
      </c>
      <c r="O25" s="338">
        <f>109276/1000000</f>
        <v>0.109276</v>
      </c>
      <c r="P25" s="337">
        <v>0</v>
      </c>
      <c r="Q25" s="337">
        <v>0.06</v>
      </c>
      <c r="R25" s="337">
        <v>0</v>
      </c>
      <c r="S25" s="337">
        <v>0</v>
      </c>
      <c r="T25" s="1144"/>
      <c r="U25" s="1022"/>
      <c r="V25" s="1578" t="s">
        <v>1442</v>
      </c>
      <c r="W25" s="1556"/>
      <c r="X25" s="1519"/>
      <c r="Y25" s="590"/>
      <c r="AA25" s="171"/>
    </row>
    <row r="26" spans="1:27" ht="51" customHeight="1" thickBot="1" x14ac:dyDescent="0.25">
      <c r="A26" s="471" t="s">
        <v>544</v>
      </c>
      <c r="B26" s="1388" t="s">
        <v>545</v>
      </c>
      <c r="C26" s="1966"/>
      <c r="D26" s="1967"/>
      <c r="E26" s="9"/>
      <c r="F26" s="9"/>
      <c r="G26" s="31"/>
      <c r="H26" s="163"/>
      <c r="I26" s="63"/>
      <c r="J26" s="73"/>
      <c r="K26" s="63"/>
      <c r="L26" s="63"/>
      <c r="M26" s="163"/>
      <c r="N26" s="73"/>
      <c r="O26" s="73"/>
      <c r="P26" s="73"/>
      <c r="Q26" s="73"/>
      <c r="R26" s="73"/>
      <c r="S26" s="679"/>
      <c r="T26" s="675"/>
      <c r="U26" s="679"/>
      <c r="V26" s="1966"/>
      <c r="W26" s="1967"/>
      <c r="X26" s="483" t="s">
        <v>546</v>
      </c>
      <c r="Y26" s="483" t="s">
        <v>547</v>
      </c>
      <c r="AA26" s="171"/>
    </row>
    <row r="27" spans="1:27" x14ac:dyDescent="0.2">
      <c r="A27" s="1"/>
      <c r="B27" s="1"/>
      <c r="C27" s="677"/>
      <c r="D27" s="677"/>
      <c r="E27" s="71"/>
      <c r="F27" s="71"/>
      <c r="G27" s="1"/>
      <c r="H27" s="71"/>
      <c r="I27" s="71"/>
      <c r="J27" s="677"/>
      <c r="K27" s="71"/>
      <c r="L27" s="71"/>
      <c r="M27" s="71"/>
      <c r="N27" s="71"/>
      <c r="O27" s="71"/>
      <c r="P27" s="71"/>
      <c r="Q27" s="71"/>
      <c r="R27" s="71"/>
      <c r="S27" s="677"/>
      <c r="T27" s="677"/>
      <c r="U27" s="677"/>
      <c r="V27" s="677"/>
      <c r="W27" s="71"/>
      <c r="X27" s="13"/>
      <c r="Y27" s="13"/>
    </row>
    <row r="29" spans="1:27" ht="51" x14ac:dyDescent="0.2">
      <c r="B29" s="1398" t="s">
        <v>213</v>
      </c>
      <c r="K29" s="596"/>
      <c r="L29" s="596"/>
      <c r="M29" s="596"/>
      <c r="N29" s="596"/>
      <c r="O29" s="596"/>
      <c r="P29" s="596"/>
      <c r="Q29" s="596"/>
      <c r="R29" s="596"/>
      <c r="S29" s="596"/>
      <c r="Y29" s="101"/>
    </row>
    <row r="30" spans="1:27" x14ac:dyDescent="0.2">
      <c r="K30" s="596"/>
      <c r="L30" s="596"/>
      <c r="M30" s="596"/>
      <c r="N30" s="596"/>
      <c r="O30" s="596"/>
      <c r="P30" s="596"/>
      <c r="Q30" s="596"/>
      <c r="R30" s="596"/>
      <c r="S30" s="596"/>
    </row>
    <row r="31" spans="1:27" x14ac:dyDescent="0.2">
      <c r="B31" s="674" t="s">
        <v>1456</v>
      </c>
      <c r="K31" s="596"/>
      <c r="L31" s="596"/>
      <c r="M31" s="596"/>
      <c r="N31" s="596"/>
      <c r="O31" s="596"/>
      <c r="P31" s="596"/>
      <c r="Q31" s="596"/>
      <c r="R31" s="596"/>
      <c r="S31" s="596"/>
    </row>
    <row r="32" spans="1:27" x14ac:dyDescent="0.2">
      <c r="B32" s="674" t="s">
        <v>1503</v>
      </c>
      <c r="K32" s="596"/>
      <c r="L32" s="596"/>
      <c r="M32" s="596"/>
      <c r="N32" s="596"/>
      <c r="O32" s="596"/>
      <c r="P32" s="596"/>
      <c r="Q32" s="596"/>
      <c r="R32" s="596"/>
      <c r="S32" s="596"/>
    </row>
    <row r="33" spans="2:25" x14ac:dyDescent="0.2">
      <c r="B33" s="1970" t="s">
        <v>1594</v>
      </c>
      <c r="C33" s="1970"/>
      <c r="D33" s="1970"/>
      <c r="E33" s="1970"/>
      <c r="F33" s="1970"/>
      <c r="G33" s="1970"/>
    </row>
    <row r="34" spans="2:25" x14ac:dyDescent="0.2">
      <c r="B34" s="1970"/>
      <c r="C34" s="1970"/>
      <c r="D34" s="1970"/>
      <c r="E34" s="1970"/>
      <c r="F34" s="1970"/>
      <c r="G34" s="1970"/>
    </row>
    <row r="35" spans="2:25" x14ac:dyDescent="0.2">
      <c r="B35" s="1970"/>
      <c r="C35" s="1970"/>
      <c r="D35" s="1970"/>
      <c r="E35" s="1970"/>
      <c r="F35" s="1970"/>
      <c r="G35" s="1970"/>
    </row>
    <row r="36" spans="2:25" x14ac:dyDescent="0.2">
      <c r="B36" s="1970"/>
      <c r="C36" s="1970"/>
      <c r="D36" s="1970"/>
      <c r="E36" s="1970"/>
      <c r="F36" s="1970"/>
      <c r="G36" s="1970"/>
    </row>
    <row r="38" spans="2:25" x14ac:dyDescent="0.2">
      <c r="I38" s="674"/>
      <c r="J38" s="62"/>
      <c r="R38" s="674"/>
      <c r="V38" s="62"/>
      <c r="W38" s="102"/>
      <c r="Y38" s="62"/>
    </row>
    <row r="39" spans="2:25" x14ac:dyDescent="0.2">
      <c r="H39" s="62" t="s">
        <v>681</v>
      </c>
      <c r="I39" s="674"/>
      <c r="J39" s="62"/>
      <c r="R39" s="674"/>
      <c r="V39" s="62"/>
      <c r="W39" s="102"/>
      <c r="Y39" s="62"/>
    </row>
    <row r="40" spans="2:25" x14ac:dyDescent="0.2">
      <c r="I40" s="674"/>
      <c r="J40" s="62"/>
      <c r="R40" s="674"/>
      <c r="V40" s="62"/>
      <c r="W40" s="102"/>
      <c r="Y40" s="62"/>
    </row>
    <row r="41" spans="2:25" x14ac:dyDescent="0.2">
      <c r="H41" s="62" t="s">
        <v>681</v>
      </c>
      <c r="I41" s="674"/>
      <c r="J41" s="62"/>
      <c r="R41" s="674"/>
      <c r="V41" s="62"/>
      <c r="W41" s="102"/>
      <c r="Y41" s="62"/>
    </row>
    <row r="42" spans="2:25" x14ac:dyDescent="0.2">
      <c r="I42" s="674"/>
      <c r="J42" s="62"/>
      <c r="R42" s="674"/>
      <c r="V42" s="62"/>
      <c r="W42" s="102"/>
      <c r="Y42" s="62"/>
    </row>
    <row r="43" spans="2:25" x14ac:dyDescent="0.2">
      <c r="H43" s="62" t="s">
        <v>681</v>
      </c>
      <c r="I43" s="674"/>
      <c r="J43" s="62"/>
      <c r="R43" s="674"/>
      <c r="V43" s="62"/>
      <c r="W43" s="102"/>
      <c r="Y43" s="62"/>
    </row>
    <row r="44" spans="2:25" x14ac:dyDescent="0.2">
      <c r="I44" s="674"/>
      <c r="J44" s="62"/>
      <c r="R44" s="674"/>
      <c r="V44" s="62"/>
      <c r="W44" s="102"/>
      <c r="Y44" s="62"/>
    </row>
    <row r="45" spans="2:25" x14ac:dyDescent="0.2">
      <c r="H45" s="62" t="s">
        <v>681</v>
      </c>
      <c r="I45" s="674"/>
      <c r="J45" s="62"/>
      <c r="R45" s="674"/>
      <c r="V45" s="62"/>
      <c r="W45" s="102"/>
      <c r="Y45" s="62"/>
    </row>
    <row r="46" spans="2:25" x14ac:dyDescent="0.2">
      <c r="I46" s="674"/>
      <c r="J46" s="62"/>
      <c r="R46" s="674"/>
      <c r="V46" s="62"/>
      <c r="W46" s="102"/>
      <c r="Y46" s="62"/>
    </row>
    <row r="47" spans="2:25" x14ac:dyDescent="0.2">
      <c r="H47" s="62" t="s">
        <v>681</v>
      </c>
      <c r="I47" s="674"/>
      <c r="R47" s="674"/>
      <c r="V47" s="62"/>
      <c r="W47" s="102"/>
      <c r="Y47" s="62"/>
    </row>
    <row r="48" spans="2:25" x14ac:dyDescent="0.2">
      <c r="I48" s="674"/>
      <c r="J48" s="62"/>
      <c r="R48" s="674"/>
      <c r="V48" s="62"/>
      <c r="W48" s="102"/>
      <c r="Y48" s="62"/>
    </row>
    <row r="49" spans="8:25" x14ac:dyDescent="0.2">
      <c r="H49" s="62" t="s">
        <v>681</v>
      </c>
      <c r="I49" s="674"/>
      <c r="J49" s="62"/>
      <c r="R49" s="674"/>
      <c r="V49" s="62"/>
      <c r="W49" s="102"/>
      <c r="Y49" s="62"/>
    </row>
    <row r="50" spans="8:25" x14ac:dyDescent="0.2">
      <c r="I50" s="674"/>
      <c r="J50" s="62"/>
      <c r="R50" s="674"/>
      <c r="V50" s="62"/>
      <c r="W50" s="102"/>
      <c r="Y50" s="62"/>
    </row>
    <row r="51" spans="8:25" x14ac:dyDescent="0.2">
      <c r="H51" s="62" t="s">
        <v>681</v>
      </c>
      <c r="I51" s="674"/>
      <c r="J51" s="62"/>
      <c r="R51" s="674"/>
      <c r="V51" s="62"/>
      <c r="W51" s="102"/>
      <c r="Y51" s="62"/>
    </row>
    <row r="52" spans="8:25" x14ac:dyDescent="0.2">
      <c r="I52" s="674"/>
      <c r="J52" s="62"/>
      <c r="R52" s="674"/>
      <c r="V52" s="62"/>
      <c r="W52" s="102"/>
      <c r="Y52" s="62"/>
    </row>
    <row r="53" spans="8:25" x14ac:dyDescent="0.2">
      <c r="H53" s="62" t="s">
        <v>681</v>
      </c>
      <c r="I53" s="674"/>
      <c r="J53" s="62"/>
      <c r="R53" s="674"/>
      <c r="V53" s="62"/>
      <c r="W53" s="102"/>
      <c r="Y53" s="62"/>
    </row>
    <row r="54" spans="8:25" x14ac:dyDescent="0.2">
      <c r="I54" s="674"/>
      <c r="J54" s="62"/>
      <c r="R54" s="674"/>
      <c r="V54" s="62"/>
      <c r="W54" s="102"/>
      <c r="Y54" s="62"/>
    </row>
    <row r="55" spans="8:25" x14ac:dyDescent="0.2">
      <c r="H55" s="62" t="s">
        <v>681</v>
      </c>
      <c r="I55" s="674"/>
      <c r="J55" s="62"/>
      <c r="R55" s="674"/>
      <c r="V55" s="62"/>
      <c r="W55" s="102"/>
      <c r="Y55" s="62"/>
    </row>
  </sheetData>
  <mergeCells count="85">
    <mergeCell ref="B33:G36"/>
    <mergeCell ref="B24:B25"/>
    <mergeCell ref="C6:D6"/>
    <mergeCell ref="C18:D18"/>
    <mergeCell ref="C19:D19"/>
    <mergeCell ref="C26:D26"/>
    <mergeCell ref="C21:D21"/>
    <mergeCell ref="B13:B17"/>
    <mergeCell ref="C13:D13"/>
    <mergeCell ref="C14:D14"/>
    <mergeCell ref="C15:D15"/>
    <mergeCell ref="C16:D16"/>
    <mergeCell ref="C17:D17"/>
    <mergeCell ref="C23:D23"/>
    <mergeCell ref="C24:D24"/>
    <mergeCell ref="C25:D25"/>
    <mergeCell ref="X24:X25"/>
    <mergeCell ref="E24:E25"/>
    <mergeCell ref="F24:F25"/>
    <mergeCell ref="G24:G25"/>
    <mergeCell ref="H24:H25"/>
    <mergeCell ref="I24:J24"/>
    <mergeCell ref="I25:J25"/>
    <mergeCell ref="C4:D5"/>
    <mergeCell ref="X13:X17"/>
    <mergeCell ref="E13:E17"/>
    <mergeCell ref="F13:F17"/>
    <mergeCell ref="G13:G17"/>
    <mergeCell ref="V13:W13"/>
    <mergeCell ref="V14:W14"/>
    <mergeCell ref="V15:W15"/>
    <mergeCell ref="V16:W16"/>
    <mergeCell ref="V17:W17"/>
    <mergeCell ref="H13:H16"/>
    <mergeCell ref="I4:U4"/>
    <mergeCell ref="V6:W6"/>
    <mergeCell ref="V7:W7"/>
    <mergeCell ref="V8:W8"/>
    <mergeCell ref="V9:W9"/>
    <mergeCell ref="A10:A11"/>
    <mergeCell ref="Y10:Y11"/>
    <mergeCell ref="A4:A5"/>
    <mergeCell ref="B4:B5"/>
    <mergeCell ref="E4:E5"/>
    <mergeCell ref="G4:G5"/>
    <mergeCell ref="H4:H5"/>
    <mergeCell ref="X4:X5"/>
    <mergeCell ref="Y4:Y5"/>
    <mergeCell ref="A6:A7"/>
    <mergeCell ref="Y6:Y7"/>
    <mergeCell ref="F4:F5"/>
    <mergeCell ref="I5:J5"/>
    <mergeCell ref="I6:J6"/>
    <mergeCell ref="C7:D7"/>
    <mergeCell ref="V4:W5"/>
    <mergeCell ref="V18:W18"/>
    <mergeCell ref="V19:W19"/>
    <mergeCell ref="V22:W22"/>
    <mergeCell ref="C8:D8"/>
    <mergeCell ref="C9:D9"/>
    <mergeCell ref="C10:D10"/>
    <mergeCell ref="C11:D11"/>
    <mergeCell ref="V20:W20"/>
    <mergeCell ref="H19:H20"/>
    <mergeCell ref="E19:E20"/>
    <mergeCell ref="F19:F20"/>
    <mergeCell ref="G19:G20"/>
    <mergeCell ref="V10:W10"/>
    <mergeCell ref="V11:W11"/>
    <mergeCell ref="I23:J23"/>
    <mergeCell ref="V26:W26"/>
    <mergeCell ref="V23:W23"/>
    <mergeCell ref="V24:W24"/>
    <mergeCell ref="V25:W25"/>
    <mergeCell ref="X19:X20"/>
    <mergeCell ref="B19:B20"/>
    <mergeCell ref="C20:D20"/>
    <mergeCell ref="X21:X22"/>
    <mergeCell ref="B21:B22"/>
    <mergeCell ref="G21:G22"/>
    <mergeCell ref="F21:F22"/>
    <mergeCell ref="C22:D22"/>
    <mergeCell ref="E21:E22"/>
    <mergeCell ref="H21:H22"/>
    <mergeCell ref="V21:W21"/>
  </mergeCells>
  <printOptions horizontalCentered="1" verticalCentered="1"/>
  <pageMargins left="0" right="0" top="0" bottom="0" header="0.31496062992125984" footer="0"/>
  <pageSetup paperSize="8" scale="5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K66"/>
  <sheetViews>
    <sheetView showGridLines="0" topLeftCell="B1" zoomScale="86" zoomScaleNormal="86" workbookViewId="0">
      <pane ySplit="5" topLeftCell="A49" activePane="bottomLeft" state="frozen"/>
      <selection activeCell="B1" sqref="B1"/>
      <selection pane="bottomLeft" activeCell="C55" sqref="C55"/>
    </sheetView>
  </sheetViews>
  <sheetFormatPr defaultColWidth="8.5703125" defaultRowHeight="12.75" x14ac:dyDescent="0.2"/>
  <cols>
    <col min="1" max="1" width="43.5703125" style="62" hidden="1" customWidth="1"/>
    <col min="2" max="2" width="43.5703125" style="115" customWidth="1"/>
    <col min="3" max="3" width="33.5703125" style="62" customWidth="1"/>
    <col min="4" max="4" width="9.85546875" style="62" customWidth="1"/>
    <col min="5" max="5" width="9.28515625" style="62" customWidth="1"/>
    <col min="6" max="6" width="11.85546875" style="62" customWidth="1"/>
    <col min="7" max="7" width="14.28515625" style="62" customWidth="1"/>
    <col min="8" max="8" width="9.42578125" style="62" customWidth="1"/>
    <col min="9" max="15" width="8.28515625" style="62" customWidth="1"/>
    <col min="16" max="16" width="8.42578125" style="62" customWidth="1"/>
    <col min="17" max="17" width="5.5703125" style="62" customWidth="1"/>
    <col min="18" max="18" width="3.42578125" style="674" bestFit="1" customWidth="1"/>
    <col min="19" max="19" width="5.5703125" style="62" bestFit="1" customWidth="1"/>
    <col min="20" max="20" width="3.42578125" style="674" bestFit="1" customWidth="1"/>
    <col min="21" max="21" width="5.28515625" style="674" customWidth="1"/>
    <col min="22" max="22" width="3.28515625" style="674" bestFit="1" customWidth="1"/>
    <col min="23" max="23" width="8.42578125" style="674" customWidth="1"/>
    <col min="24" max="24" width="8.5703125" style="62"/>
    <col min="25" max="25" width="33.5703125" style="76" customWidth="1"/>
    <col min="26" max="26" width="43.5703125" style="116" customWidth="1"/>
    <col min="27" max="27" width="43.5703125" style="76" hidden="1" customWidth="1"/>
    <col min="28" max="16384" width="8.5703125" style="62"/>
  </cols>
  <sheetData>
    <row r="1" spans="1:30" s="187" customFormat="1" ht="20.25" customHeight="1" x14ac:dyDescent="0.2">
      <c r="B1" s="191" t="s">
        <v>894</v>
      </c>
      <c r="C1" s="191"/>
      <c r="D1" s="191"/>
      <c r="E1" s="186"/>
      <c r="F1" s="186"/>
      <c r="G1" s="186"/>
      <c r="R1" s="698"/>
      <c r="T1" s="698"/>
      <c r="U1" s="698"/>
      <c r="V1" s="698"/>
      <c r="W1" s="698"/>
      <c r="Z1" s="191"/>
    </row>
    <row r="2" spans="1:30" s="197" customFormat="1" ht="19.5" customHeight="1" x14ac:dyDescent="0.2">
      <c r="B2" s="208" t="s">
        <v>548</v>
      </c>
      <c r="C2" s="208"/>
      <c r="D2" s="208"/>
      <c r="E2" s="196"/>
      <c r="F2" s="196"/>
      <c r="G2" s="196"/>
      <c r="R2" s="699"/>
      <c r="T2" s="699"/>
      <c r="U2" s="699"/>
      <c r="V2" s="699"/>
      <c r="W2" s="699"/>
      <c r="Z2" s="208"/>
    </row>
    <row r="3" spans="1:30" ht="13.5" thickBot="1" x14ac:dyDescent="0.25"/>
    <row r="4" spans="1:30" ht="27"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5"/>
      <c r="W4" s="1546"/>
      <c r="X4" s="1525" t="s">
        <v>10</v>
      </c>
      <c r="Y4" s="1526"/>
      <c r="Z4" s="1505" t="s">
        <v>1</v>
      </c>
      <c r="AA4" s="1505" t="s">
        <v>3</v>
      </c>
    </row>
    <row r="5" spans="1:30" ht="15.75" customHeight="1" thickBot="1" x14ac:dyDescent="0.25">
      <c r="A5" s="1679"/>
      <c r="B5" s="1679"/>
      <c r="C5" s="1682"/>
      <c r="D5" s="1683"/>
      <c r="E5" s="1483"/>
      <c r="F5" s="1483"/>
      <c r="G5" s="1483"/>
      <c r="H5" s="1483"/>
      <c r="I5" s="487">
        <v>2010</v>
      </c>
      <c r="J5" s="487">
        <v>2011</v>
      </c>
      <c r="K5" s="487">
        <v>2012</v>
      </c>
      <c r="L5" s="468">
        <v>2013</v>
      </c>
      <c r="M5" s="488">
        <v>2014</v>
      </c>
      <c r="N5" s="488">
        <v>2015</v>
      </c>
      <c r="O5" s="488">
        <v>2016</v>
      </c>
      <c r="P5" s="488">
        <v>2017</v>
      </c>
      <c r="Q5" s="1513">
        <v>2018</v>
      </c>
      <c r="R5" s="1514"/>
      <c r="S5" s="1513">
        <v>2019</v>
      </c>
      <c r="T5" s="1514"/>
      <c r="U5" s="1544">
        <v>2020</v>
      </c>
      <c r="V5" s="1546"/>
      <c r="W5" s="1156">
        <v>2021</v>
      </c>
      <c r="X5" s="1527"/>
      <c r="Y5" s="1528"/>
      <c r="Z5" s="1506"/>
      <c r="AA5" s="1506"/>
    </row>
    <row r="6" spans="1:30" ht="57.75" customHeight="1" thickBot="1" x14ac:dyDescent="0.25">
      <c r="A6" s="1484" t="s">
        <v>549</v>
      </c>
      <c r="B6" s="37" t="s">
        <v>550</v>
      </c>
      <c r="C6" s="1539" t="s">
        <v>757</v>
      </c>
      <c r="D6" s="1540"/>
      <c r="E6" s="3" t="s">
        <v>701</v>
      </c>
      <c r="F6" s="388" t="s">
        <v>1523</v>
      </c>
      <c r="G6" s="463" t="s">
        <v>931</v>
      </c>
      <c r="H6" s="3" t="s">
        <v>746</v>
      </c>
      <c r="I6" s="216"/>
      <c r="J6" s="702">
        <v>114</v>
      </c>
      <c r="K6" s="702">
        <v>122</v>
      </c>
      <c r="L6" s="648">
        <v>144</v>
      </c>
      <c r="M6" s="651">
        <v>92</v>
      </c>
      <c r="N6" s="651">
        <v>100</v>
      </c>
      <c r="O6" s="651">
        <v>66</v>
      </c>
      <c r="P6" s="932">
        <v>76</v>
      </c>
      <c r="Q6" s="1809">
        <v>81</v>
      </c>
      <c r="R6" s="1810"/>
      <c r="S6" s="1809">
        <v>73</v>
      </c>
      <c r="T6" s="1810"/>
      <c r="U6" s="1198">
        <v>81</v>
      </c>
      <c r="V6" s="1199" t="s">
        <v>662</v>
      </c>
      <c r="W6" s="447"/>
      <c r="X6" s="1651" t="s">
        <v>771</v>
      </c>
      <c r="Y6" s="1558"/>
      <c r="Z6" s="2" t="s">
        <v>551</v>
      </c>
      <c r="AA6" s="1517" t="s">
        <v>552</v>
      </c>
    </row>
    <row r="7" spans="1:30" ht="42" customHeight="1" thickBot="1" x14ac:dyDescent="0.25">
      <c r="A7" s="1485"/>
      <c r="B7" s="117" t="s">
        <v>821</v>
      </c>
      <c r="C7" s="32"/>
      <c r="D7" s="34"/>
      <c r="E7" s="9"/>
      <c r="F7" s="9"/>
      <c r="G7" s="31"/>
      <c r="H7" s="163"/>
      <c r="I7" s="63"/>
      <c r="J7" s="63"/>
      <c r="K7" s="63"/>
      <c r="L7" s="163"/>
      <c r="M7" s="73"/>
      <c r="N7" s="73"/>
      <c r="O7" s="73"/>
      <c r="P7" s="73"/>
      <c r="Q7" s="63"/>
      <c r="R7" s="73"/>
      <c r="S7" s="82"/>
      <c r="T7" s="679"/>
      <c r="U7" s="656"/>
      <c r="V7" s="657"/>
      <c r="W7" s="679"/>
      <c r="X7" s="32"/>
      <c r="Y7" s="120"/>
      <c r="Z7" s="58" t="s">
        <v>553</v>
      </c>
      <c r="AA7" s="1518"/>
      <c r="AC7" s="171"/>
    </row>
    <row r="8" spans="1:30" ht="60" customHeight="1" thickBot="1" x14ac:dyDescent="0.3">
      <c r="A8" s="1485"/>
      <c r="B8" s="37" t="s">
        <v>1376</v>
      </c>
      <c r="C8" s="33"/>
      <c r="D8" s="121"/>
      <c r="E8" s="388"/>
      <c r="F8" s="388"/>
      <c r="G8" s="363"/>
      <c r="H8" s="3"/>
      <c r="I8" s="32"/>
      <c r="J8" s="32"/>
      <c r="K8" s="32"/>
      <c r="L8" s="9"/>
      <c r="M8" s="34"/>
      <c r="N8" s="34"/>
      <c r="O8" s="34"/>
      <c r="P8" s="34"/>
      <c r="Q8" s="656"/>
      <c r="R8" s="657"/>
      <c r="S8" s="75"/>
      <c r="T8" s="678"/>
      <c r="U8" s="656"/>
      <c r="V8" s="657"/>
      <c r="W8" s="678"/>
      <c r="X8" s="32"/>
      <c r="Y8" s="176"/>
      <c r="Z8" s="2" t="s">
        <v>1375</v>
      </c>
      <c r="AA8" s="1518"/>
      <c r="AC8" s="345"/>
    </row>
    <row r="9" spans="1:30" ht="56.25" customHeight="1" thickBot="1" x14ac:dyDescent="0.25">
      <c r="A9" s="1486"/>
      <c r="B9" s="117" t="s">
        <v>1378</v>
      </c>
      <c r="C9" s="1658" t="s">
        <v>1142</v>
      </c>
      <c r="D9" s="1971"/>
      <c r="E9" s="364" t="s">
        <v>657</v>
      </c>
      <c r="F9" s="364" t="s">
        <v>1033</v>
      </c>
      <c r="G9" s="363" t="s">
        <v>932</v>
      </c>
      <c r="H9" s="3" t="s">
        <v>8</v>
      </c>
      <c r="I9" s="216">
        <v>72.2</v>
      </c>
      <c r="J9" s="63"/>
      <c r="K9" s="216">
        <v>75.7</v>
      </c>
      <c r="L9" s="163"/>
      <c r="M9" s="10">
        <v>82.6</v>
      </c>
      <c r="N9" s="73"/>
      <c r="O9" s="615">
        <v>85.5</v>
      </c>
      <c r="P9" s="73"/>
      <c r="Q9" s="1835">
        <v>86</v>
      </c>
      <c r="R9" s="1836"/>
      <c r="S9" s="82"/>
      <c r="T9" s="679"/>
      <c r="U9" s="63"/>
      <c r="V9" s="73"/>
      <c r="W9" s="679"/>
      <c r="X9" s="1972" t="s">
        <v>1143</v>
      </c>
      <c r="Y9" s="1973"/>
      <c r="Z9" s="58" t="s">
        <v>1377</v>
      </c>
      <c r="AA9" s="1519"/>
    </row>
    <row r="10" spans="1:30" ht="60" customHeight="1" thickBot="1" x14ac:dyDescent="0.25">
      <c r="A10" s="1485" t="s">
        <v>554</v>
      </c>
      <c r="B10" s="37" t="s">
        <v>1380</v>
      </c>
      <c r="C10" s="33"/>
      <c r="D10" s="121"/>
      <c r="E10" s="388"/>
      <c r="F10" s="388"/>
      <c r="G10" s="363"/>
      <c r="H10" s="3"/>
      <c r="I10" s="32"/>
      <c r="J10" s="32"/>
      <c r="K10" s="32"/>
      <c r="L10" s="9"/>
      <c r="M10" s="657"/>
      <c r="N10" s="657"/>
      <c r="O10" s="657"/>
      <c r="P10" s="657"/>
      <c r="Q10" s="656"/>
      <c r="R10" s="657"/>
      <c r="S10" s="678"/>
      <c r="T10" s="678"/>
      <c r="U10" s="656"/>
      <c r="V10" s="657"/>
      <c r="W10" s="678"/>
      <c r="X10" s="32"/>
      <c r="Y10" s="176"/>
      <c r="Z10" s="2" t="s">
        <v>1379</v>
      </c>
      <c r="AA10" s="1517" t="s">
        <v>555</v>
      </c>
      <c r="AC10" s="171"/>
    </row>
    <row r="11" spans="1:30" ht="99.75" customHeight="1" thickBot="1" x14ac:dyDescent="0.3">
      <c r="A11" s="1485"/>
      <c r="B11" s="117" t="s">
        <v>556</v>
      </c>
      <c r="C11" s="1658" t="s">
        <v>1649</v>
      </c>
      <c r="D11" s="1971"/>
      <c r="E11" s="3" t="s">
        <v>701</v>
      </c>
      <c r="F11" s="3" t="s">
        <v>1033</v>
      </c>
      <c r="G11" s="1191" t="s">
        <v>931</v>
      </c>
      <c r="H11" s="3" t="s">
        <v>746</v>
      </c>
      <c r="I11" s="216"/>
      <c r="J11" s="216"/>
      <c r="K11" s="216"/>
      <c r="L11" s="216"/>
      <c r="M11" s="648">
        <v>48</v>
      </c>
      <c r="N11" s="651">
        <v>53</v>
      </c>
      <c r="O11" s="652">
        <v>51</v>
      </c>
      <c r="P11" s="652">
        <v>40</v>
      </c>
      <c r="Q11" s="1809">
        <v>57</v>
      </c>
      <c r="R11" s="1810"/>
      <c r="S11" s="1809">
        <v>81</v>
      </c>
      <c r="T11" s="1810"/>
      <c r="U11" s="1809">
        <v>41</v>
      </c>
      <c r="V11" s="1810"/>
      <c r="W11" s="679"/>
      <c r="X11" s="1624" t="s">
        <v>1657</v>
      </c>
      <c r="Y11" s="1509"/>
      <c r="Z11" s="58" t="s">
        <v>557</v>
      </c>
      <c r="AA11" s="1518"/>
      <c r="AD11" s="345"/>
    </row>
    <row r="12" spans="1:30" ht="56.25" customHeight="1" thickBot="1" x14ac:dyDescent="0.3">
      <c r="A12" s="1485"/>
      <c r="B12" s="37" t="s">
        <v>558</v>
      </c>
      <c r="C12" s="1658" t="s">
        <v>1140</v>
      </c>
      <c r="D12" s="1971"/>
      <c r="E12" s="388" t="s">
        <v>701</v>
      </c>
      <c r="F12" s="388" t="s">
        <v>1033</v>
      </c>
      <c r="G12" s="363" t="s">
        <v>1536</v>
      </c>
      <c r="H12" s="3" t="s">
        <v>8</v>
      </c>
      <c r="I12" s="32"/>
      <c r="J12" s="32"/>
      <c r="K12" s="216">
        <v>24</v>
      </c>
      <c r="L12" s="9"/>
      <c r="M12" s="34"/>
      <c r="N12" s="34"/>
      <c r="O12" s="34"/>
      <c r="P12" s="34"/>
      <c r="Q12" s="656"/>
      <c r="R12" s="657"/>
      <c r="S12" s="75"/>
      <c r="T12" s="678"/>
      <c r="U12" s="656"/>
      <c r="V12" s="657"/>
      <c r="W12" s="678"/>
      <c r="X12" s="1972" t="s">
        <v>1141</v>
      </c>
      <c r="Y12" s="1973"/>
      <c r="Z12" s="2" t="s">
        <v>559</v>
      </c>
      <c r="AA12" s="1519"/>
      <c r="AC12" s="76"/>
      <c r="AD12" s="345"/>
    </row>
    <row r="13" spans="1:30" ht="72" customHeight="1" thickBot="1" x14ac:dyDescent="0.25">
      <c r="A13" s="1484" t="s">
        <v>560</v>
      </c>
      <c r="B13" s="37" t="s">
        <v>561</v>
      </c>
      <c r="C13" s="33"/>
      <c r="D13" s="121"/>
      <c r="E13" s="388"/>
      <c r="F13" s="388"/>
      <c r="G13" s="363"/>
      <c r="H13" s="3"/>
      <c r="I13" s="32"/>
      <c r="J13" s="32"/>
      <c r="K13" s="32"/>
      <c r="L13" s="9"/>
      <c r="M13" s="34"/>
      <c r="N13" s="34"/>
      <c r="O13" s="34"/>
      <c r="P13" s="34"/>
      <c r="Q13" s="656"/>
      <c r="R13" s="657"/>
      <c r="S13" s="75"/>
      <c r="T13" s="678"/>
      <c r="U13" s="656"/>
      <c r="V13" s="657"/>
      <c r="W13" s="678"/>
      <c r="X13" s="32"/>
      <c r="Y13" s="176"/>
      <c r="Z13" s="2" t="s">
        <v>562</v>
      </c>
      <c r="AA13" s="1517" t="s">
        <v>563</v>
      </c>
      <c r="AC13" s="171"/>
    </row>
    <row r="14" spans="1:30" ht="51.75" customHeight="1" thickBot="1" x14ac:dyDescent="0.25">
      <c r="A14" s="1486"/>
      <c r="B14" s="117" t="s">
        <v>564</v>
      </c>
      <c r="C14" s="1539" t="s">
        <v>804</v>
      </c>
      <c r="D14" s="1540"/>
      <c r="E14" s="364" t="s">
        <v>657</v>
      </c>
      <c r="F14" s="364" t="s">
        <v>1033</v>
      </c>
      <c r="G14" s="363" t="s">
        <v>899</v>
      </c>
      <c r="H14" s="364" t="s">
        <v>8</v>
      </c>
      <c r="I14" s="930">
        <v>19.899999999999999</v>
      </c>
      <c r="J14" s="930">
        <v>19.5</v>
      </c>
      <c r="K14" s="930">
        <v>19.5</v>
      </c>
      <c r="L14" s="659">
        <v>18.100000000000001</v>
      </c>
      <c r="M14" s="931">
        <v>16.600000000000001</v>
      </c>
      <c r="N14" s="931">
        <v>16.2</v>
      </c>
      <c r="O14" s="931">
        <v>15.4</v>
      </c>
      <c r="P14" s="931">
        <v>15.7</v>
      </c>
      <c r="Q14" s="1809">
        <v>17.100000000000001</v>
      </c>
      <c r="R14" s="1810"/>
      <c r="S14" s="1809">
        <v>17.8</v>
      </c>
      <c r="T14" s="1810"/>
      <c r="U14" s="702">
        <v>19.899999999999999</v>
      </c>
      <c r="V14" s="651" t="s">
        <v>662</v>
      </c>
      <c r="W14" s="782"/>
      <c r="X14" s="1624" t="s">
        <v>1715</v>
      </c>
      <c r="Y14" s="1509"/>
      <c r="Z14" s="58" t="s">
        <v>565</v>
      </c>
      <c r="AA14" s="1519"/>
    </row>
    <row r="15" spans="1:30" ht="69.75" customHeight="1" thickBot="1" x14ac:dyDescent="0.25">
      <c r="A15" s="470"/>
      <c r="B15" s="117" t="s">
        <v>1339</v>
      </c>
      <c r="C15" s="508"/>
      <c r="D15" s="491"/>
      <c r="E15" s="545"/>
      <c r="F15" s="545"/>
      <c r="G15" s="363"/>
      <c r="H15" s="364"/>
      <c r="I15" s="535"/>
      <c r="J15" s="535"/>
      <c r="K15" s="535"/>
      <c r="L15" s="36"/>
      <c r="M15" s="536"/>
      <c r="N15" s="536"/>
      <c r="O15" s="536"/>
      <c r="P15" s="536"/>
      <c r="Q15" s="898"/>
      <c r="R15" s="899"/>
      <c r="S15" s="581"/>
      <c r="T15" s="782"/>
      <c r="U15" s="1192"/>
      <c r="V15" s="1193"/>
      <c r="W15" s="782"/>
      <c r="X15" s="489"/>
      <c r="Y15" s="473"/>
      <c r="Z15" s="58" t="s">
        <v>1340</v>
      </c>
      <c r="AA15" s="482"/>
    </row>
    <row r="16" spans="1:30" ht="45" customHeight="1" thickBot="1" x14ac:dyDescent="0.25">
      <c r="A16" s="1485" t="s">
        <v>566</v>
      </c>
      <c r="B16" s="37" t="s">
        <v>567</v>
      </c>
      <c r="C16" s="33"/>
      <c r="D16" s="121"/>
      <c r="E16" s="388"/>
      <c r="F16" s="388"/>
      <c r="G16" s="363"/>
      <c r="H16" s="3"/>
      <c r="I16" s="32"/>
      <c r="J16" s="32"/>
      <c r="K16" s="32"/>
      <c r="L16" s="9"/>
      <c r="M16" s="34"/>
      <c r="N16" s="34"/>
      <c r="O16" s="34"/>
      <c r="P16" s="34"/>
      <c r="Q16" s="656"/>
      <c r="R16" s="657"/>
      <c r="S16" s="75"/>
      <c r="T16" s="678"/>
      <c r="U16" s="656"/>
      <c r="V16" s="657"/>
      <c r="W16" s="678"/>
      <c r="X16" s="32"/>
      <c r="Y16" s="176"/>
      <c r="Z16" s="2" t="s">
        <v>568</v>
      </c>
      <c r="AA16" s="1517" t="s">
        <v>569</v>
      </c>
    </row>
    <row r="17" spans="1:37" ht="73.349999999999994" customHeight="1" thickBot="1" x14ac:dyDescent="0.25">
      <c r="A17" s="1485"/>
      <c r="B17" s="117" t="s">
        <v>570</v>
      </c>
      <c r="C17" s="32"/>
      <c r="D17" s="34"/>
      <c r="E17" s="364"/>
      <c r="F17" s="364"/>
      <c r="G17" s="364"/>
      <c r="H17" s="163"/>
      <c r="I17" s="63"/>
      <c r="J17" s="63"/>
      <c r="K17" s="63"/>
      <c r="L17" s="163"/>
      <c r="M17" s="73"/>
      <c r="N17" s="73"/>
      <c r="O17" s="73"/>
      <c r="P17" s="73"/>
      <c r="Q17" s="63"/>
      <c r="R17" s="73"/>
      <c r="S17" s="82"/>
      <c r="T17" s="679"/>
      <c r="U17" s="63"/>
      <c r="V17" s="73"/>
      <c r="W17" s="679"/>
      <c r="X17" s="63"/>
      <c r="Y17" s="237"/>
      <c r="Z17" s="58" t="s">
        <v>571</v>
      </c>
      <c r="AA17" s="1519"/>
      <c r="AC17" s="171"/>
    </row>
    <row r="18" spans="1:37" ht="78" customHeight="1" thickBot="1" x14ac:dyDescent="0.25">
      <c r="A18" s="1484" t="s">
        <v>572</v>
      </c>
      <c r="B18" s="117" t="s">
        <v>573</v>
      </c>
      <c r="C18" s="32"/>
      <c r="D18" s="34"/>
      <c r="E18" s="9"/>
      <c r="F18" s="9"/>
      <c r="G18" s="31"/>
      <c r="H18" s="163"/>
      <c r="I18" s="63"/>
      <c r="J18" s="63"/>
      <c r="K18" s="63"/>
      <c r="L18" s="163"/>
      <c r="M18" s="73"/>
      <c r="N18" s="73"/>
      <c r="O18" s="73"/>
      <c r="P18" s="73"/>
      <c r="Q18" s="63"/>
      <c r="R18" s="73"/>
      <c r="S18" s="82"/>
      <c r="T18" s="679"/>
      <c r="U18" s="63"/>
      <c r="V18" s="73"/>
      <c r="W18" s="679"/>
      <c r="X18" s="63"/>
      <c r="Y18" s="120"/>
      <c r="Z18" s="58" t="s">
        <v>574</v>
      </c>
      <c r="AA18" s="1517" t="s">
        <v>575</v>
      </c>
      <c r="AC18" s="171"/>
    </row>
    <row r="19" spans="1:37" ht="74.25" customHeight="1" thickBot="1" x14ac:dyDescent="0.25">
      <c r="A19" s="1486"/>
      <c r="B19" s="117" t="s">
        <v>576</v>
      </c>
      <c r="C19" s="32"/>
      <c r="D19" s="34"/>
      <c r="E19" s="9"/>
      <c r="F19" s="9"/>
      <c r="G19" s="31"/>
      <c r="H19" s="163"/>
      <c r="I19" s="619"/>
      <c r="J19" s="619"/>
      <c r="K19" s="619"/>
      <c r="L19" s="620"/>
      <c r="M19" s="621"/>
      <c r="N19" s="621"/>
      <c r="O19" s="621"/>
      <c r="P19" s="621"/>
      <c r="Q19" s="619"/>
      <c r="R19" s="621"/>
      <c r="S19" s="622"/>
      <c r="T19" s="622"/>
      <c r="U19" s="619"/>
      <c r="V19" s="621"/>
      <c r="W19" s="622"/>
      <c r="X19" s="63"/>
      <c r="Y19" s="120"/>
      <c r="Z19" s="58" t="s">
        <v>577</v>
      </c>
      <c r="AA19" s="1519"/>
      <c r="AC19" s="171"/>
    </row>
    <row r="20" spans="1:37" ht="49.35" customHeight="1" thickBot="1" x14ac:dyDescent="0.25">
      <c r="A20" s="1484" t="s">
        <v>578</v>
      </c>
      <c r="B20" s="117" t="s">
        <v>579</v>
      </c>
      <c r="C20" s="32"/>
      <c r="D20" s="34"/>
      <c r="E20" s="364"/>
      <c r="F20" s="364"/>
      <c r="G20" s="363"/>
      <c r="H20" s="364"/>
      <c r="I20" s="535"/>
      <c r="J20" s="616"/>
      <c r="K20" s="535"/>
      <c r="L20" s="36"/>
      <c r="M20" s="536"/>
      <c r="N20" s="617"/>
      <c r="O20" s="536"/>
      <c r="P20" s="536"/>
      <c r="Q20" s="898"/>
      <c r="R20" s="899"/>
      <c r="S20" s="581"/>
      <c r="T20" s="782"/>
      <c r="U20" s="1192"/>
      <c r="V20" s="1193"/>
      <c r="W20" s="782"/>
      <c r="X20" s="63"/>
      <c r="Y20" s="120"/>
      <c r="Z20" s="58" t="s">
        <v>580</v>
      </c>
      <c r="AA20" s="1517" t="s">
        <v>581</v>
      </c>
      <c r="AC20" s="171"/>
    </row>
    <row r="21" spans="1:37" ht="34.35" customHeight="1" thickBot="1" x14ac:dyDescent="0.25">
      <c r="A21" s="1486"/>
      <c r="B21" s="117" t="s">
        <v>582</v>
      </c>
      <c r="C21" s="32"/>
      <c r="D21" s="34"/>
      <c r="E21" s="9"/>
      <c r="F21" s="9"/>
      <c r="G21" s="31"/>
      <c r="H21" s="163"/>
      <c r="I21" s="63"/>
      <c r="J21" s="63"/>
      <c r="K21" s="63"/>
      <c r="L21" s="163"/>
      <c r="M21" s="73"/>
      <c r="N21" s="73"/>
      <c r="O21" s="73"/>
      <c r="P21" s="73"/>
      <c r="Q21" s="63"/>
      <c r="R21" s="73"/>
      <c r="S21" s="82"/>
      <c r="T21" s="679"/>
      <c r="U21" s="63"/>
      <c r="V21" s="73"/>
      <c r="W21" s="679"/>
      <c r="X21" s="63"/>
      <c r="Y21" s="120"/>
      <c r="Z21" s="58" t="s">
        <v>583</v>
      </c>
      <c r="AA21" s="1519"/>
      <c r="AC21" s="171"/>
    </row>
    <row r="22" spans="1:37" ht="32.25" customHeight="1" x14ac:dyDescent="0.2">
      <c r="A22" s="1485" t="s">
        <v>584</v>
      </c>
      <c r="B22" s="1790" t="s">
        <v>1382</v>
      </c>
      <c r="C22" s="1610" t="s">
        <v>758</v>
      </c>
      <c r="D22" s="517" t="s">
        <v>708</v>
      </c>
      <c r="E22" s="1597" t="s">
        <v>701</v>
      </c>
      <c r="F22" s="1664" t="s">
        <v>1033</v>
      </c>
      <c r="G22" s="1789" t="s">
        <v>1139</v>
      </c>
      <c r="H22" s="1597" t="s">
        <v>746</v>
      </c>
      <c r="I22" s="537"/>
      <c r="J22" s="1212">
        <v>230</v>
      </c>
      <c r="K22" s="539"/>
      <c r="L22" s="52"/>
      <c r="M22" s="540"/>
      <c r="N22" s="540">
        <v>230</v>
      </c>
      <c r="O22" s="540"/>
      <c r="P22" s="540"/>
      <c r="Q22" s="940"/>
      <c r="R22" s="941"/>
      <c r="S22" s="1733">
        <v>230</v>
      </c>
      <c r="T22" s="1981"/>
      <c r="U22" s="1194"/>
      <c r="V22" s="1195"/>
      <c r="W22" s="693"/>
      <c r="X22" s="87" t="s">
        <v>708</v>
      </c>
      <c r="Y22" s="1507" t="s">
        <v>783</v>
      </c>
      <c r="Z22" s="1502" t="s">
        <v>1381</v>
      </c>
      <c r="AA22" s="1517" t="s">
        <v>585</v>
      </c>
    </row>
    <row r="23" spans="1:37" ht="32.25" customHeight="1" x14ac:dyDescent="0.2">
      <c r="A23" s="1485"/>
      <c r="B23" s="1792"/>
      <c r="C23" s="1741"/>
      <c r="D23" s="524" t="s">
        <v>709</v>
      </c>
      <c r="E23" s="1531"/>
      <c r="F23" s="1665"/>
      <c r="G23" s="1974"/>
      <c r="H23" s="1531"/>
      <c r="I23" s="538"/>
      <c r="J23" s="1213">
        <v>169</v>
      </c>
      <c r="K23" s="541"/>
      <c r="L23" s="100"/>
      <c r="M23" s="542"/>
      <c r="N23" s="542">
        <v>154</v>
      </c>
      <c r="O23" s="542"/>
      <c r="P23" s="542"/>
      <c r="Q23" s="946"/>
      <c r="R23" s="947"/>
      <c r="S23" s="1727">
        <v>141</v>
      </c>
      <c r="T23" s="1975"/>
      <c r="U23" s="1196"/>
      <c r="V23" s="1197"/>
      <c r="W23" s="706"/>
      <c r="X23" s="88" t="s">
        <v>710</v>
      </c>
      <c r="Y23" s="1508"/>
      <c r="Z23" s="1503"/>
      <c r="AA23" s="1518"/>
    </row>
    <row r="24" spans="1:37" ht="32.25" customHeight="1" x14ac:dyDescent="0.2">
      <c r="A24" s="1485"/>
      <c r="B24" s="1792"/>
      <c r="C24" s="1741"/>
      <c r="D24" s="524" t="s">
        <v>711</v>
      </c>
      <c r="E24" s="1531"/>
      <c r="F24" s="1665"/>
      <c r="G24" s="1974"/>
      <c r="H24" s="1531"/>
      <c r="I24" s="538"/>
      <c r="J24" s="1213">
        <v>61</v>
      </c>
      <c r="K24" s="541"/>
      <c r="L24" s="100"/>
      <c r="M24" s="542"/>
      <c r="N24" s="542">
        <v>76</v>
      </c>
      <c r="O24" s="542"/>
      <c r="P24" s="542"/>
      <c r="Q24" s="946"/>
      <c r="R24" s="947"/>
      <c r="S24" s="1727">
        <v>89</v>
      </c>
      <c r="T24" s="1975"/>
      <c r="U24" s="1196"/>
      <c r="V24" s="1197"/>
      <c r="W24" s="706"/>
      <c r="X24" s="88" t="s">
        <v>712</v>
      </c>
      <c r="Y24" s="1746"/>
      <c r="Z24" s="1503"/>
      <c r="AA24" s="1518"/>
    </row>
    <row r="25" spans="1:37" ht="51" customHeight="1" x14ac:dyDescent="0.2">
      <c r="A25" s="1485"/>
      <c r="B25" s="1792"/>
      <c r="C25" s="1609" t="s">
        <v>1217</v>
      </c>
      <c r="D25" s="518" t="s">
        <v>708</v>
      </c>
      <c r="E25" s="1494" t="s">
        <v>657</v>
      </c>
      <c r="F25" s="1494" t="s">
        <v>1033</v>
      </c>
      <c r="G25" s="1491" t="s">
        <v>1138</v>
      </c>
      <c r="H25" s="1494" t="s">
        <v>1176</v>
      </c>
      <c r="I25" s="389"/>
      <c r="J25" s="902">
        <f>SUM(J26:J27)</f>
        <v>12952</v>
      </c>
      <c r="K25" s="903">
        <f t="shared" ref="K25:P25" si="0">SUM(K26:K27)</f>
        <v>12135</v>
      </c>
      <c r="L25" s="903">
        <f t="shared" si="0"/>
        <v>11517</v>
      </c>
      <c r="M25" s="903">
        <f t="shared" si="0"/>
        <v>10983</v>
      </c>
      <c r="N25" s="903">
        <f t="shared" si="0"/>
        <v>11002</v>
      </c>
      <c r="O25" s="903">
        <f t="shared" si="0"/>
        <v>11300</v>
      </c>
      <c r="P25" s="903">
        <f t="shared" si="0"/>
        <v>11517</v>
      </c>
      <c r="Q25" s="1727">
        <v>12148</v>
      </c>
      <c r="R25" s="1975"/>
      <c r="S25" s="1727">
        <v>12854</v>
      </c>
      <c r="T25" s="1975"/>
      <c r="U25" s="1201"/>
      <c r="V25" s="1202"/>
      <c r="W25" s="1157"/>
      <c r="X25" s="89" t="s">
        <v>708</v>
      </c>
      <c r="Y25" s="1511" t="s">
        <v>1218</v>
      </c>
      <c r="Z25" s="1503"/>
      <c r="AA25" s="1518"/>
    </row>
    <row r="26" spans="1:37" ht="40.5" customHeight="1" x14ac:dyDescent="0.2">
      <c r="A26" s="1485"/>
      <c r="B26" s="1792"/>
      <c r="C26" s="1609"/>
      <c r="D26" s="512" t="s">
        <v>709</v>
      </c>
      <c r="E26" s="1494"/>
      <c r="F26" s="1494"/>
      <c r="G26" s="1491"/>
      <c r="H26" s="1494"/>
      <c r="I26" s="213"/>
      <c r="J26" s="902">
        <v>6517</v>
      </c>
      <c r="K26" s="903">
        <v>6125</v>
      </c>
      <c r="L26" s="903">
        <v>5725</v>
      </c>
      <c r="M26" s="903">
        <v>5425</v>
      </c>
      <c r="N26" s="903">
        <v>5423</v>
      </c>
      <c r="O26" s="903">
        <v>5493</v>
      </c>
      <c r="P26" s="903">
        <v>5489</v>
      </c>
      <c r="Q26" s="1727">
        <v>5704</v>
      </c>
      <c r="R26" s="1975"/>
      <c r="S26" s="1727">
        <v>5952</v>
      </c>
      <c r="T26" s="1975"/>
      <c r="U26" s="1203"/>
      <c r="V26" s="776"/>
      <c r="W26" s="775"/>
      <c r="X26" s="392" t="s">
        <v>710</v>
      </c>
      <c r="Y26" s="1511"/>
      <c r="Z26" s="1503"/>
      <c r="AA26" s="1518"/>
    </row>
    <row r="27" spans="1:37" ht="55.5" customHeight="1" thickBot="1" x14ac:dyDescent="0.25">
      <c r="A27" s="1485"/>
      <c r="B27" s="1791"/>
      <c r="C27" s="1583"/>
      <c r="D27" s="519" t="s">
        <v>711</v>
      </c>
      <c r="E27" s="1495"/>
      <c r="F27" s="1495"/>
      <c r="G27" s="1492"/>
      <c r="H27" s="1495"/>
      <c r="I27" s="545"/>
      <c r="J27" s="904">
        <v>6435</v>
      </c>
      <c r="K27" s="905">
        <v>6010</v>
      </c>
      <c r="L27" s="905">
        <v>5792</v>
      </c>
      <c r="M27" s="906">
        <v>5558</v>
      </c>
      <c r="N27" s="906">
        <v>5579</v>
      </c>
      <c r="O27" s="906">
        <v>5807</v>
      </c>
      <c r="P27" s="906">
        <v>6028</v>
      </c>
      <c r="Q27" s="1976">
        <v>6444</v>
      </c>
      <c r="R27" s="1977"/>
      <c r="S27" s="1976">
        <v>6902</v>
      </c>
      <c r="T27" s="1977"/>
      <c r="U27" s="1200"/>
      <c r="V27" s="1204"/>
      <c r="W27" s="1158"/>
      <c r="X27" s="90" t="s">
        <v>712</v>
      </c>
      <c r="Y27" s="1512"/>
      <c r="Z27" s="1504"/>
      <c r="AA27" s="1518"/>
    </row>
    <row r="28" spans="1:37" ht="61.35" customHeight="1" thickBot="1" x14ac:dyDescent="0.25">
      <c r="A28" s="1485"/>
      <c r="B28" s="117" t="s">
        <v>586</v>
      </c>
      <c r="C28" s="32"/>
      <c r="D28" s="34"/>
      <c r="E28" s="364"/>
      <c r="F28" s="364"/>
      <c r="G28" s="363"/>
      <c r="H28" s="499"/>
      <c r="I28" s="63"/>
      <c r="J28" s="63"/>
      <c r="K28" s="63"/>
      <c r="L28" s="163"/>
      <c r="M28" s="73"/>
      <c r="N28" s="73"/>
      <c r="O28" s="73"/>
      <c r="P28" s="73"/>
      <c r="Q28" s="63"/>
      <c r="R28" s="73"/>
      <c r="S28" s="82"/>
      <c r="T28" s="679"/>
      <c r="U28" s="63"/>
      <c r="V28" s="73"/>
      <c r="W28" s="679"/>
      <c r="X28" s="63"/>
      <c r="Y28" s="120"/>
      <c r="Z28" s="58" t="s">
        <v>587</v>
      </c>
      <c r="AA28" s="1519"/>
    </row>
    <row r="29" spans="1:37" ht="43.5" customHeight="1" x14ac:dyDescent="0.25">
      <c r="A29" s="1655" t="s">
        <v>588</v>
      </c>
      <c r="B29" s="1790" t="s">
        <v>846</v>
      </c>
      <c r="C29" s="1610" t="s">
        <v>683</v>
      </c>
      <c r="D29" s="1611"/>
      <c r="E29" s="1664" t="s">
        <v>657</v>
      </c>
      <c r="F29" s="1561" t="s">
        <v>1033</v>
      </c>
      <c r="G29" s="1662" t="s">
        <v>908</v>
      </c>
      <c r="H29" s="1664" t="s">
        <v>8</v>
      </c>
      <c r="I29" s="257">
        <v>1.49254</v>
      </c>
      <c r="J29" s="52" t="s">
        <v>681</v>
      </c>
      <c r="K29" s="52" t="s">
        <v>681</v>
      </c>
      <c r="L29" s="52" t="s">
        <v>681</v>
      </c>
      <c r="M29" s="52" t="s">
        <v>681</v>
      </c>
      <c r="N29" s="326">
        <v>1.49254</v>
      </c>
      <c r="O29" s="326">
        <v>1.4930000000000001</v>
      </c>
      <c r="P29" s="257">
        <v>1.4930000000000001</v>
      </c>
      <c r="Q29" s="1500">
        <v>1.4930000000000001</v>
      </c>
      <c r="R29" s="1501"/>
      <c r="S29" s="693"/>
      <c r="T29" s="693"/>
      <c r="U29" s="1194"/>
      <c r="V29" s="1195"/>
      <c r="W29" s="693"/>
      <c r="X29" s="1576" t="s">
        <v>663</v>
      </c>
      <c r="Y29" s="1548"/>
      <c r="Z29" s="1502" t="s">
        <v>589</v>
      </c>
      <c r="AA29" s="1517" t="s">
        <v>590</v>
      </c>
      <c r="AB29" s="674"/>
      <c r="AC29" s="674"/>
      <c r="AD29" s="674"/>
      <c r="AE29" s="1014"/>
      <c r="AF29" s="568"/>
      <c r="AG29" s="568"/>
      <c r="AH29" s="568"/>
      <c r="AI29" s="568"/>
      <c r="AJ29" s="568"/>
      <c r="AK29" s="568"/>
    </row>
    <row r="30" spans="1:37" ht="44.25" customHeight="1" x14ac:dyDescent="0.25">
      <c r="A30" s="1656"/>
      <c r="B30" s="1792"/>
      <c r="C30" s="1741" t="s">
        <v>694</v>
      </c>
      <c r="D30" s="1800"/>
      <c r="E30" s="1665"/>
      <c r="F30" s="1562"/>
      <c r="G30" s="1533"/>
      <c r="H30" s="1665"/>
      <c r="I30" s="252">
        <v>1.2987</v>
      </c>
      <c r="J30" s="252" t="s">
        <v>681</v>
      </c>
      <c r="K30" s="252" t="s">
        <v>681</v>
      </c>
      <c r="L30" s="252" t="s">
        <v>681</v>
      </c>
      <c r="M30" s="252">
        <v>1.2658199999999999</v>
      </c>
      <c r="N30" s="252">
        <v>1.25</v>
      </c>
      <c r="O30" s="252">
        <v>1.25</v>
      </c>
      <c r="P30" s="100">
        <v>1.25</v>
      </c>
      <c r="Q30" s="1500">
        <v>1.2999999999999999E-2</v>
      </c>
      <c r="R30" s="1501"/>
      <c r="S30" s="706"/>
      <c r="T30" s="706"/>
      <c r="U30" s="1196"/>
      <c r="V30" s="1197"/>
      <c r="W30" s="706"/>
      <c r="X30" s="1577" t="s">
        <v>664</v>
      </c>
      <c r="Y30" s="1552"/>
      <c r="Z30" s="1503"/>
      <c r="AA30" s="1518"/>
      <c r="AB30" s="116"/>
      <c r="AC30" s="674"/>
      <c r="AD30" s="674"/>
      <c r="AE30" s="1014"/>
      <c r="AF30" s="568"/>
      <c r="AG30" s="568"/>
      <c r="AH30" s="568"/>
      <c r="AI30" s="568"/>
      <c r="AJ30" s="568"/>
      <c r="AK30" s="568"/>
    </row>
    <row r="31" spans="1:37" ht="44.25" customHeight="1" x14ac:dyDescent="0.25">
      <c r="A31" s="1656"/>
      <c r="B31" s="1792"/>
      <c r="C31" s="1741" t="s">
        <v>698</v>
      </c>
      <c r="D31" s="1800"/>
      <c r="E31" s="1665"/>
      <c r="F31" s="1562"/>
      <c r="G31" s="1533"/>
      <c r="H31" s="1665"/>
      <c r="I31" s="100" t="s">
        <v>681</v>
      </c>
      <c r="J31" s="100"/>
      <c r="K31" s="100"/>
      <c r="L31" s="100"/>
      <c r="M31" s="100" t="s">
        <v>681</v>
      </c>
      <c r="N31" s="252">
        <v>1.85185</v>
      </c>
      <c r="O31" s="252">
        <v>1.85185</v>
      </c>
      <c r="P31" s="327">
        <v>1.85185</v>
      </c>
      <c r="Q31" s="423"/>
      <c r="R31" s="1015"/>
      <c r="S31" s="916"/>
      <c r="T31" s="916"/>
      <c r="U31" s="423"/>
      <c r="V31" s="1015"/>
      <c r="W31" s="916"/>
      <c r="X31" s="1577" t="s">
        <v>665</v>
      </c>
      <c r="Y31" s="1552"/>
      <c r="Z31" s="1503"/>
      <c r="AA31" s="1518"/>
      <c r="AB31" s="116"/>
      <c r="AC31" s="674"/>
      <c r="AD31" s="674"/>
      <c r="AE31" s="1014"/>
      <c r="AF31" s="568"/>
      <c r="AG31" s="568"/>
      <c r="AH31" s="568"/>
      <c r="AI31" s="568"/>
      <c r="AJ31" s="568"/>
      <c r="AK31" s="568"/>
    </row>
    <row r="32" spans="1:37" ht="43.5" customHeight="1" x14ac:dyDescent="0.25">
      <c r="A32" s="1656"/>
      <c r="B32" s="1792"/>
      <c r="C32" s="1741" t="s">
        <v>684</v>
      </c>
      <c r="D32" s="1800"/>
      <c r="E32" s="1665"/>
      <c r="F32" s="1562"/>
      <c r="G32" s="1533"/>
      <c r="H32" s="1665"/>
      <c r="I32" s="252">
        <v>2.0833300000000001</v>
      </c>
      <c r="J32" s="100" t="s">
        <v>681</v>
      </c>
      <c r="K32" s="100" t="s">
        <v>681</v>
      </c>
      <c r="L32" s="100" t="s">
        <v>681</v>
      </c>
      <c r="M32" s="100" t="s">
        <v>681</v>
      </c>
      <c r="N32" s="252">
        <v>2.0833300000000001</v>
      </c>
      <c r="O32" s="252">
        <v>2.0833300000000001</v>
      </c>
      <c r="P32" s="252">
        <v>2.0833300000000001</v>
      </c>
      <c r="Q32" s="1750"/>
      <c r="R32" s="1797"/>
      <c r="S32" s="706"/>
      <c r="T32" s="706"/>
      <c r="U32" s="1196"/>
      <c r="V32" s="1197"/>
      <c r="W32" s="706"/>
      <c r="X32" s="1577" t="s">
        <v>666</v>
      </c>
      <c r="Y32" s="1552"/>
      <c r="Z32" s="1503"/>
      <c r="AA32" s="1518"/>
      <c r="AB32" s="116"/>
      <c r="AC32" s="674"/>
      <c r="AD32" s="674"/>
      <c r="AE32" s="1014"/>
      <c r="AF32" s="568"/>
      <c r="AG32" s="568"/>
      <c r="AH32" s="568"/>
      <c r="AI32" s="568"/>
      <c r="AJ32" s="568"/>
      <c r="AK32" s="568"/>
    </row>
    <row r="33" spans="1:37" ht="43.5" customHeight="1" x14ac:dyDescent="0.25">
      <c r="A33" s="1656"/>
      <c r="B33" s="1792"/>
      <c r="C33" s="1741" t="s">
        <v>695</v>
      </c>
      <c r="D33" s="1800"/>
      <c r="E33" s="1665"/>
      <c r="F33" s="1562"/>
      <c r="G33" s="1533"/>
      <c r="H33" s="1665"/>
      <c r="I33" s="252">
        <v>0.53476000000000001</v>
      </c>
      <c r="J33" s="100"/>
      <c r="K33" s="100"/>
      <c r="L33" s="100"/>
      <c r="M33" s="100"/>
      <c r="N33" s="252">
        <v>0.53190999999999999</v>
      </c>
      <c r="O33" s="252">
        <v>0.53190999999999999</v>
      </c>
      <c r="P33" s="327">
        <v>0.52910000000000001</v>
      </c>
      <c r="Q33" s="1500">
        <v>0.52910000000000001</v>
      </c>
      <c r="R33" s="1501"/>
      <c r="S33" s="1500">
        <v>0.52900000000000003</v>
      </c>
      <c r="T33" s="1501"/>
      <c r="U33" s="423"/>
      <c r="V33" s="1015"/>
      <c r="W33" s="916"/>
      <c r="X33" s="1577" t="s">
        <v>667</v>
      </c>
      <c r="Y33" s="1552"/>
      <c r="Z33" s="1503"/>
      <c r="AA33" s="1518"/>
      <c r="AB33" s="674"/>
      <c r="AC33" s="674"/>
      <c r="AD33" s="674"/>
      <c r="AE33" s="1014"/>
    </row>
    <row r="34" spans="1:37" ht="43.5" customHeight="1" x14ac:dyDescent="0.25">
      <c r="A34" s="1656"/>
      <c r="B34" s="1792"/>
      <c r="C34" s="1741" t="s">
        <v>699</v>
      </c>
      <c r="D34" s="1800"/>
      <c r="E34" s="1665"/>
      <c r="F34" s="1562"/>
      <c r="G34" s="1533"/>
      <c r="H34" s="1665"/>
      <c r="I34" s="252">
        <v>0.54944999999999999</v>
      </c>
      <c r="J34" s="100"/>
      <c r="K34" s="100"/>
      <c r="L34" s="100"/>
      <c r="M34" s="100"/>
      <c r="N34" s="327">
        <v>0.54347999999999996</v>
      </c>
      <c r="O34" s="327">
        <v>0.54347999999999996</v>
      </c>
      <c r="P34" s="327">
        <v>0.54347999999999996</v>
      </c>
      <c r="Q34" s="1500">
        <v>0.54347999999999996</v>
      </c>
      <c r="R34" s="1501"/>
      <c r="S34" s="1500">
        <v>0.54300000000000004</v>
      </c>
      <c r="T34" s="1501"/>
      <c r="U34" s="423"/>
      <c r="V34" s="1015"/>
      <c r="W34" s="916"/>
      <c r="X34" s="1577" t="s">
        <v>668</v>
      </c>
      <c r="Y34" s="1552"/>
      <c r="Z34" s="1503"/>
      <c r="AA34" s="1518"/>
      <c r="AB34" s="674"/>
      <c r="AC34" s="674"/>
      <c r="AD34" s="674"/>
      <c r="AE34" s="1014"/>
    </row>
    <row r="35" spans="1:37" ht="48.6" customHeight="1" x14ac:dyDescent="0.25">
      <c r="A35" s="1656"/>
      <c r="B35" s="1792"/>
      <c r="C35" s="1741" t="s">
        <v>685</v>
      </c>
      <c r="D35" s="1800"/>
      <c r="E35" s="1665"/>
      <c r="F35" s="1562"/>
      <c r="G35" s="1533"/>
      <c r="H35" s="1665"/>
      <c r="I35" s="252">
        <v>0.54944999999999999</v>
      </c>
      <c r="J35" s="100"/>
      <c r="K35" s="100"/>
      <c r="L35" s="100"/>
      <c r="M35" s="100"/>
      <c r="N35" s="327">
        <v>0.53190999999999999</v>
      </c>
      <c r="O35" s="327">
        <v>0.53190999999999999</v>
      </c>
      <c r="P35" s="327">
        <v>0.52910000000000001</v>
      </c>
      <c r="Q35" s="1500">
        <v>0.52910000000000001</v>
      </c>
      <c r="R35" s="1501"/>
      <c r="S35" s="1500">
        <v>0.52900000000000003</v>
      </c>
      <c r="T35" s="1501"/>
      <c r="U35" s="423"/>
      <c r="V35" s="1015"/>
      <c r="W35" s="916"/>
      <c r="X35" s="1577" t="s">
        <v>669</v>
      </c>
      <c r="Y35" s="1552"/>
      <c r="Z35" s="1503"/>
      <c r="AA35" s="1518"/>
      <c r="AB35" s="674"/>
      <c r="AC35" s="674"/>
      <c r="AD35" s="674"/>
      <c r="AE35" s="1014"/>
    </row>
    <row r="36" spans="1:37" ht="48.6" customHeight="1" x14ac:dyDescent="0.25">
      <c r="A36" s="1656"/>
      <c r="B36" s="1792"/>
      <c r="C36" s="1741" t="s">
        <v>696</v>
      </c>
      <c r="D36" s="1800"/>
      <c r="E36" s="1665"/>
      <c r="F36" s="1562"/>
      <c r="G36" s="1533"/>
      <c r="H36" s="1665"/>
      <c r="I36" s="252">
        <v>0.52083000000000002</v>
      </c>
      <c r="J36" s="252"/>
      <c r="K36" s="252"/>
      <c r="L36" s="252"/>
      <c r="M36" s="252"/>
      <c r="N36" s="252">
        <v>0.51812999999999998</v>
      </c>
      <c r="O36" s="252">
        <v>0.51812999999999998</v>
      </c>
      <c r="P36" s="327">
        <v>0.51812999999999998</v>
      </c>
      <c r="Q36" s="1500">
        <v>0.51812999999999998</v>
      </c>
      <c r="R36" s="1501"/>
      <c r="S36" s="1500">
        <v>0.51800000000000002</v>
      </c>
      <c r="T36" s="1501"/>
      <c r="U36" s="423"/>
      <c r="V36" s="1015"/>
      <c r="W36" s="916"/>
      <c r="X36" s="1577" t="s">
        <v>670</v>
      </c>
      <c r="Y36" s="1552"/>
      <c r="Z36" s="1503"/>
      <c r="AA36" s="1518"/>
      <c r="AB36" s="674"/>
      <c r="AC36" s="674"/>
      <c r="AD36" s="674"/>
      <c r="AE36" s="1014"/>
    </row>
    <row r="37" spans="1:37" ht="43.5" customHeight="1" x14ac:dyDescent="0.25">
      <c r="A37" s="1656"/>
      <c r="B37" s="1792"/>
      <c r="C37" s="1741" t="s">
        <v>686</v>
      </c>
      <c r="D37" s="1800"/>
      <c r="E37" s="1665"/>
      <c r="F37" s="1562"/>
      <c r="G37" s="1533"/>
      <c r="H37" s="1665"/>
      <c r="I37" s="252">
        <v>0.65359</v>
      </c>
      <c r="J37" s="100"/>
      <c r="K37" s="100"/>
      <c r="L37" s="100"/>
      <c r="M37" s="100"/>
      <c r="N37" s="327">
        <v>0.625</v>
      </c>
      <c r="O37" s="327">
        <v>0.61728000000000005</v>
      </c>
      <c r="P37" s="327">
        <v>0.60975999999999997</v>
      </c>
      <c r="Q37" s="1500">
        <v>0.60975999999999997</v>
      </c>
      <c r="R37" s="1501"/>
      <c r="S37" s="1500">
        <v>0.61</v>
      </c>
      <c r="T37" s="1501"/>
      <c r="U37" s="423"/>
      <c r="V37" s="1015"/>
      <c r="W37" s="916"/>
      <c r="X37" s="1577" t="s">
        <v>671</v>
      </c>
      <c r="Y37" s="1552"/>
      <c r="Z37" s="1503"/>
      <c r="AA37" s="1518"/>
      <c r="AB37" s="674"/>
      <c r="AC37" s="674"/>
      <c r="AD37" s="674"/>
      <c r="AE37" s="1014"/>
    </row>
    <row r="38" spans="1:37" ht="48.6" customHeight="1" x14ac:dyDescent="0.25">
      <c r="A38" s="1656"/>
      <c r="B38" s="1792"/>
      <c r="C38" s="1741" t="s">
        <v>687</v>
      </c>
      <c r="D38" s="1800"/>
      <c r="E38" s="1665"/>
      <c r="F38" s="1562"/>
      <c r="G38" s="1533"/>
      <c r="H38" s="1665"/>
      <c r="I38" s="252">
        <v>0.40200000000000002</v>
      </c>
      <c r="J38" s="100"/>
      <c r="K38" s="100"/>
      <c r="L38" s="100"/>
      <c r="M38" s="100" t="s">
        <v>681</v>
      </c>
      <c r="N38" s="327">
        <v>0.38900000000000001</v>
      </c>
      <c r="O38" s="327">
        <v>0.38900000000000001</v>
      </c>
      <c r="P38" s="252">
        <v>0.38900000000000001</v>
      </c>
      <c r="Q38" s="1500">
        <v>0.57011000000000001</v>
      </c>
      <c r="R38" s="1501"/>
      <c r="S38" s="1138"/>
      <c r="T38" s="706"/>
      <c r="U38" s="1196"/>
      <c r="V38" s="1197"/>
      <c r="W38" s="706"/>
      <c r="X38" s="1577" t="s">
        <v>672</v>
      </c>
      <c r="Y38" s="1552"/>
      <c r="Z38" s="1503"/>
      <c r="AA38" s="1518"/>
      <c r="AB38" s="674"/>
      <c r="AC38" s="674"/>
      <c r="AD38" s="674"/>
      <c r="AE38" s="1014"/>
      <c r="AI38" s="416"/>
      <c r="AJ38" s="416"/>
      <c r="AK38" s="416"/>
    </row>
    <row r="39" spans="1:37" ht="48.6" customHeight="1" x14ac:dyDescent="0.25">
      <c r="A39" s="1656"/>
      <c r="B39" s="1792"/>
      <c r="C39" s="1741" t="s">
        <v>688</v>
      </c>
      <c r="D39" s="1800"/>
      <c r="E39" s="1665"/>
      <c r="F39" s="1562"/>
      <c r="G39" s="1533"/>
      <c r="H39" s="1665"/>
      <c r="I39" s="252">
        <v>0.26</v>
      </c>
      <c r="J39" s="100"/>
      <c r="K39" s="100"/>
      <c r="L39" s="100"/>
      <c r="M39" s="327">
        <v>0.249</v>
      </c>
      <c r="N39" s="327">
        <v>0.25</v>
      </c>
      <c r="O39" s="327">
        <v>0.24773999999999999</v>
      </c>
      <c r="P39" s="252">
        <v>0.24773999999999999</v>
      </c>
      <c r="Q39" s="1500">
        <v>0.24984000000000001</v>
      </c>
      <c r="R39" s="1501"/>
      <c r="S39" s="74"/>
      <c r="T39" s="677"/>
      <c r="U39" s="74"/>
      <c r="V39" s="72"/>
      <c r="W39" s="677"/>
      <c r="X39" s="1577" t="s">
        <v>673</v>
      </c>
      <c r="Y39" s="1552"/>
      <c r="Z39" s="1503"/>
      <c r="AA39" s="1518"/>
      <c r="AB39" s="674"/>
      <c r="AC39" s="674"/>
      <c r="AD39" s="674"/>
      <c r="AE39" s="1014"/>
      <c r="AI39" s="416"/>
      <c r="AJ39" s="416"/>
      <c r="AK39" s="416"/>
    </row>
    <row r="40" spans="1:37" ht="43.5" customHeight="1" x14ac:dyDescent="0.25">
      <c r="A40" s="1656"/>
      <c r="B40" s="1792"/>
      <c r="C40" s="1741" t="s">
        <v>697</v>
      </c>
      <c r="D40" s="1800"/>
      <c r="E40" s="1665"/>
      <c r="F40" s="1562"/>
      <c r="G40" s="1533"/>
      <c r="H40" s="1665"/>
      <c r="I40" s="100" t="s">
        <v>681</v>
      </c>
      <c r="J40" s="100"/>
      <c r="K40" s="100"/>
      <c r="L40" s="100"/>
      <c r="M40" s="100" t="s">
        <v>681</v>
      </c>
      <c r="N40" s="327">
        <v>1.85185</v>
      </c>
      <c r="O40" s="327">
        <v>1.85185</v>
      </c>
      <c r="P40" s="327">
        <v>1.85185</v>
      </c>
      <c r="Q40" s="917"/>
      <c r="R40" s="918"/>
      <c r="S40" s="423"/>
      <c r="T40" s="916"/>
      <c r="U40" s="423"/>
      <c r="V40" s="1015"/>
      <c r="W40" s="916"/>
      <c r="X40" s="1577" t="s">
        <v>674</v>
      </c>
      <c r="Y40" s="1552"/>
      <c r="Z40" s="1503"/>
      <c r="AA40" s="1518"/>
      <c r="AB40" s="674"/>
      <c r="AC40" s="674"/>
      <c r="AD40" s="674"/>
      <c r="AE40" s="1014"/>
      <c r="AH40" s="416"/>
      <c r="AI40" s="416"/>
      <c r="AJ40" s="416"/>
    </row>
    <row r="41" spans="1:37" ht="48.6" customHeight="1" x14ac:dyDescent="0.2">
      <c r="A41" s="1656"/>
      <c r="B41" s="1792"/>
      <c r="C41" s="1741" t="s">
        <v>689</v>
      </c>
      <c r="D41" s="1800"/>
      <c r="E41" s="1665"/>
      <c r="F41" s="1562"/>
      <c r="G41" s="1533"/>
      <c r="H41" s="1665"/>
      <c r="I41" s="252">
        <v>5.5E-2</v>
      </c>
      <c r="J41" s="100"/>
      <c r="K41" s="100"/>
      <c r="L41" s="100"/>
      <c r="M41" s="100" t="s">
        <v>681</v>
      </c>
      <c r="N41" s="252">
        <v>5.5E-2</v>
      </c>
      <c r="O41" s="252">
        <v>5.5E-2</v>
      </c>
      <c r="P41" s="252">
        <v>5.5E-2</v>
      </c>
      <c r="Q41" s="919"/>
      <c r="R41" s="920"/>
      <c r="S41" s="1138"/>
      <c r="T41" s="706"/>
      <c r="U41" s="1196"/>
      <c r="V41" s="1197"/>
      <c r="W41" s="706"/>
      <c r="X41" s="1577" t="s">
        <v>675</v>
      </c>
      <c r="Y41" s="1552"/>
      <c r="Z41" s="1503"/>
      <c r="AA41" s="1518"/>
      <c r="AB41" s="674"/>
      <c r="AC41" s="674"/>
      <c r="AD41" s="674"/>
      <c r="AE41" s="674"/>
      <c r="AI41" s="416"/>
      <c r="AJ41" s="416"/>
      <c r="AK41" s="416"/>
    </row>
    <row r="42" spans="1:37" ht="48.6" customHeight="1" x14ac:dyDescent="0.2">
      <c r="A42" s="1656"/>
      <c r="B42" s="1792"/>
      <c r="C42" s="1741" t="s">
        <v>690</v>
      </c>
      <c r="D42" s="1800"/>
      <c r="E42" s="1665"/>
      <c r="F42" s="1562"/>
      <c r="G42" s="1533"/>
      <c r="H42" s="1665"/>
      <c r="I42" s="252">
        <v>0.35219</v>
      </c>
      <c r="J42" s="100"/>
      <c r="K42" s="100"/>
      <c r="L42" s="100"/>
      <c r="M42" s="100" t="s">
        <v>681</v>
      </c>
      <c r="N42" s="327">
        <v>0.27559</v>
      </c>
      <c r="O42" s="327">
        <v>0.27</v>
      </c>
      <c r="P42" s="327">
        <v>0.28047</v>
      </c>
      <c r="Q42" s="1978">
        <v>0.34087000000000001</v>
      </c>
      <c r="R42" s="1979"/>
      <c r="S42" s="1978">
        <v>0.33506999999999998</v>
      </c>
      <c r="T42" s="1979"/>
      <c r="U42" s="423"/>
      <c r="V42" s="1015"/>
      <c r="W42" s="916"/>
      <c r="X42" s="1577" t="s">
        <v>676</v>
      </c>
      <c r="Y42" s="1552"/>
      <c r="Z42" s="1503"/>
      <c r="AA42" s="1518"/>
      <c r="AB42" s="674"/>
      <c r="AC42" s="674"/>
      <c r="AD42" s="674"/>
      <c r="AE42" s="674"/>
    </row>
    <row r="43" spans="1:37" ht="48.6" customHeight="1" x14ac:dyDescent="0.2">
      <c r="A43" s="1656"/>
      <c r="B43" s="1792"/>
      <c r="C43" s="1741" t="s">
        <v>700</v>
      </c>
      <c r="D43" s="1800"/>
      <c r="E43" s="1665"/>
      <c r="F43" s="1562"/>
      <c r="G43" s="1533"/>
      <c r="H43" s="1665"/>
      <c r="I43" s="252">
        <v>0.35504999999999998</v>
      </c>
      <c r="J43" s="100"/>
      <c r="K43" s="100"/>
      <c r="L43" s="100"/>
      <c r="M43" s="100" t="s">
        <v>681</v>
      </c>
      <c r="N43" s="327">
        <v>0.33689999999999998</v>
      </c>
      <c r="O43" s="327">
        <v>0.33689999999999998</v>
      </c>
      <c r="P43" s="327">
        <v>0.33689999999999998</v>
      </c>
      <c r="Q43" s="1978">
        <v>0.33654000000000001</v>
      </c>
      <c r="R43" s="1979"/>
      <c r="S43" s="1978">
        <v>0.33412999999999998</v>
      </c>
      <c r="T43" s="1979"/>
      <c r="U43" s="423"/>
      <c r="V43" s="1015"/>
      <c r="W43" s="916"/>
      <c r="X43" s="1577" t="s">
        <v>677</v>
      </c>
      <c r="Y43" s="1552"/>
      <c r="Z43" s="1503"/>
      <c r="AA43" s="1518"/>
    </row>
    <row r="44" spans="1:37" ht="48.4" customHeight="1" x14ac:dyDescent="0.2">
      <c r="A44" s="1656"/>
      <c r="B44" s="1792"/>
      <c r="C44" s="1741" t="s">
        <v>691</v>
      </c>
      <c r="D44" s="1800"/>
      <c r="E44" s="1665"/>
      <c r="F44" s="1562"/>
      <c r="G44" s="1533"/>
      <c r="H44" s="1665"/>
      <c r="I44" s="252">
        <v>0.40295999999999998</v>
      </c>
      <c r="J44" s="100"/>
      <c r="K44" s="100"/>
      <c r="L44" s="100"/>
      <c r="M44" s="100" t="s">
        <v>681</v>
      </c>
      <c r="N44" s="327">
        <v>0.43780000000000002</v>
      </c>
      <c r="O44" s="327">
        <v>0.442</v>
      </c>
      <c r="P44" s="327">
        <v>0.43862000000000001</v>
      </c>
      <c r="Q44" s="1978">
        <v>0.43855</v>
      </c>
      <c r="R44" s="1979"/>
      <c r="S44" s="1978">
        <v>0.43842999999999999</v>
      </c>
      <c r="T44" s="1979"/>
      <c r="U44" s="423"/>
      <c r="V44" s="1015"/>
      <c r="W44" s="916"/>
      <c r="X44" s="1577" t="s">
        <v>678</v>
      </c>
      <c r="Y44" s="1552"/>
      <c r="Z44" s="1503"/>
      <c r="AA44" s="1518"/>
    </row>
    <row r="45" spans="1:37" ht="39" customHeight="1" x14ac:dyDescent="0.2">
      <c r="A45" s="1656"/>
      <c r="B45" s="1792"/>
      <c r="C45" s="1741" t="s">
        <v>692</v>
      </c>
      <c r="D45" s="1800"/>
      <c r="E45" s="1665"/>
      <c r="F45" s="1562"/>
      <c r="G45" s="1533"/>
      <c r="H45" s="1665"/>
      <c r="I45" s="252">
        <v>0.52083000000000002</v>
      </c>
      <c r="J45" s="100" t="s">
        <v>681</v>
      </c>
      <c r="K45" s="100" t="s">
        <v>681</v>
      </c>
      <c r="L45" s="100" t="s">
        <v>681</v>
      </c>
      <c r="M45" s="327" t="s">
        <v>681</v>
      </c>
      <c r="N45" s="327">
        <v>0.51812999999999998</v>
      </c>
      <c r="O45" s="327">
        <v>0.51812999999999998</v>
      </c>
      <c r="P45" s="327">
        <v>0.51812999999999998</v>
      </c>
      <c r="Q45" s="1978">
        <v>0.51812999999999998</v>
      </c>
      <c r="R45" s="1979"/>
      <c r="S45" s="1978">
        <v>0.51812999999999998</v>
      </c>
      <c r="T45" s="1979"/>
      <c r="U45" s="423"/>
      <c r="V45" s="1015"/>
      <c r="W45" s="916"/>
      <c r="X45" s="1577" t="s">
        <v>679</v>
      </c>
      <c r="Y45" s="1552"/>
      <c r="Z45" s="1503"/>
      <c r="AA45" s="1518"/>
    </row>
    <row r="46" spans="1:37" ht="48.6" customHeight="1" thickBot="1" x14ac:dyDescent="0.25">
      <c r="A46" s="1657"/>
      <c r="B46" s="1791"/>
      <c r="C46" s="1676" t="s">
        <v>693</v>
      </c>
      <c r="D46" s="1677"/>
      <c r="E46" s="1666"/>
      <c r="F46" s="1581"/>
      <c r="G46" s="1663"/>
      <c r="H46" s="1666"/>
      <c r="I46" s="254">
        <v>0.65359</v>
      </c>
      <c r="J46" s="53" t="s">
        <v>681</v>
      </c>
      <c r="K46" s="53" t="s">
        <v>681</v>
      </c>
      <c r="L46" s="53" t="s">
        <v>681</v>
      </c>
      <c r="M46" s="346" t="s">
        <v>681</v>
      </c>
      <c r="N46" s="346">
        <v>0.625</v>
      </c>
      <c r="O46" s="346">
        <v>0.61728000000000005</v>
      </c>
      <c r="P46" s="346">
        <v>0.60975999999999997</v>
      </c>
      <c r="Q46" s="1983">
        <v>0.60975999999999997</v>
      </c>
      <c r="R46" s="1984"/>
      <c r="S46" s="1983">
        <v>0.60975999999999997</v>
      </c>
      <c r="T46" s="1984"/>
      <c r="U46" s="424"/>
      <c r="V46" s="1205"/>
      <c r="W46" s="1126"/>
      <c r="X46" s="1578" t="s">
        <v>680</v>
      </c>
      <c r="Y46" s="1556"/>
      <c r="Z46" s="1504"/>
      <c r="AA46" s="1519"/>
    </row>
    <row r="47" spans="1:37" ht="57.75" customHeight="1" thickBot="1" x14ac:dyDescent="0.25">
      <c r="A47" s="470" t="s">
        <v>591</v>
      </c>
      <c r="B47" s="117" t="s">
        <v>592</v>
      </c>
      <c r="C47" s="32"/>
      <c r="D47" s="34"/>
      <c r="E47" s="364" t="s">
        <v>657</v>
      </c>
      <c r="F47" s="364" t="s">
        <v>1033</v>
      </c>
      <c r="G47" s="3" t="s">
        <v>927</v>
      </c>
      <c r="H47" s="499" t="s">
        <v>8</v>
      </c>
      <c r="I47" s="63"/>
      <c r="J47" s="63"/>
      <c r="K47" s="63"/>
      <c r="L47" s="163"/>
      <c r="M47" s="23"/>
      <c r="N47" s="23"/>
      <c r="O47" s="652">
        <v>100</v>
      </c>
      <c r="P47" s="73"/>
      <c r="Q47" s="63"/>
      <c r="R47" s="73"/>
      <c r="S47" s="82"/>
      <c r="T47" s="679"/>
      <c r="U47" s="63"/>
      <c r="V47" s="73"/>
      <c r="W47" s="679"/>
      <c r="X47" s="63"/>
      <c r="Y47" s="120"/>
      <c r="Z47" s="58" t="s">
        <v>593</v>
      </c>
      <c r="AA47" s="554" t="s">
        <v>594</v>
      </c>
    </row>
    <row r="48" spans="1:37" ht="31.5" customHeight="1" x14ac:dyDescent="0.2">
      <c r="A48" s="1484" t="s">
        <v>595</v>
      </c>
      <c r="B48" s="1790" t="s">
        <v>596</v>
      </c>
      <c r="C48" s="1487" t="s">
        <v>1590</v>
      </c>
      <c r="D48" s="1524"/>
      <c r="E48" s="1561" t="s">
        <v>657</v>
      </c>
      <c r="F48" s="1208" t="s">
        <v>1589</v>
      </c>
      <c r="G48" s="1493" t="s">
        <v>927</v>
      </c>
      <c r="H48" s="1493" t="s">
        <v>1568</v>
      </c>
      <c r="I48" s="67"/>
      <c r="J48" s="67"/>
      <c r="K48" s="67"/>
      <c r="L48" s="39"/>
      <c r="M48" s="665"/>
      <c r="N48" s="1013">
        <v>349</v>
      </c>
      <c r="O48" s="1013">
        <v>388</v>
      </c>
      <c r="P48" s="1013">
        <v>370</v>
      </c>
      <c r="Q48" s="1733">
        <v>476</v>
      </c>
      <c r="R48" s="1734"/>
      <c r="S48" s="1733">
        <v>357</v>
      </c>
      <c r="T48" s="1981"/>
      <c r="U48" s="1194"/>
      <c r="V48" s="1195"/>
      <c r="W48" s="1195"/>
      <c r="X48" s="1623" t="s">
        <v>1588</v>
      </c>
      <c r="Y48" s="1507"/>
      <c r="Z48" s="1502" t="s">
        <v>597</v>
      </c>
      <c r="AA48" s="1517" t="s">
        <v>598</v>
      </c>
      <c r="AH48" s="416"/>
      <c r="AI48" s="416"/>
      <c r="AJ48" s="416"/>
    </row>
    <row r="49" spans="1:36" s="674" customFormat="1" ht="90.75" customHeight="1" thickBot="1" x14ac:dyDescent="0.25">
      <c r="A49" s="1485"/>
      <c r="B49" s="1791"/>
      <c r="C49" s="1489"/>
      <c r="D49" s="1534"/>
      <c r="E49" s="1581"/>
      <c r="F49" s="1206" t="s">
        <v>1591</v>
      </c>
      <c r="G49" s="1495"/>
      <c r="H49" s="1495"/>
      <c r="I49" s="650"/>
      <c r="J49" s="650"/>
      <c r="K49" s="650"/>
      <c r="L49" s="649"/>
      <c r="M49" s="652"/>
      <c r="N49" s="1012">
        <v>14</v>
      </c>
      <c r="O49" s="652">
        <v>6</v>
      </c>
      <c r="P49" s="652">
        <v>5</v>
      </c>
      <c r="Q49" s="1712">
        <v>14</v>
      </c>
      <c r="R49" s="1713"/>
      <c r="S49" s="1712">
        <v>3</v>
      </c>
      <c r="T49" s="1982"/>
      <c r="U49" s="1192"/>
      <c r="V49" s="1193"/>
      <c r="W49" s="782"/>
      <c r="X49" s="1624"/>
      <c r="Y49" s="1509"/>
      <c r="Z49" s="1504"/>
      <c r="AA49" s="1518"/>
      <c r="AH49" s="416"/>
      <c r="AI49" s="416"/>
      <c r="AJ49" s="416"/>
    </row>
    <row r="50" spans="1:36" ht="62.1" customHeight="1" thickBot="1" x14ac:dyDescent="0.25">
      <c r="A50" s="1486"/>
      <c r="B50" s="117" t="s">
        <v>599</v>
      </c>
      <c r="C50" s="1539" t="s">
        <v>1420</v>
      </c>
      <c r="D50" s="1540"/>
      <c r="E50" s="364" t="s">
        <v>657</v>
      </c>
      <c r="F50" s="364" t="s">
        <v>1033</v>
      </c>
      <c r="G50" s="3" t="s">
        <v>927</v>
      </c>
      <c r="H50" s="573" t="s">
        <v>1419</v>
      </c>
      <c r="I50" s="63"/>
      <c r="J50" s="63"/>
      <c r="K50" s="63"/>
      <c r="L50" s="163"/>
      <c r="M50" s="73"/>
      <c r="N50" s="73"/>
      <c r="O50" s="73"/>
      <c r="P50" s="73"/>
      <c r="Q50" s="63"/>
      <c r="R50" s="73"/>
      <c r="S50" s="1809"/>
      <c r="T50" s="1810"/>
      <c r="U50" s="74"/>
      <c r="V50" s="72"/>
      <c r="W50" s="128">
        <v>1993</v>
      </c>
      <c r="X50" s="1651" t="s">
        <v>1418</v>
      </c>
      <c r="Y50" s="1558"/>
      <c r="Z50" s="58" t="s">
        <v>600</v>
      </c>
      <c r="AA50" s="1519"/>
    </row>
    <row r="51" spans="1:36" ht="61.5" customHeight="1" thickBot="1" x14ac:dyDescent="0.25">
      <c r="A51" s="470" t="s">
        <v>601</v>
      </c>
      <c r="B51" s="117" t="s">
        <v>602</v>
      </c>
      <c r="C51" s="1539" t="s">
        <v>1423</v>
      </c>
      <c r="D51" s="1540"/>
      <c r="E51" s="364" t="s">
        <v>657</v>
      </c>
      <c r="F51" s="364" t="s">
        <v>1033</v>
      </c>
      <c r="G51" s="3" t="s">
        <v>927</v>
      </c>
      <c r="H51" s="897" t="s">
        <v>1505</v>
      </c>
      <c r="I51" s="23">
        <v>1</v>
      </c>
      <c r="J51" s="63"/>
      <c r="K51" s="63"/>
      <c r="L51" s="163"/>
      <c r="M51" s="73"/>
      <c r="N51" s="23">
        <v>1</v>
      </c>
      <c r="O51" s="23">
        <v>1</v>
      </c>
      <c r="P51" s="23">
        <v>1</v>
      </c>
      <c r="Q51" s="1809">
        <v>1</v>
      </c>
      <c r="R51" s="1810"/>
      <c r="S51" s="1809">
        <v>1</v>
      </c>
      <c r="T51" s="1980"/>
      <c r="U51" s="1198"/>
      <c r="V51" s="1199"/>
      <c r="W51" s="447"/>
      <c r="X51" s="1651" t="s">
        <v>1421</v>
      </c>
      <c r="Y51" s="1558"/>
      <c r="Z51" s="58" t="s">
        <v>603</v>
      </c>
      <c r="AA51" s="554" t="s">
        <v>604</v>
      </c>
    </row>
    <row r="52" spans="1:36" ht="74.25" customHeight="1" thickBot="1" x14ac:dyDescent="0.25">
      <c r="A52" s="553" t="s">
        <v>605</v>
      </c>
      <c r="B52" s="117" t="s">
        <v>606</v>
      </c>
      <c r="C52" s="1539" t="s">
        <v>863</v>
      </c>
      <c r="D52" s="1540"/>
      <c r="E52" s="364" t="s">
        <v>701</v>
      </c>
      <c r="F52" s="364" t="s">
        <v>1033</v>
      </c>
      <c r="G52" s="514" t="s">
        <v>857</v>
      </c>
      <c r="H52" s="499" t="s">
        <v>8</v>
      </c>
      <c r="I52" s="63"/>
      <c r="J52" s="63"/>
      <c r="K52" s="108">
        <v>32</v>
      </c>
      <c r="L52" s="163"/>
      <c r="M52" s="73"/>
      <c r="N52" s="73"/>
      <c r="O52" s="73"/>
      <c r="P52" s="73"/>
      <c r="Q52" s="63"/>
      <c r="R52" s="73"/>
      <c r="S52" s="82"/>
      <c r="T52" s="679"/>
      <c r="U52" s="63"/>
      <c r="V52" s="73"/>
      <c r="W52" s="679"/>
      <c r="X52" s="1651" t="s">
        <v>862</v>
      </c>
      <c r="Y52" s="1558"/>
      <c r="Z52" s="58" t="s">
        <v>607</v>
      </c>
      <c r="AA52" s="554" t="s">
        <v>608</v>
      </c>
    </row>
    <row r="54" spans="1:36" ht="15" x14ac:dyDescent="0.25">
      <c r="I54" s="347"/>
    </row>
    <row r="55" spans="1:36" ht="51.75" x14ac:dyDescent="0.25">
      <c r="B55" s="1398" t="s">
        <v>213</v>
      </c>
      <c r="I55" s="674"/>
      <c r="K55" s="1014"/>
      <c r="L55" s="62" t="s">
        <v>681</v>
      </c>
      <c r="M55" s="62" t="s">
        <v>681</v>
      </c>
      <c r="N55" s="62" t="s">
        <v>681</v>
      </c>
    </row>
    <row r="56" spans="1:36" ht="15" x14ac:dyDescent="0.25">
      <c r="B56" s="674"/>
      <c r="G56" s="76"/>
      <c r="H56" s="116"/>
      <c r="I56" s="674"/>
      <c r="K56" s="1014"/>
      <c r="L56" s="62" t="s">
        <v>681</v>
      </c>
      <c r="M56" s="62" t="s">
        <v>681</v>
      </c>
      <c r="N56" s="62" t="s">
        <v>681</v>
      </c>
      <c r="Y56" s="62"/>
      <c r="Z56" s="62"/>
      <c r="AA56" s="62"/>
    </row>
    <row r="57" spans="1:36" ht="15" x14ac:dyDescent="0.25">
      <c r="B57" s="653" t="s">
        <v>1266</v>
      </c>
      <c r="G57" s="76"/>
      <c r="H57" s="116"/>
      <c r="K57" s="1014"/>
      <c r="L57" s="62" t="s">
        <v>681</v>
      </c>
      <c r="M57" s="62" t="s">
        <v>681</v>
      </c>
      <c r="N57" s="62" t="s">
        <v>681</v>
      </c>
      <c r="Y57" s="62"/>
      <c r="Z57" s="62"/>
      <c r="AA57" s="62"/>
    </row>
    <row r="58" spans="1:36" ht="15" x14ac:dyDescent="0.25">
      <c r="B58" s="645" t="s">
        <v>1015</v>
      </c>
      <c r="G58" s="76"/>
      <c r="H58" s="116"/>
      <c r="K58" s="1014"/>
      <c r="L58" s="62" t="s">
        <v>681</v>
      </c>
      <c r="M58" s="62" t="s">
        <v>681</v>
      </c>
      <c r="N58" s="62" t="s">
        <v>681</v>
      </c>
      <c r="Y58" s="62"/>
      <c r="Z58" s="62"/>
      <c r="AA58" s="62"/>
    </row>
    <row r="59" spans="1:36" ht="15" x14ac:dyDescent="0.25">
      <c r="K59" s="1014"/>
      <c r="L59" s="62" t="s">
        <v>681</v>
      </c>
      <c r="M59" s="62" t="s">
        <v>681</v>
      </c>
      <c r="N59" s="62" t="s">
        <v>681</v>
      </c>
      <c r="AA59" s="62"/>
    </row>
    <row r="60" spans="1:36" ht="15" x14ac:dyDescent="0.25">
      <c r="K60" s="1014"/>
      <c r="L60" s="62" t="s">
        <v>681</v>
      </c>
      <c r="M60" s="62" t="s">
        <v>681</v>
      </c>
      <c r="N60" s="62" t="s">
        <v>681</v>
      </c>
      <c r="AA60" s="62"/>
    </row>
    <row r="61" spans="1:36" ht="15" x14ac:dyDescent="0.25">
      <c r="K61" s="1014"/>
      <c r="L61" s="62" t="s">
        <v>681</v>
      </c>
      <c r="M61" s="62" t="s">
        <v>681</v>
      </c>
      <c r="N61" s="62" t="s">
        <v>681</v>
      </c>
      <c r="AA61" s="62"/>
    </row>
    <row r="62" spans="1:36" ht="15" x14ac:dyDescent="0.25">
      <c r="K62" s="1014"/>
      <c r="L62" s="62" t="s">
        <v>681</v>
      </c>
      <c r="M62" s="62" t="s">
        <v>681</v>
      </c>
      <c r="N62" s="62" t="s">
        <v>681</v>
      </c>
    </row>
    <row r="63" spans="1:36" ht="15" x14ac:dyDescent="0.25">
      <c r="K63" s="1014"/>
      <c r="L63" s="62" t="s">
        <v>681</v>
      </c>
      <c r="M63" s="62" t="s">
        <v>681</v>
      </c>
      <c r="N63" s="62" t="s">
        <v>681</v>
      </c>
    </row>
    <row r="64" spans="1:36" ht="15" x14ac:dyDescent="0.25">
      <c r="K64" s="1014"/>
      <c r="L64" s="62" t="s">
        <v>681</v>
      </c>
      <c r="M64" s="62" t="s">
        <v>681</v>
      </c>
      <c r="N64" s="62" t="s">
        <v>681</v>
      </c>
    </row>
    <row r="65" spans="11:11" ht="15" x14ac:dyDescent="0.25">
      <c r="K65" s="1014"/>
    </row>
    <row r="66" spans="11:11" ht="15" x14ac:dyDescent="0.25">
      <c r="K66" s="1014"/>
    </row>
  </sheetData>
  <sortState xmlns:xlrd2="http://schemas.microsoft.com/office/spreadsheetml/2017/richdata2" ref="B50:C55">
    <sortCondition ref="B50"/>
  </sortState>
  <mergeCells count="160">
    <mergeCell ref="Q9:R9"/>
    <mergeCell ref="U11:V11"/>
    <mergeCell ref="S11:T11"/>
    <mergeCell ref="S14:T14"/>
    <mergeCell ref="Q46:R46"/>
    <mergeCell ref="Q30:R30"/>
    <mergeCell ref="Q29:R29"/>
    <mergeCell ref="Q38:R38"/>
    <mergeCell ref="Q39:R39"/>
    <mergeCell ref="B48:B49"/>
    <mergeCell ref="Z48:Z49"/>
    <mergeCell ref="G48:G49"/>
    <mergeCell ref="E48:E49"/>
    <mergeCell ref="H48:H49"/>
    <mergeCell ref="Q48:R48"/>
    <mergeCell ref="S48:T48"/>
    <mergeCell ref="C48:D49"/>
    <mergeCell ref="X48:Y49"/>
    <mergeCell ref="Q49:R49"/>
    <mergeCell ref="S51:T51"/>
    <mergeCell ref="S5:T5"/>
    <mergeCell ref="S22:T22"/>
    <mergeCell ref="S23:T23"/>
    <mergeCell ref="S24:T24"/>
    <mergeCell ref="S25:T25"/>
    <mergeCell ref="S26:T26"/>
    <mergeCell ref="S27:T27"/>
    <mergeCell ref="S50:T50"/>
    <mergeCell ref="S49:T49"/>
    <mergeCell ref="S42:T42"/>
    <mergeCell ref="S43:T43"/>
    <mergeCell ref="S44:T44"/>
    <mergeCell ref="S45:T45"/>
    <mergeCell ref="S46:T46"/>
    <mergeCell ref="S33:T33"/>
    <mergeCell ref="S34:T34"/>
    <mergeCell ref="S35:T35"/>
    <mergeCell ref="S36:T36"/>
    <mergeCell ref="S37:T37"/>
    <mergeCell ref="S6:T6"/>
    <mergeCell ref="X50:Y50"/>
    <mergeCell ref="C51:D51"/>
    <mergeCell ref="X51:Y51"/>
    <mergeCell ref="C33:D33"/>
    <mergeCell ref="C44:D44"/>
    <mergeCell ref="C45:D45"/>
    <mergeCell ref="C34:D34"/>
    <mergeCell ref="C35:D35"/>
    <mergeCell ref="X11:Y11"/>
    <mergeCell ref="X14:Y14"/>
    <mergeCell ref="X29:Y29"/>
    <mergeCell ref="X30:Y30"/>
    <mergeCell ref="X32:Y32"/>
    <mergeCell ref="Q51:R51"/>
    <mergeCell ref="Q32:R32"/>
    <mergeCell ref="Q33:R33"/>
    <mergeCell ref="Q34:R34"/>
    <mergeCell ref="Q35:R35"/>
    <mergeCell ref="Q36:R36"/>
    <mergeCell ref="Q37:R37"/>
    <mergeCell ref="Q42:R42"/>
    <mergeCell ref="Q43:R43"/>
    <mergeCell ref="Q44:R44"/>
    <mergeCell ref="Q45:R45"/>
    <mergeCell ref="AA4:AA5"/>
    <mergeCell ref="Z4:Z5"/>
    <mergeCell ref="X4:Y5"/>
    <mergeCell ref="E25:E27"/>
    <mergeCell ref="F25:F27"/>
    <mergeCell ref="G25:G27"/>
    <mergeCell ref="H25:H27"/>
    <mergeCell ref="Z22:Z27"/>
    <mergeCell ref="Y25:Y27"/>
    <mergeCell ref="X6:Y6"/>
    <mergeCell ref="AA6:AA9"/>
    <mergeCell ref="AA10:AA12"/>
    <mergeCell ref="AA13:AA14"/>
    <mergeCell ref="Y22:Y24"/>
    <mergeCell ref="H22:H24"/>
    <mergeCell ref="Q5:R5"/>
    <mergeCell ref="Q25:R25"/>
    <mergeCell ref="Q26:R26"/>
    <mergeCell ref="Q27:R27"/>
    <mergeCell ref="Q11:R11"/>
    <mergeCell ref="Q14:R14"/>
    <mergeCell ref="Q6:R6"/>
    <mergeCell ref="I4:W4"/>
    <mergeCell ref="U5:V5"/>
    <mergeCell ref="A4:A5"/>
    <mergeCell ref="B4:B5"/>
    <mergeCell ref="E4:E5"/>
    <mergeCell ref="G4:G5"/>
    <mergeCell ref="H4:H5"/>
    <mergeCell ref="F4:F5"/>
    <mergeCell ref="C4:D5"/>
    <mergeCell ref="C31:D31"/>
    <mergeCell ref="C32:D32"/>
    <mergeCell ref="C6:D6"/>
    <mergeCell ref="E29:E46"/>
    <mergeCell ref="H29:H46"/>
    <mergeCell ref="A6:A9"/>
    <mergeCell ref="A10:A12"/>
    <mergeCell ref="F29:F46"/>
    <mergeCell ref="C22:C24"/>
    <mergeCell ref="E22:E24"/>
    <mergeCell ref="F22:F24"/>
    <mergeCell ref="G22:G24"/>
    <mergeCell ref="A13:A14"/>
    <mergeCell ref="C36:D36"/>
    <mergeCell ref="C37:D37"/>
    <mergeCell ref="C38:D38"/>
    <mergeCell ref="C29:D29"/>
    <mergeCell ref="A48:A50"/>
    <mergeCell ref="AA48:AA50"/>
    <mergeCell ref="A16:A17"/>
    <mergeCell ref="AA16:AA17"/>
    <mergeCell ref="A18:A19"/>
    <mergeCell ref="AA18:AA19"/>
    <mergeCell ref="A20:A21"/>
    <mergeCell ref="AA20:AA21"/>
    <mergeCell ref="B29:B46"/>
    <mergeCell ref="A29:A46"/>
    <mergeCell ref="Z29:Z46"/>
    <mergeCell ref="AA29:AA46"/>
    <mergeCell ref="G29:G46"/>
    <mergeCell ref="A22:A28"/>
    <mergeCell ref="AA22:AA28"/>
    <mergeCell ref="B22:B27"/>
    <mergeCell ref="X35:Y35"/>
    <mergeCell ref="C39:D39"/>
    <mergeCell ref="C40:D40"/>
    <mergeCell ref="C41:D41"/>
    <mergeCell ref="C42:D42"/>
    <mergeCell ref="C43:D43"/>
    <mergeCell ref="X37:Y37"/>
    <mergeCell ref="X36:Y36"/>
    <mergeCell ref="C52:D52"/>
    <mergeCell ref="C14:D14"/>
    <mergeCell ref="C12:D12"/>
    <mergeCell ref="X12:Y12"/>
    <mergeCell ref="C9:D9"/>
    <mergeCell ref="X9:Y9"/>
    <mergeCell ref="C11:D11"/>
    <mergeCell ref="X44:Y44"/>
    <mergeCell ref="X45:Y45"/>
    <mergeCell ref="X46:Y46"/>
    <mergeCell ref="X38:Y38"/>
    <mergeCell ref="X39:Y39"/>
    <mergeCell ref="X40:Y40"/>
    <mergeCell ref="X42:Y42"/>
    <mergeCell ref="X43:Y43"/>
    <mergeCell ref="X41:Y41"/>
    <mergeCell ref="X33:Y33"/>
    <mergeCell ref="X34:Y34"/>
    <mergeCell ref="C30:D30"/>
    <mergeCell ref="C46:D46"/>
    <mergeCell ref="X52:Y52"/>
    <mergeCell ref="X31:Y31"/>
    <mergeCell ref="C25:C27"/>
    <mergeCell ref="C50:D50"/>
  </mergeCells>
  <printOptions horizontalCentered="1" verticalCentered="1"/>
  <pageMargins left="0" right="0" top="0" bottom="0" header="0" footer="0"/>
  <pageSetup paperSize="8" scale="60"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71"/>
  <sheetViews>
    <sheetView showGridLines="0" topLeftCell="B1" zoomScale="80" zoomScaleNormal="80" workbookViewId="0">
      <pane ySplit="5" topLeftCell="A52" activePane="bottomLeft" state="frozen"/>
      <selection activeCell="B1" sqref="B1"/>
      <selection pane="bottomLeft" activeCell="C64" sqref="C64"/>
    </sheetView>
  </sheetViews>
  <sheetFormatPr defaultColWidth="8.5703125" defaultRowHeight="12.75" x14ac:dyDescent="0.2"/>
  <cols>
    <col min="1" max="1" width="43.5703125" style="62" hidden="1" customWidth="1"/>
    <col min="2" max="2" width="43.5703125" style="674" customWidth="1"/>
    <col min="3" max="3" width="25.7109375" style="62" customWidth="1"/>
    <col min="4" max="4" width="40.28515625" style="62" customWidth="1"/>
    <col min="5" max="5" width="9.7109375" style="62" customWidth="1"/>
    <col min="6" max="6" width="11.28515625" style="62" customWidth="1"/>
    <col min="7" max="7" width="14.5703125" style="62" customWidth="1"/>
    <col min="8" max="8" width="12.42578125" style="62" customWidth="1"/>
    <col min="9" max="9" width="9" style="62" customWidth="1"/>
    <col min="10" max="12" width="9.140625" style="62" bestFit="1" customWidth="1"/>
    <col min="13" max="16" width="9" style="62" customWidth="1"/>
    <col min="17" max="17" width="5.42578125" style="62" customWidth="1"/>
    <col min="18" max="18" width="3.140625" style="62" customWidth="1"/>
    <col min="19" max="19" width="5.7109375" style="62" bestFit="1" customWidth="1"/>
    <col min="20" max="20" width="3.42578125" style="62" bestFit="1" customWidth="1"/>
    <col min="21" max="21" width="5.7109375" style="674" customWidth="1"/>
    <col min="22" max="22" width="3.42578125" style="674" bestFit="1" customWidth="1"/>
    <col min="23" max="23" width="9" style="674" customWidth="1"/>
    <col min="24" max="24" width="33.140625" style="62" customWidth="1"/>
    <col min="25" max="25" width="23.140625" style="76" customWidth="1"/>
    <col min="26" max="26" width="43.5703125" style="4" customWidth="1"/>
    <col min="27" max="27" width="43.5703125" style="76" hidden="1" customWidth="1"/>
    <col min="28" max="28" width="8.5703125" style="62"/>
    <col min="29" max="29" width="32.5703125" style="62" customWidth="1"/>
    <col min="30" max="30" width="17.5703125" style="62" customWidth="1"/>
    <col min="31" max="16384" width="8.5703125" style="62"/>
  </cols>
  <sheetData>
    <row r="1" spans="1:29" s="187" customFormat="1" ht="20.25" customHeight="1" x14ac:dyDescent="0.2">
      <c r="B1" s="186" t="s">
        <v>895</v>
      </c>
      <c r="C1" s="186"/>
      <c r="D1" s="186"/>
      <c r="E1" s="186"/>
      <c r="F1" s="186"/>
      <c r="G1" s="186"/>
      <c r="I1" s="698"/>
      <c r="J1" s="698"/>
      <c r="K1" s="698"/>
      <c r="L1" s="698"/>
      <c r="M1" s="698"/>
      <c r="N1" s="698"/>
      <c r="O1" s="698"/>
      <c r="P1" s="698"/>
      <c r="Q1" s="698"/>
      <c r="R1" s="698"/>
      <c r="S1" s="698"/>
      <c r="T1" s="698"/>
      <c r="U1" s="698"/>
      <c r="V1" s="698"/>
      <c r="W1" s="698"/>
      <c r="Z1" s="190"/>
    </row>
    <row r="2" spans="1:29" s="197" customFormat="1" ht="19.5" customHeight="1" x14ac:dyDescent="0.2">
      <c r="B2" s="196" t="s">
        <v>153</v>
      </c>
      <c r="C2" s="196"/>
      <c r="D2" s="196"/>
      <c r="E2" s="196"/>
      <c r="F2" s="196"/>
      <c r="G2" s="196"/>
      <c r="I2" s="1148"/>
      <c r="J2" s="1148"/>
      <c r="K2" s="1148"/>
      <c r="L2" s="1148"/>
      <c r="M2" s="1148"/>
      <c r="N2" s="1148"/>
      <c r="O2" s="1148"/>
      <c r="P2" s="1148"/>
      <c r="Q2" s="1148"/>
      <c r="R2" s="1148"/>
      <c r="S2" s="614"/>
      <c r="T2" s="614"/>
      <c r="U2" s="614"/>
      <c r="V2" s="699"/>
      <c r="W2" s="699"/>
      <c r="Z2" s="200"/>
    </row>
    <row r="3" spans="1:29" ht="13.5" thickBot="1" x14ac:dyDescent="0.25">
      <c r="I3" s="618"/>
      <c r="J3" s="618"/>
      <c r="K3" s="618"/>
      <c r="L3" s="618"/>
      <c r="M3" s="618"/>
      <c r="N3" s="618"/>
      <c r="O3" s="618"/>
      <c r="P3" s="618"/>
      <c r="Q3" s="618"/>
      <c r="R3" s="618"/>
      <c r="S3" s="618"/>
      <c r="T3" s="618"/>
      <c r="U3" s="618"/>
    </row>
    <row r="4" spans="1:29" ht="28.35"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5"/>
      <c r="W4" s="1546"/>
      <c r="X4" s="1525" t="s">
        <v>10</v>
      </c>
      <c r="Y4" s="1526"/>
      <c r="Z4" s="1505" t="s">
        <v>1</v>
      </c>
      <c r="AA4" s="1505" t="s">
        <v>3</v>
      </c>
    </row>
    <row r="5" spans="1:29" ht="15.75" customHeight="1" thickBot="1" x14ac:dyDescent="0.25">
      <c r="A5" s="1679"/>
      <c r="B5" s="1679"/>
      <c r="C5" s="1682"/>
      <c r="D5" s="1683"/>
      <c r="E5" s="1483"/>
      <c r="F5" s="1483"/>
      <c r="G5" s="1483"/>
      <c r="H5" s="1483"/>
      <c r="I5" s="487">
        <v>2010</v>
      </c>
      <c r="J5" s="487">
        <v>2011</v>
      </c>
      <c r="K5" s="487">
        <v>2012</v>
      </c>
      <c r="L5" s="468">
        <v>2013</v>
      </c>
      <c r="M5" s="488">
        <v>2014</v>
      </c>
      <c r="N5" s="487">
        <v>2015</v>
      </c>
      <c r="O5" s="487">
        <v>2016</v>
      </c>
      <c r="P5" s="611">
        <v>2017</v>
      </c>
      <c r="Q5" s="1513">
        <v>2018</v>
      </c>
      <c r="R5" s="1514"/>
      <c r="S5" s="1513">
        <v>2019</v>
      </c>
      <c r="T5" s="1514"/>
      <c r="U5" s="1544">
        <v>2020</v>
      </c>
      <c r="V5" s="1546"/>
      <c r="W5" s="1038">
        <v>2021</v>
      </c>
      <c r="X5" s="1527"/>
      <c r="Y5" s="1528"/>
      <c r="Z5" s="1506"/>
      <c r="AA5" s="1506"/>
    </row>
    <row r="6" spans="1:29" ht="36" customHeight="1" x14ac:dyDescent="0.2">
      <c r="A6" s="1484" t="s">
        <v>609</v>
      </c>
      <c r="B6" s="1484" t="s">
        <v>795</v>
      </c>
      <c r="C6" s="1610" t="s">
        <v>790</v>
      </c>
      <c r="D6" s="1611"/>
      <c r="E6" s="1493" t="s">
        <v>657</v>
      </c>
      <c r="F6" s="1493" t="s">
        <v>1033</v>
      </c>
      <c r="G6" s="1490" t="s">
        <v>900</v>
      </c>
      <c r="H6" s="1493" t="s">
        <v>8</v>
      </c>
      <c r="I6" s="406">
        <v>30.4</v>
      </c>
      <c r="J6" s="406">
        <v>32.200000000000003</v>
      </c>
      <c r="K6" s="406">
        <v>31.7</v>
      </c>
      <c r="L6" s="228">
        <v>34</v>
      </c>
      <c r="M6" s="407">
        <v>34.200000000000003</v>
      </c>
      <c r="N6" s="228">
        <v>34.4</v>
      </c>
      <c r="O6" s="228">
        <v>34.1</v>
      </c>
      <c r="P6" s="281">
        <v>34.1</v>
      </c>
      <c r="Q6" s="1478">
        <v>34.700000000000003</v>
      </c>
      <c r="R6" s="1479"/>
      <c r="S6" s="406">
        <v>34.5</v>
      </c>
      <c r="T6" s="747" t="s">
        <v>662</v>
      </c>
      <c r="U6" s="406">
        <v>34.799999999999997</v>
      </c>
      <c r="V6" s="1118" t="s">
        <v>794</v>
      </c>
      <c r="W6" s="281"/>
      <c r="X6" s="1576" t="s">
        <v>796</v>
      </c>
      <c r="Y6" s="1548"/>
      <c r="Z6" s="1517" t="s">
        <v>154</v>
      </c>
      <c r="AA6" s="1517" t="s">
        <v>610</v>
      </c>
    </row>
    <row r="7" spans="1:29" ht="36" customHeight="1" x14ac:dyDescent="0.2">
      <c r="A7" s="2007"/>
      <c r="B7" s="1485"/>
      <c r="C7" s="1741" t="s">
        <v>791</v>
      </c>
      <c r="D7" s="1800"/>
      <c r="E7" s="1494"/>
      <c r="F7" s="1494"/>
      <c r="G7" s="1491"/>
      <c r="H7" s="1494"/>
      <c r="I7" s="405">
        <v>8.5</v>
      </c>
      <c r="J7" s="405">
        <v>9.4</v>
      </c>
      <c r="K7" s="405">
        <v>9.1</v>
      </c>
      <c r="L7" s="229">
        <v>11.3</v>
      </c>
      <c r="M7" s="263">
        <v>10.9</v>
      </c>
      <c r="N7" s="229">
        <v>10.7</v>
      </c>
      <c r="O7" s="229">
        <v>10.1</v>
      </c>
      <c r="P7" s="282">
        <v>9.9</v>
      </c>
      <c r="Q7" s="1476">
        <v>10.1</v>
      </c>
      <c r="R7" s="1477"/>
      <c r="S7" s="127">
        <v>9.6999999999999993</v>
      </c>
      <c r="T7" s="742" t="s">
        <v>662</v>
      </c>
      <c r="U7" s="1115">
        <v>9.9</v>
      </c>
      <c r="V7" s="1116" t="s">
        <v>794</v>
      </c>
      <c r="W7" s="282"/>
      <c r="X7" s="1577" t="s">
        <v>797</v>
      </c>
      <c r="Y7" s="1552"/>
      <c r="Z7" s="1518"/>
      <c r="AA7" s="1518"/>
    </row>
    <row r="8" spans="1:29" ht="36" customHeight="1" x14ac:dyDescent="0.2">
      <c r="A8" s="2007"/>
      <c r="B8" s="1485"/>
      <c r="C8" s="1741" t="s">
        <v>792</v>
      </c>
      <c r="D8" s="1800"/>
      <c r="E8" s="1494"/>
      <c r="F8" s="1494"/>
      <c r="G8" s="1491"/>
      <c r="H8" s="1494"/>
      <c r="I8" s="405">
        <v>13.3</v>
      </c>
      <c r="J8" s="405">
        <v>13.9</v>
      </c>
      <c r="K8" s="405">
        <v>13.9</v>
      </c>
      <c r="L8" s="229">
        <v>13.8</v>
      </c>
      <c r="M8" s="263">
        <v>14.3</v>
      </c>
      <c r="N8" s="229">
        <v>14.7</v>
      </c>
      <c r="O8" s="229">
        <v>14.9</v>
      </c>
      <c r="P8" s="282">
        <v>15</v>
      </c>
      <c r="Q8" s="1476">
        <v>15.3</v>
      </c>
      <c r="R8" s="1477"/>
      <c r="S8" s="127">
        <v>15.2</v>
      </c>
      <c r="T8" s="742" t="s">
        <v>662</v>
      </c>
      <c r="U8" s="1115">
        <v>14.6</v>
      </c>
      <c r="V8" s="1116" t="s">
        <v>794</v>
      </c>
      <c r="W8" s="282"/>
      <c r="X8" s="1577" t="s">
        <v>798</v>
      </c>
      <c r="Y8" s="1552"/>
      <c r="Z8" s="1518"/>
      <c r="AA8" s="1518"/>
    </row>
    <row r="9" spans="1:29" ht="36" customHeight="1" thickBot="1" x14ac:dyDescent="0.25">
      <c r="A9" s="2007"/>
      <c r="B9" s="1486"/>
      <c r="C9" s="1676" t="s">
        <v>793</v>
      </c>
      <c r="D9" s="1677"/>
      <c r="E9" s="1495"/>
      <c r="F9" s="1495"/>
      <c r="G9" s="1492"/>
      <c r="H9" s="1495"/>
      <c r="I9" s="408">
        <v>8.6</v>
      </c>
      <c r="J9" s="408">
        <v>8.9</v>
      </c>
      <c r="K9" s="408">
        <v>8.6999999999999993</v>
      </c>
      <c r="L9" s="230">
        <v>8.9</v>
      </c>
      <c r="M9" s="118">
        <v>9</v>
      </c>
      <c r="N9" s="230">
        <v>9</v>
      </c>
      <c r="O9" s="230">
        <v>9.1</v>
      </c>
      <c r="P9" s="348">
        <v>9.1999999999999993</v>
      </c>
      <c r="Q9" s="1480">
        <v>9.3000000000000007</v>
      </c>
      <c r="R9" s="1481"/>
      <c r="S9" s="130">
        <v>9.6</v>
      </c>
      <c r="T9" s="118" t="s">
        <v>662</v>
      </c>
      <c r="U9" s="1119">
        <v>10.3</v>
      </c>
      <c r="V9" s="1120" t="s">
        <v>794</v>
      </c>
      <c r="W9" s="348"/>
      <c r="X9" s="1578" t="s">
        <v>799</v>
      </c>
      <c r="Y9" s="1556"/>
      <c r="Z9" s="1519"/>
      <c r="AA9" s="1518"/>
    </row>
    <row r="10" spans="1:29" ht="104.25" customHeight="1" thickBot="1" x14ac:dyDescent="0.25">
      <c r="A10" s="2008"/>
      <c r="B10" s="1388" t="s">
        <v>155</v>
      </c>
      <c r="C10" s="32"/>
      <c r="D10" s="34"/>
      <c r="E10" s="364" t="s">
        <v>657</v>
      </c>
      <c r="F10" s="364" t="s">
        <v>1033</v>
      </c>
      <c r="G10" s="363" t="s">
        <v>1274</v>
      </c>
      <c r="H10" s="3" t="s">
        <v>8</v>
      </c>
      <c r="I10" s="110">
        <v>58.311976259461197</v>
      </c>
      <c r="J10" s="110">
        <v>60.040578970465788</v>
      </c>
      <c r="K10" s="110">
        <v>60.525543744335195</v>
      </c>
      <c r="L10" s="111">
        <v>58.920079914113124</v>
      </c>
      <c r="M10" s="283">
        <v>62.101189288793023</v>
      </c>
      <c r="N10" s="111">
        <v>61.276745043606319</v>
      </c>
      <c r="O10" s="111">
        <v>64.610032574058835</v>
      </c>
      <c r="P10" s="349">
        <v>64.55417863328141</v>
      </c>
      <c r="Q10" s="1835">
        <v>67.406245975470654</v>
      </c>
      <c r="R10" s="1836"/>
      <c r="S10" s="1835">
        <v>69.162336147930517</v>
      </c>
      <c r="T10" s="1836"/>
      <c r="U10" s="1835">
        <v>58.006283223263146</v>
      </c>
      <c r="V10" s="1836"/>
      <c r="W10" s="1125">
        <v>60.715750523094222</v>
      </c>
      <c r="X10" s="119"/>
      <c r="Y10" s="120"/>
      <c r="Z10" s="486" t="s">
        <v>156</v>
      </c>
      <c r="AA10" s="1519"/>
    </row>
    <row r="11" spans="1:29" ht="48" customHeight="1" x14ac:dyDescent="0.2">
      <c r="A11" s="1484" t="s">
        <v>611</v>
      </c>
      <c r="B11" s="1484" t="s">
        <v>157</v>
      </c>
      <c r="C11" s="1610" t="s">
        <v>1399</v>
      </c>
      <c r="D11" s="1611"/>
      <c r="E11" s="1493" t="s">
        <v>657</v>
      </c>
      <c r="F11" s="1493" t="s">
        <v>1033</v>
      </c>
      <c r="G11" s="1490" t="s">
        <v>1076</v>
      </c>
      <c r="H11" s="1597" t="s">
        <v>8</v>
      </c>
      <c r="I11" s="67">
        <v>0.28999999999999998</v>
      </c>
      <c r="J11" s="67">
        <v>0.31</v>
      </c>
      <c r="K11" s="67">
        <v>0.27999999999999997</v>
      </c>
      <c r="L11" s="67">
        <v>0.22999999999999998</v>
      </c>
      <c r="M11" s="67">
        <v>0.19</v>
      </c>
      <c r="N11" s="67">
        <v>0.16</v>
      </c>
      <c r="O11" s="67">
        <v>0.16999999999999998</v>
      </c>
      <c r="P11" s="67">
        <v>0.18</v>
      </c>
      <c r="Q11" s="591">
        <v>0.18</v>
      </c>
      <c r="R11" s="592" t="s">
        <v>1125</v>
      </c>
      <c r="S11" s="1733">
        <v>0.17</v>
      </c>
      <c r="T11" s="1734"/>
      <c r="U11" s="1117"/>
      <c r="V11" s="1118"/>
      <c r="W11" s="131"/>
      <c r="X11" s="1576" t="s">
        <v>1400</v>
      </c>
      <c r="Y11" s="1548"/>
      <c r="Z11" s="1517" t="s">
        <v>158</v>
      </c>
      <c r="AA11" s="1517" t="s">
        <v>612</v>
      </c>
      <c r="AC11" s="5"/>
    </row>
    <row r="12" spans="1:29" ht="48" customHeight="1" thickBot="1" x14ac:dyDescent="0.25">
      <c r="A12" s="1486"/>
      <c r="B12" s="1486"/>
      <c r="C12" s="1676" t="s">
        <v>1540</v>
      </c>
      <c r="D12" s="1677"/>
      <c r="E12" s="1495"/>
      <c r="F12" s="1495"/>
      <c r="G12" s="1492"/>
      <c r="H12" s="1598"/>
      <c r="I12" s="70">
        <v>0.13</v>
      </c>
      <c r="J12" s="70">
        <v>0.15</v>
      </c>
      <c r="K12" s="70">
        <v>0.09</v>
      </c>
      <c r="L12" s="70">
        <v>6.9999999999999993E-2</v>
      </c>
      <c r="M12" s="70">
        <v>0.05</v>
      </c>
      <c r="N12" s="70">
        <v>0.05</v>
      </c>
      <c r="O12" s="346">
        <v>0.05</v>
      </c>
      <c r="P12" s="424">
        <v>0.06</v>
      </c>
      <c r="Q12" s="1496">
        <v>0.06</v>
      </c>
      <c r="R12" s="1497"/>
      <c r="S12" s="1496">
        <v>0.05</v>
      </c>
      <c r="T12" s="1497"/>
      <c r="U12" s="359"/>
      <c r="V12" s="360"/>
      <c r="W12" s="1126"/>
      <c r="X12" s="1578" t="s">
        <v>1404</v>
      </c>
      <c r="Y12" s="1556"/>
      <c r="Z12" s="1519"/>
      <c r="AA12" s="1519"/>
    </row>
    <row r="13" spans="1:29" ht="63.75" customHeight="1" x14ac:dyDescent="0.2">
      <c r="A13" s="1485" t="s">
        <v>613</v>
      </c>
      <c r="B13" s="1484" t="s">
        <v>1383</v>
      </c>
      <c r="C13" s="1610" t="s">
        <v>1399</v>
      </c>
      <c r="D13" s="1611"/>
      <c r="E13" s="1561" t="s">
        <v>657</v>
      </c>
      <c r="F13" s="1561" t="s">
        <v>1033</v>
      </c>
      <c r="G13" s="570" t="s">
        <v>1403</v>
      </c>
      <c r="H13" s="1493" t="s">
        <v>8</v>
      </c>
      <c r="I13" s="422">
        <v>0.28999999999999998</v>
      </c>
      <c r="J13" s="422">
        <v>0.31</v>
      </c>
      <c r="K13" s="422">
        <v>0.27999999999999997</v>
      </c>
      <c r="L13" s="422">
        <v>0.22999999999999998</v>
      </c>
      <c r="M13" s="422">
        <v>0.19</v>
      </c>
      <c r="N13" s="422">
        <v>0.16</v>
      </c>
      <c r="O13" s="422">
        <v>0.16999999999999998</v>
      </c>
      <c r="P13" s="422">
        <v>0.18</v>
      </c>
      <c r="Q13" s="591">
        <v>0.18</v>
      </c>
      <c r="R13" s="592" t="s">
        <v>1125</v>
      </c>
      <c r="S13" s="1733">
        <v>0.17</v>
      </c>
      <c r="T13" s="1734"/>
      <c r="U13" s="1117"/>
      <c r="V13" s="1118"/>
      <c r="W13" s="1127"/>
      <c r="X13" s="1576" t="s">
        <v>1400</v>
      </c>
      <c r="Y13" s="1548"/>
      <c r="Z13" s="1517" t="s">
        <v>1384</v>
      </c>
      <c r="AA13" s="1517" t="s">
        <v>614</v>
      </c>
      <c r="AC13" s="171"/>
    </row>
    <row r="14" spans="1:29" ht="55.5" customHeight="1" thickBot="1" x14ac:dyDescent="0.25">
      <c r="A14" s="1485"/>
      <c r="B14" s="1486"/>
      <c r="C14" s="1676" t="s">
        <v>1402</v>
      </c>
      <c r="D14" s="1677"/>
      <c r="E14" s="1581"/>
      <c r="F14" s="1581"/>
      <c r="G14" s="944" t="s">
        <v>1539</v>
      </c>
      <c r="H14" s="1495"/>
      <c r="I14" s="424">
        <v>0.23767963158037153</v>
      </c>
      <c r="J14" s="424">
        <v>0.10740266568754753</v>
      </c>
      <c r="K14" s="424">
        <v>-0.23722874227520463</v>
      </c>
      <c r="L14" s="424">
        <v>-0.36011970087915757</v>
      </c>
      <c r="M14" s="424">
        <v>1.0083766341283307</v>
      </c>
      <c r="N14" s="424">
        <v>0.2109343630330282</v>
      </c>
      <c r="O14" s="346">
        <v>0.22182329037790127</v>
      </c>
      <c r="P14" s="424">
        <v>0.7561289729784928</v>
      </c>
      <c r="Q14" s="1496">
        <v>0.33014315524796767</v>
      </c>
      <c r="R14" s="1497"/>
      <c r="S14" s="1496">
        <v>1.6060732925994841E-2</v>
      </c>
      <c r="T14" s="1497"/>
      <c r="U14" s="1496">
        <v>-0.10900013506385091</v>
      </c>
      <c r="V14" s="1497"/>
      <c r="W14" s="1126"/>
      <c r="X14" s="1578" t="s">
        <v>1401</v>
      </c>
      <c r="Y14" s="1556"/>
      <c r="Z14" s="1519"/>
      <c r="AA14" s="1518"/>
      <c r="AC14" s="171"/>
    </row>
    <row r="15" spans="1:29" ht="39.6" customHeight="1" thickBot="1" x14ac:dyDescent="0.25">
      <c r="A15" s="1485"/>
      <c r="B15" s="1402" t="s">
        <v>159</v>
      </c>
      <c r="C15" s="1539" t="s">
        <v>844</v>
      </c>
      <c r="D15" s="1540"/>
      <c r="E15" s="364" t="s">
        <v>657</v>
      </c>
      <c r="F15" s="364" t="s">
        <v>1033</v>
      </c>
      <c r="G15" s="363" t="s">
        <v>843</v>
      </c>
      <c r="H15" s="3" t="s">
        <v>8</v>
      </c>
      <c r="I15" s="1145">
        <v>1.03</v>
      </c>
      <c r="J15" s="1145">
        <v>1.05</v>
      </c>
      <c r="K15" s="1145">
        <v>1.32</v>
      </c>
      <c r="L15" s="1147">
        <v>1.44</v>
      </c>
      <c r="M15" s="1146">
        <v>1.46</v>
      </c>
      <c r="N15" s="1147">
        <v>1.55</v>
      </c>
      <c r="O15" s="1147">
        <v>1.51</v>
      </c>
      <c r="P15" s="1145">
        <v>1.55</v>
      </c>
      <c r="Q15" s="2020">
        <v>1.5</v>
      </c>
      <c r="R15" s="2021"/>
      <c r="S15" s="1553">
        <v>1.49</v>
      </c>
      <c r="T15" s="1554"/>
      <c r="U15" s="1553">
        <v>1.54</v>
      </c>
      <c r="V15" s="1554"/>
      <c r="W15" s="1125"/>
      <c r="X15" s="1651" t="s">
        <v>845</v>
      </c>
      <c r="Y15" s="1558"/>
      <c r="Z15" s="486" t="s">
        <v>160</v>
      </c>
      <c r="AA15" s="1519"/>
    </row>
    <row r="16" spans="1:29" ht="34.5" customHeight="1" thickBot="1" x14ac:dyDescent="0.25">
      <c r="A16" s="553" t="s">
        <v>615</v>
      </c>
      <c r="B16" s="1388" t="s">
        <v>161</v>
      </c>
      <c r="C16" s="32"/>
      <c r="D16" s="34"/>
      <c r="E16" s="9"/>
      <c r="F16" s="9"/>
      <c r="G16" s="31"/>
      <c r="H16" s="163"/>
      <c r="I16" s="426"/>
      <c r="J16" s="426"/>
      <c r="K16" s="426"/>
      <c r="L16" s="427"/>
      <c r="M16" s="428"/>
      <c r="N16" s="427"/>
      <c r="O16" s="427"/>
      <c r="P16" s="429"/>
      <c r="Q16" s="426"/>
      <c r="R16" s="73"/>
      <c r="S16" s="63"/>
      <c r="T16" s="73"/>
      <c r="U16" s="63"/>
      <c r="V16" s="73"/>
      <c r="W16" s="429"/>
      <c r="X16" s="119"/>
      <c r="Y16" s="120"/>
      <c r="Z16" s="486" t="s">
        <v>162</v>
      </c>
      <c r="AA16" s="554" t="s">
        <v>616</v>
      </c>
      <c r="AC16" s="171"/>
    </row>
    <row r="17" spans="1:29" ht="57.75" customHeight="1" thickBot="1" x14ac:dyDescent="0.25">
      <c r="A17" s="470" t="s">
        <v>617</v>
      </c>
      <c r="B17" s="1402" t="s">
        <v>1387</v>
      </c>
      <c r="C17" s="33"/>
      <c r="D17" s="121"/>
      <c r="E17" s="388"/>
      <c r="F17" s="388"/>
      <c r="G17" s="363"/>
      <c r="H17" s="3"/>
      <c r="I17" s="32"/>
      <c r="J17" s="32"/>
      <c r="K17" s="32"/>
      <c r="L17" s="9"/>
      <c r="M17" s="34"/>
      <c r="N17" s="9"/>
      <c r="O17" s="9"/>
      <c r="P17" s="75"/>
      <c r="Q17" s="65"/>
      <c r="R17" s="57"/>
      <c r="S17" s="65"/>
      <c r="T17" s="57"/>
      <c r="U17" s="65"/>
      <c r="V17" s="57"/>
      <c r="W17" s="678"/>
      <c r="X17" s="122"/>
      <c r="Y17" s="98"/>
      <c r="Z17" s="486" t="s">
        <v>1385</v>
      </c>
      <c r="AA17" s="554" t="s">
        <v>618</v>
      </c>
      <c r="AC17" s="171"/>
    </row>
    <row r="18" spans="1:29" ht="15.75" thickBot="1" x14ac:dyDescent="0.25">
      <c r="A18" s="471"/>
      <c r="B18" s="1484" t="s">
        <v>1388</v>
      </c>
      <c r="C18" s="1487" t="s">
        <v>1186</v>
      </c>
      <c r="D18" s="549" t="s">
        <v>708</v>
      </c>
      <c r="E18" s="1561" t="s">
        <v>657</v>
      </c>
      <c r="F18" s="1493" t="s">
        <v>1523</v>
      </c>
      <c r="G18" s="1490" t="s">
        <v>899</v>
      </c>
      <c r="H18" s="1490" t="s">
        <v>746</v>
      </c>
      <c r="I18" s="564">
        <v>20.100000000000001</v>
      </c>
      <c r="J18" s="564">
        <v>21.4</v>
      </c>
      <c r="K18" s="564">
        <v>22.8</v>
      </c>
      <c r="L18" s="350">
        <v>24.6</v>
      </c>
      <c r="M18" s="565">
        <v>27.5</v>
      </c>
      <c r="N18" s="351">
        <v>30.4</v>
      </c>
      <c r="O18" s="351">
        <v>32.700000000000003</v>
      </c>
      <c r="P18" s="67">
        <v>34.700000000000003</v>
      </c>
      <c r="Q18" s="1733">
        <v>36.799999999999997</v>
      </c>
      <c r="R18" s="1734"/>
      <c r="S18" s="1991">
        <v>38.6</v>
      </c>
      <c r="T18" s="1992"/>
      <c r="U18" s="68"/>
      <c r="V18" s="69"/>
      <c r="W18" s="131"/>
      <c r="X18" s="68" t="s">
        <v>708</v>
      </c>
      <c r="Y18" s="1599" t="s">
        <v>1187</v>
      </c>
      <c r="Z18" s="1517" t="s">
        <v>1386</v>
      </c>
      <c r="AA18" s="483"/>
      <c r="AC18" s="171"/>
    </row>
    <row r="19" spans="1:29" ht="15.75" thickBot="1" x14ac:dyDescent="0.25">
      <c r="A19" s="470"/>
      <c r="B19" s="1485"/>
      <c r="C19" s="1488"/>
      <c r="D19" s="550" t="s">
        <v>1161</v>
      </c>
      <c r="E19" s="1562"/>
      <c r="F19" s="1494"/>
      <c r="G19" s="1491"/>
      <c r="H19" s="1491"/>
      <c r="I19" s="352">
        <v>10.5</v>
      </c>
      <c r="J19" s="352">
        <v>10.5</v>
      </c>
      <c r="K19" s="352">
        <v>10.3</v>
      </c>
      <c r="L19" s="353">
        <v>10.5</v>
      </c>
      <c r="M19" s="354">
        <v>10.5</v>
      </c>
      <c r="N19" s="355">
        <v>10.1</v>
      </c>
      <c r="O19" s="355">
        <v>8.9</v>
      </c>
      <c r="P19" s="612">
        <v>7.3</v>
      </c>
      <c r="Q19" s="1987">
        <v>5.9</v>
      </c>
      <c r="R19" s="1988"/>
      <c r="S19" s="1993">
        <v>4.7</v>
      </c>
      <c r="T19" s="1994"/>
      <c r="U19" s="78"/>
      <c r="V19" s="79"/>
      <c r="W19" s="1128"/>
      <c r="X19" s="563" t="s">
        <v>1161</v>
      </c>
      <c r="Y19" s="1600"/>
      <c r="Z19" s="1518"/>
      <c r="AA19" s="483"/>
      <c r="AC19" s="171"/>
    </row>
    <row r="20" spans="1:29" ht="15.75" customHeight="1" thickBot="1" x14ac:dyDescent="0.25">
      <c r="A20" s="470"/>
      <c r="B20" s="1485"/>
      <c r="C20" s="1488"/>
      <c r="D20" s="550" t="s">
        <v>1153</v>
      </c>
      <c r="E20" s="1562"/>
      <c r="F20" s="1494"/>
      <c r="G20" s="1491"/>
      <c r="H20" s="1491"/>
      <c r="I20" s="352">
        <v>8.1</v>
      </c>
      <c r="J20" s="352">
        <v>8.6</v>
      </c>
      <c r="K20" s="895">
        <v>9</v>
      </c>
      <c r="L20" s="353">
        <v>9.3000000000000007</v>
      </c>
      <c r="M20" s="354">
        <v>9.6999999999999993</v>
      </c>
      <c r="N20" s="355">
        <v>10.3</v>
      </c>
      <c r="O20" s="355">
        <v>10.8</v>
      </c>
      <c r="P20" s="612">
        <v>11.3</v>
      </c>
      <c r="Q20" s="1987">
        <v>11.5</v>
      </c>
      <c r="R20" s="1988"/>
      <c r="S20" s="1993">
        <v>11.6</v>
      </c>
      <c r="T20" s="1994"/>
      <c r="U20" s="78"/>
      <c r="V20" s="79"/>
      <c r="W20" s="1128"/>
      <c r="X20" s="563" t="s">
        <v>1156</v>
      </c>
      <c r="Y20" s="1600"/>
      <c r="Z20" s="1518"/>
      <c r="AA20" s="483"/>
      <c r="AC20" s="171"/>
    </row>
    <row r="21" spans="1:29" ht="15.75" thickBot="1" x14ac:dyDescent="0.25">
      <c r="A21" s="470"/>
      <c r="B21" s="1485"/>
      <c r="C21" s="1488"/>
      <c r="D21" s="550" t="s">
        <v>1163</v>
      </c>
      <c r="E21" s="1562"/>
      <c r="F21" s="1494"/>
      <c r="G21" s="1491"/>
      <c r="H21" s="1491"/>
      <c r="I21" s="352">
        <v>1.2</v>
      </c>
      <c r="J21" s="352">
        <v>2.2000000000000002</v>
      </c>
      <c r="K21" s="895">
        <v>3.5</v>
      </c>
      <c r="L21" s="353">
        <v>4.4000000000000004</v>
      </c>
      <c r="M21" s="692">
        <v>6</v>
      </c>
      <c r="N21" s="725">
        <v>8.1</v>
      </c>
      <c r="O21" s="355">
        <v>10.6</v>
      </c>
      <c r="P21" s="612">
        <v>13.4</v>
      </c>
      <c r="Q21" s="1987">
        <v>16.600000000000001</v>
      </c>
      <c r="R21" s="1988"/>
      <c r="S21" s="1993">
        <v>19.5</v>
      </c>
      <c r="T21" s="1994"/>
      <c r="U21" s="78"/>
      <c r="V21" s="79"/>
      <c r="W21" s="1128"/>
      <c r="X21" s="563" t="s">
        <v>1162</v>
      </c>
      <c r="Y21" s="1600"/>
      <c r="Z21" s="1518"/>
      <c r="AA21" s="483"/>
      <c r="AC21" s="171"/>
    </row>
    <row r="22" spans="1:29" ht="15.75" customHeight="1" thickBot="1" x14ac:dyDescent="0.25">
      <c r="A22" s="470"/>
      <c r="B22" s="1486"/>
      <c r="C22" s="1489"/>
      <c r="D22" s="526" t="s">
        <v>1154</v>
      </c>
      <c r="E22" s="1581"/>
      <c r="F22" s="1495"/>
      <c r="G22" s="1492"/>
      <c r="H22" s="1492"/>
      <c r="I22" s="356">
        <v>0.2</v>
      </c>
      <c r="J22" s="356">
        <v>0.1</v>
      </c>
      <c r="K22" s="896">
        <v>0</v>
      </c>
      <c r="L22" s="357">
        <v>0.4</v>
      </c>
      <c r="M22" s="694">
        <v>1.3</v>
      </c>
      <c r="N22" s="727">
        <v>2</v>
      </c>
      <c r="O22" s="358">
        <v>2.4</v>
      </c>
      <c r="P22" s="613">
        <v>2.7</v>
      </c>
      <c r="Q22" s="1989">
        <v>2.8</v>
      </c>
      <c r="R22" s="1990"/>
      <c r="S22" s="2024">
        <v>2.7</v>
      </c>
      <c r="T22" s="2025"/>
      <c r="U22" s="80"/>
      <c r="V22" s="81"/>
      <c r="W22" s="1129"/>
      <c r="X22" s="525" t="s">
        <v>1155</v>
      </c>
      <c r="Y22" s="1601"/>
      <c r="Z22" s="1519"/>
      <c r="AA22" s="483"/>
      <c r="AC22" s="171"/>
    </row>
    <row r="23" spans="1:29" ht="78.75" customHeight="1" thickBot="1" x14ac:dyDescent="0.25">
      <c r="A23" s="470" t="s">
        <v>619</v>
      </c>
      <c r="B23" s="1402" t="s">
        <v>1390</v>
      </c>
      <c r="C23" s="33"/>
      <c r="D23" s="121"/>
      <c r="E23" s="388"/>
      <c r="F23" s="388"/>
      <c r="G23" s="363"/>
      <c r="H23" s="3"/>
      <c r="I23" s="32"/>
      <c r="J23" s="32"/>
      <c r="K23" s="32"/>
      <c r="L23" s="32"/>
      <c r="M23" s="32"/>
      <c r="N23" s="32"/>
      <c r="O23" s="32"/>
      <c r="P23" s="32"/>
      <c r="Q23" s="32"/>
      <c r="R23" s="34"/>
      <c r="S23" s="656"/>
      <c r="T23" s="657"/>
      <c r="U23" s="656"/>
      <c r="V23" s="657"/>
      <c r="W23" s="678"/>
      <c r="X23" s="123"/>
      <c r="Y23" s="98"/>
      <c r="Z23" s="486" t="s">
        <v>1389</v>
      </c>
      <c r="AA23" s="554" t="s">
        <v>620</v>
      </c>
      <c r="AC23" s="171"/>
    </row>
    <row r="24" spans="1:29" ht="23.25" customHeight="1" x14ac:dyDescent="0.2">
      <c r="A24" s="1484" t="s">
        <v>621</v>
      </c>
      <c r="B24" s="1484" t="s">
        <v>163</v>
      </c>
      <c r="C24" s="1582" t="s">
        <v>1512</v>
      </c>
      <c r="D24" s="517" t="s">
        <v>708</v>
      </c>
      <c r="E24" s="1493" t="s">
        <v>657</v>
      </c>
      <c r="F24" s="1493" t="s">
        <v>1033</v>
      </c>
      <c r="G24" s="1490" t="s">
        <v>899</v>
      </c>
      <c r="H24" s="1493" t="s">
        <v>8</v>
      </c>
      <c r="I24" s="1217">
        <v>51.1</v>
      </c>
      <c r="J24" s="1217">
        <v>55.3</v>
      </c>
      <c r="K24" s="1217">
        <v>60.3</v>
      </c>
      <c r="L24" s="1218">
        <v>62.1</v>
      </c>
      <c r="M24" s="1219">
        <v>64.599999999999994</v>
      </c>
      <c r="N24" s="1220">
        <v>68.599999999999994</v>
      </c>
      <c r="O24" s="1220">
        <v>70.400000000000006</v>
      </c>
      <c r="P24" s="1221">
        <v>73.8</v>
      </c>
      <c r="Q24" s="2018">
        <v>74.7</v>
      </c>
      <c r="R24" s="2019"/>
      <c r="S24" s="2018">
        <v>75.3</v>
      </c>
      <c r="T24" s="2019"/>
      <c r="U24" s="2018">
        <v>78.3</v>
      </c>
      <c r="V24" s="2019"/>
      <c r="W24" s="1130"/>
      <c r="X24" s="1029" t="s">
        <v>708</v>
      </c>
      <c r="Y24" s="1510" t="s">
        <v>1144</v>
      </c>
      <c r="Z24" s="1517" t="s">
        <v>164</v>
      </c>
      <c r="AA24" s="1517" t="s">
        <v>622</v>
      </c>
    </row>
    <row r="25" spans="1:29" ht="23.25" customHeight="1" x14ac:dyDescent="0.2">
      <c r="A25" s="1485"/>
      <c r="B25" s="1485"/>
      <c r="C25" s="1609"/>
      <c r="D25" s="524" t="s">
        <v>709</v>
      </c>
      <c r="E25" s="1494"/>
      <c r="F25" s="1494"/>
      <c r="G25" s="1491"/>
      <c r="H25" s="1494"/>
      <c r="I25" s="1222">
        <v>56.2</v>
      </c>
      <c r="J25" s="1222">
        <v>58.1</v>
      </c>
      <c r="K25" s="1222">
        <v>64.599999999999994</v>
      </c>
      <c r="L25" s="1223">
        <v>66.3</v>
      </c>
      <c r="M25" s="1224">
        <v>68.599999999999994</v>
      </c>
      <c r="N25" s="1225">
        <v>71.8</v>
      </c>
      <c r="O25" s="1226">
        <v>72</v>
      </c>
      <c r="P25" s="1225">
        <v>76.2</v>
      </c>
      <c r="Q25" s="2009">
        <v>76.400000000000006</v>
      </c>
      <c r="R25" s="2010"/>
      <c r="S25" s="2009">
        <v>76.8</v>
      </c>
      <c r="T25" s="2010"/>
      <c r="U25" s="2009">
        <v>79.7</v>
      </c>
      <c r="V25" s="2010"/>
      <c r="W25" s="1128"/>
      <c r="X25" s="1030" t="s">
        <v>710</v>
      </c>
      <c r="Y25" s="1511"/>
      <c r="Z25" s="1518"/>
      <c r="AA25" s="1518"/>
    </row>
    <row r="26" spans="1:29" ht="23.25" customHeight="1" thickBot="1" x14ac:dyDescent="0.25">
      <c r="A26" s="1486"/>
      <c r="B26" s="1486"/>
      <c r="C26" s="1583"/>
      <c r="D26" s="519" t="s">
        <v>711</v>
      </c>
      <c r="E26" s="1495"/>
      <c r="F26" s="1495"/>
      <c r="G26" s="1492"/>
      <c r="H26" s="1495"/>
      <c r="I26" s="1227">
        <v>46.2</v>
      </c>
      <c r="J26" s="1227">
        <v>52.5</v>
      </c>
      <c r="K26" s="1227">
        <v>56.3</v>
      </c>
      <c r="L26" s="1228">
        <v>58.2</v>
      </c>
      <c r="M26" s="1229">
        <v>60.9</v>
      </c>
      <c r="N26" s="1230">
        <v>65.7</v>
      </c>
      <c r="O26" s="1231">
        <v>69</v>
      </c>
      <c r="P26" s="1232">
        <v>71.599999999999994</v>
      </c>
      <c r="Q26" s="2011">
        <v>73</v>
      </c>
      <c r="R26" s="2012"/>
      <c r="S26" s="1985">
        <v>74.099999999999994</v>
      </c>
      <c r="T26" s="1986"/>
      <c r="U26" s="1985">
        <v>76.900000000000006</v>
      </c>
      <c r="V26" s="1986"/>
      <c r="W26" s="1131"/>
      <c r="X26" s="1028" t="s">
        <v>712</v>
      </c>
      <c r="Y26" s="1512"/>
      <c r="Z26" s="1519"/>
      <c r="AA26" s="1519"/>
    </row>
    <row r="27" spans="1:29" ht="101.25" customHeight="1" thickBot="1" x14ac:dyDescent="0.25">
      <c r="A27" s="497" t="s">
        <v>623</v>
      </c>
      <c r="B27" s="1388" t="s">
        <v>165</v>
      </c>
      <c r="C27" s="1539" t="s">
        <v>1713</v>
      </c>
      <c r="D27" s="1540"/>
      <c r="E27" s="364" t="s">
        <v>657</v>
      </c>
      <c r="F27" s="364" t="s">
        <v>1033</v>
      </c>
      <c r="G27" s="362" t="s">
        <v>1076</v>
      </c>
      <c r="H27" s="363" t="s">
        <v>1538</v>
      </c>
      <c r="I27" s="110">
        <v>147.53</v>
      </c>
      <c r="J27" s="110">
        <v>99.44</v>
      </c>
      <c r="K27" s="110">
        <v>77.28</v>
      </c>
      <c r="L27" s="111">
        <v>70.010000000000005</v>
      </c>
      <c r="M27" s="283">
        <v>76.14</v>
      </c>
      <c r="N27" s="111">
        <v>56.86</v>
      </c>
      <c r="O27" s="111">
        <v>69.2</v>
      </c>
      <c r="P27" s="288">
        <v>74.709999999999994</v>
      </c>
      <c r="Q27" s="2014">
        <v>80.12</v>
      </c>
      <c r="R27" s="2015"/>
      <c r="S27" s="2014">
        <v>94.03</v>
      </c>
      <c r="T27" s="2015"/>
      <c r="U27" s="63"/>
      <c r="V27" s="73"/>
      <c r="W27" s="1132"/>
      <c r="X27" s="1645" t="s">
        <v>1268</v>
      </c>
      <c r="Y27" s="1580"/>
      <c r="Z27" s="486" t="s">
        <v>166</v>
      </c>
      <c r="AA27" s="38" t="s">
        <v>624</v>
      </c>
      <c r="AC27" s="171"/>
    </row>
    <row r="28" spans="1:29" ht="37.5" customHeight="1" thickBot="1" x14ac:dyDescent="0.25">
      <c r="A28" s="553" t="s">
        <v>953</v>
      </c>
      <c r="B28" s="1388" t="s">
        <v>167</v>
      </c>
      <c r="C28" s="32"/>
      <c r="D28" s="34"/>
      <c r="E28" s="31"/>
      <c r="F28" s="31"/>
      <c r="G28" s="31"/>
      <c r="H28" s="363"/>
      <c r="I28" s="619"/>
      <c r="J28" s="619"/>
      <c r="K28" s="619"/>
      <c r="L28" s="620"/>
      <c r="M28" s="621"/>
      <c r="N28" s="620"/>
      <c r="O28" s="620"/>
      <c r="P28" s="622"/>
      <c r="Q28" s="619"/>
      <c r="R28" s="621"/>
      <c r="S28" s="63"/>
      <c r="T28" s="73"/>
      <c r="U28" s="63"/>
      <c r="V28" s="73"/>
      <c r="W28" s="679"/>
      <c r="X28" s="63"/>
      <c r="Y28" s="120"/>
      <c r="Z28" s="486" t="s">
        <v>625</v>
      </c>
      <c r="AA28" s="554" t="s">
        <v>626</v>
      </c>
      <c r="AC28" s="171"/>
    </row>
    <row r="29" spans="1:29" ht="64.5" thickBot="1" x14ac:dyDescent="0.25">
      <c r="A29" s="497" t="s">
        <v>627</v>
      </c>
      <c r="B29" s="1388" t="s">
        <v>168</v>
      </c>
      <c r="C29" s="32"/>
      <c r="D29" s="34"/>
      <c r="E29" s="31"/>
      <c r="F29" s="31"/>
      <c r="G29" s="31"/>
      <c r="H29" s="31"/>
      <c r="I29" s="63"/>
      <c r="J29" s="63"/>
      <c r="K29" s="63"/>
      <c r="L29" s="163"/>
      <c r="M29" s="73"/>
      <c r="N29" s="163"/>
      <c r="O29" s="163"/>
      <c r="P29" s="82"/>
      <c r="Q29" s="63"/>
      <c r="R29" s="73"/>
      <c r="S29" s="63"/>
      <c r="T29" s="73"/>
      <c r="U29" s="63"/>
      <c r="V29" s="73"/>
      <c r="W29" s="679"/>
      <c r="X29" s="63"/>
      <c r="Y29" s="120"/>
      <c r="Z29" s="486" t="s">
        <v>628</v>
      </c>
      <c r="AA29" s="38" t="s">
        <v>629</v>
      </c>
      <c r="AC29" s="171"/>
    </row>
    <row r="30" spans="1:29" ht="68.25" customHeight="1" thickBot="1" x14ac:dyDescent="0.25">
      <c r="A30" s="510" t="s">
        <v>630</v>
      </c>
      <c r="B30" s="1388" t="s">
        <v>1392</v>
      </c>
      <c r="C30" s="32"/>
      <c r="D30" s="34"/>
      <c r="E30" s="9"/>
      <c r="F30" s="9"/>
      <c r="G30" s="31"/>
      <c r="H30" s="163"/>
      <c r="I30" s="63"/>
      <c r="J30" s="63"/>
      <c r="K30" s="63"/>
      <c r="L30" s="163"/>
      <c r="M30" s="73"/>
      <c r="N30" s="163"/>
      <c r="O30" s="163"/>
      <c r="P30" s="82"/>
      <c r="Q30" s="63"/>
      <c r="R30" s="73"/>
      <c r="S30" s="63"/>
      <c r="T30" s="73"/>
      <c r="U30" s="63"/>
      <c r="V30" s="73"/>
      <c r="W30" s="679"/>
      <c r="X30" s="63"/>
      <c r="Y30" s="120"/>
      <c r="Z30" s="486" t="s">
        <v>1391</v>
      </c>
      <c r="AA30" s="38" t="s">
        <v>631</v>
      </c>
      <c r="AC30" s="171"/>
    </row>
    <row r="31" spans="1:29" ht="27.75" customHeight="1" thickBot="1" x14ac:dyDescent="0.25">
      <c r="A31" s="497" t="s">
        <v>632</v>
      </c>
      <c r="B31" s="1484" t="s">
        <v>169</v>
      </c>
      <c r="C31" s="1487" t="s">
        <v>1598</v>
      </c>
      <c r="D31" s="1031" t="s">
        <v>1622</v>
      </c>
      <c r="E31" s="1561" t="s">
        <v>701</v>
      </c>
      <c r="F31" s="1561" t="s">
        <v>1033</v>
      </c>
      <c r="G31" s="1490" t="s">
        <v>743</v>
      </c>
      <c r="H31" s="1561" t="s">
        <v>8</v>
      </c>
      <c r="I31" s="67">
        <v>-10.8</v>
      </c>
      <c r="J31" s="67">
        <v>-8.8000000000000007</v>
      </c>
      <c r="K31" s="67">
        <v>-5.9</v>
      </c>
      <c r="L31" s="707">
        <v>-2</v>
      </c>
      <c r="M31" s="665">
        <v>0.1</v>
      </c>
      <c r="N31" s="39">
        <v>0.7</v>
      </c>
      <c r="O31" s="39">
        <v>0.5</v>
      </c>
      <c r="P31" s="131">
        <v>0.9</v>
      </c>
      <c r="Q31" s="1478">
        <v>1</v>
      </c>
      <c r="R31" s="1479"/>
      <c r="S31" s="1478">
        <v>0.5</v>
      </c>
      <c r="T31" s="1479"/>
      <c r="U31" s="1478"/>
      <c r="V31" s="1479"/>
      <c r="W31" s="131"/>
      <c r="X31" s="1024" t="s">
        <v>1599</v>
      </c>
      <c r="Y31" s="1507" t="s">
        <v>1597</v>
      </c>
      <c r="Z31" s="1517" t="s">
        <v>633</v>
      </c>
      <c r="AA31" s="38" t="s">
        <v>634</v>
      </c>
      <c r="AC31" s="171"/>
    </row>
    <row r="32" spans="1:29" s="674" customFormat="1" ht="27.75" customHeight="1" thickBot="1" x14ac:dyDescent="0.25">
      <c r="A32" s="1026"/>
      <c r="B32" s="1485"/>
      <c r="C32" s="1488"/>
      <c r="D32" s="1033" t="s">
        <v>1613</v>
      </c>
      <c r="E32" s="1562"/>
      <c r="F32" s="1562"/>
      <c r="G32" s="1491"/>
      <c r="H32" s="1562"/>
      <c r="I32" s="758">
        <v>-107.2</v>
      </c>
      <c r="J32" s="758">
        <v>-104.1</v>
      </c>
      <c r="K32" s="758">
        <v>-119.3</v>
      </c>
      <c r="L32" s="708">
        <v>-120.2</v>
      </c>
      <c r="M32" s="667">
        <v>-123.8</v>
      </c>
      <c r="N32" s="661">
        <v>-118.9</v>
      </c>
      <c r="O32" s="661">
        <v>-110.5</v>
      </c>
      <c r="P32" s="756">
        <v>-110.4</v>
      </c>
      <c r="Q32" s="1476">
        <v>-105.6</v>
      </c>
      <c r="R32" s="1477"/>
      <c r="S32" s="1476">
        <v>-100.3</v>
      </c>
      <c r="T32" s="1477"/>
      <c r="U32" s="1476"/>
      <c r="V32" s="1477"/>
      <c r="W32" s="756"/>
      <c r="X32" s="1027" t="s">
        <v>1600</v>
      </c>
      <c r="Y32" s="1508"/>
      <c r="Z32" s="1518"/>
      <c r="AA32" s="38"/>
      <c r="AC32" s="171"/>
    </row>
    <row r="33" spans="1:29" s="674" customFormat="1" ht="47.25" customHeight="1" thickBot="1" x14ac:dyDescent="0.25">
      <c r="A33" s="1026"/>
      <c r="B33" s="1485"/>
      <c r="C33" s="1488"/>
      <c r="D33" s="1033" t="s">
        <v>1623</v>
      </c>
      <c r="E33" s="1562"/>
      <c r="F33" s="1562"/>
      <c r="G33" s="1491"/>
      <c r="H33" s="1562"/>
      <c r="I33" s="1034">
        <v>-3.1</v>
      </c>
      <c r="J33" s="1034">
        <v>-3</v>
      </c>
      <c r="K33" s="1034">
        <v>-4</v>
      </c>
      <c r="L33" s="711">
        <v>-0.6</v>
      </c>
      <c r="M33" s="1035">
        <v>-1.8</v>
      </c>
      <c r="N33" s="711">
        <v>-3.1</v>
      </c>
      <c r="O33" s="711">
        <v>-1.8</v>
      </c>
      <c r="P33" s="1036">
        <v>-0.8</v>
      </c>
      <c r="Q33" s="1515">
        <v>3.1</v>
      </c>
      <c r="R33" s="1516"/>
      <c r="S33" s="1515">
        <v>-0.4</v>
      </c>
      <c r="T33" s="1516"/>
      <c r="U33" s="1515"/>
      <c r="V33" s="1516"/>
      <c r="W33" s="1036"/>
      <c r="X33" s="1027" t="s">
        <v>1601</v>
      </c>
      <c r="Y33" s="1508"/>
      <c r="Z33" s="1518"/>
      <c r="AA33" s="38"/>
      <c r="AC33" s="171"/>
    </row>
    <row r="34" spans="1:29" s="674" customFormat="1" ht="27.75" customHeight="1" thickBot="1" x14ac:dyDescent="0.25">
      <c r="A34" s="1026"/>
      <c r="B34" s="1485"/>
      <c r="C34" s="1488"/>
      <c r="D34" s="1033" t="s">
        <v>1617</v>
      </c>
      <c r="E34" s="1562"/>
      <c r="F34" s="1562"/>
      <c r="G34" s="1491"/>
      <c r="H34" s="1562"/>
      <c r="I34" s="1034">
        <v>-7.63</v>
      </c>
      <c r="J34" s="1034">
        <v>-9.92</v>
      </c>
      <c r="K34" s="1034">
        <v>-17.39</v>
      </c>
      <c r="L34" s="711">
        <v>-8.27</v>
      </c>
      <c r="M34" s="1035">
        <v>-7.5</v>
      </c>
      <c r="N34" s="711">
        <v>0.72</v>
      </c>
      <c r="O34" s="711">
        <v>5.07</v>
      </c>
      <c r="P34" s="1036">
        <v>14.12</v>
      </c>
      <c r="Q34" s="1515">
        <v>8.61</v>
      </c>
      <c r="R34" s="1516"/>
      <c r="S34" s="1515">
        <v>8.52</v>
      </c>
      <c r="T34" s="1516"/>
      <c r="U34" s="1515"/>
      <c r="V34" s="1516"/>
      <c r="W34" s="1036"/>
      <c r="X34" s="1027" t="s">
        <v>1602</v>
      </c>
      <c r="Y34" s="1508"/>
      <c r="Z34" s="1518"/>
      <c r="AA34" s="38"/>
      <c r="AC34" s="171"/>
    </row>
    <row r="35" spans="1:29" s="674" customFormat="1" ht="27.75" customHeight="1" thickBot="1" x14ac:dyDescent="0.25">
      <c r="A35" s="1026"/>
      <c r="B35" s="1485"/>
      <c r="C35" s="1488"/>
      <c r="D35" s="1033" t="s">
        <v>1618</v>
      </c>
      <c r="E35" s="1562"/>
      <c r="F35" s="1562"/>
      <c r="G35" s="1491"/>
      <c r="H35" s="1562"/>
      <c r="I35" s="1034">
        <v>4.4000000000000004</v>
      </c>
      <c r="J35" s="1034">
        <v>-0.5</v>
      </c>
      <c r="K35" s="1034">
        <v>-6.2</v>
      </c>
      <c r="L35" s="711">
        <v>-3.8</v>
      </c>
      <c r="M35" s="1035">
        <v>-2.9</v>
      </c>
      <c r="N35" s="711">
        <v>0.2</v>
      </c>
      <c r="O35" s="711">
        <v>-0.5</v>
      </c>
      <c r="P35" s="1036">
        <v>2.8</v>
      </c>
      <c r="Q35" s="1515">
        <v>6.3</v>
      </c>
      <c r="R35" s="1516"/>
      <c r="S35" s="1515">
        <v>7.4</v>
      </c>
      <c r="T35" s="1516"/>
      <c r="U35" s="1515">
        <v>15</v>
      </c>
      <c r="V35" s="1516"/>
      <c r="W35" s="1036"/>
      <c r="X35" s="1027" t="s">
        <v>1603</v>
      </c>
      <c r="Y35" s="1508"/>
      <c r="Z35" s="1518"/>
      <c r="AA35" s="38"/>
      <c r="AC35" s="171"/>
    </row>
    <row r="36" spans="1:29" s="674" customFormat="1" ht="33" customHeight="1" thickBot="1" x14ac:dyDescent="0.25">
      <c r="A36" s="1026"/>
      <c r="B36" s="1485"/>
      <c r="C36" s="1488"/>
      <c r="D36" s="1033" t="s">
        <v>1619</v>
      </c>
      <c r="E36" s="1562"/>
      <c r="F36" s="1562"/>
      <c r="G36" s="1491"/>
      <c r="H36" s="1562"/>
      <c r="I36" s="1034">
        <v>-1</v>
      </c>
      <c r="J36" s="1034">
        <v>-6.5</v>
      </c>
      <c r="K36" s="1034">
        <v>-8.6999999999999993</v>
      </c>
      <c r="L36" s="711">
        <v>-2.6</v>
      </c>
      <c r="M36" s="1035">
        <v>4</v>
      </c>
      <c r="N36" s="711">
        <v>2.2000000000000002</v>
      </c>
      <c r="O36" s="711">
        <v>6.1</v>
      </c>
      <c r="P36" s="1036">
        <v>7.6</v>
      </c>
      <c r="Q36" s="1515">
        <v>8.6</v>
      </c>
      <c r="R36" s="1516"/>
      <c r="S36" s="1515">
        <v>8.6999999999999993</v>
      </c>
      <c r="T36" s="1516"/>
      <c r="U36" s="1515"/>
      <c r="V36" s="1516"/>
      <c r="W36" s="1036"/>
      <c r="X36" s="1027" t="s">
        <v>1604</v>
      </c>
      <c r="Y36" s="1508"/>
      <c r="Z36" s="1518"/>
      <c r="AA36" s="38"/>
      <c r="AC36" s="171"/>
    </row>
    <row r="37" spans="1:29" s="674" customFormat="1" ht="27.75" customHeight="1" thickBot="1" x14ac:dyDescent="0.25">
      <c r="A37" s="1026"/>
      <c r="B37" s="1485"/>
      <c r="C37" s="1488"/>
      <c r="D37" s="1033" t="s">
        <v>1620</v>
      </c>
      <c r="E37" s="1562"/>
      <c r="F37" s="1562"/>
      <c r="G37" s="1491"/>
      <c r="H37" s="1562"/>
      <c r="I37" s="1034">
        <v>5.5</v>
      </c>
      <c r="J37" s="1034">
        <v>-0.8</v>
      </c>
      <c r="K37" s="1034">
        <v>-4.3</v>
      </c>
      <c r="L37" s="711">
        <v>-2.2999999999999998</v>
      </c>
      <c r="M37" s="1035">
        <v>-6.8</v>
      </c>
      <c r="N37" s="711">
        <v>-1.4</v>
      </c>
      <c r="O37" s="711">
        <v>-1.8</v>
      </c>
      <c r="P37" s="1036">
        <v>2.2999999999999998</v>
      </c>
      <c r="Q37" s="1515">
        <v>1</v>
      </c>
      <c r="R37" s="1516"/>
      <c r="S37" s="1515">
        <v>2.2000000000000002</v>
      </c>
      <c r="T37" s="1516"/>
      <c r="U37" s="1515"/>
      <c r="V37" s="1516"/>
      <c r="W37" s="1036"/>
      <c r="X37" s="1027" t="s">
        <v>1605</v>
      </c>
      <c r="Y37" s="1508"/>
      <c r="Z37" s="1518"/>
      <c r="AA37" s="38"/>
      <c r="AC37" s="171"/>
    </row>
    <row r="38" spans="1:29" s="674" customFormat="1" ht="27.75" customHeight="1" thickBot="1" x14ac:dyDescent="0.25">
      <c r="A38" s="1026"/>
      <c r="B38" s="1485"/>
      <c r="C38" s="1488"/>
      <c r="D38" s="1033" t="s">
        <v>1614</v>
      </c>
      <c r="E38" s="1562"/>
      <c r="F38" s="1562"/>
      <c r="G38" s="1491"/>
      <c r="H38" s="1562"/>
      <c r="I38" s="1034">
        <v>201.7</v>
      </c>
      <c r="J38" s="1034">
        <v>204.6</v>
      </c>
      <c r="K38" s="1034">
        <v>210.6</v>
      </c>
      <c r="L38" s="711">
        <v>201.6</v>
      </c>
      <c r="M38" s="1035">
        <v>190.1</v>
      </c>
      <c r="N38" s="711">
        <v>179.3</v>
      </c>
      <c r="O38" s="711">
        <v>169.3</v>
      </c>
      <c r="P38" s="1036">
        <v>162.4</v>
      </c>
      <c r="Q38" s="1515">
        <v>154.80000000000001</v>
      </c>
      <c r="R38" s="1516"/>
      <c r="S38" s="1515">
        <v>148.80000000000001</v>
      </c>
      <c r="T38" s="1516"/>
      <c r="U38" s="1515"/>
      <c r="V38" s="1516"/>
      <c r="W38" s="1036"/>
      <c r="X38" s="1027" t="s">
        <v>1606</v>
      </c>
      <c r="Y38" s="1508"/>
      <c r="Z38" s="1518"/>
      <c r="AA38" s="38"/>
      <c r="AC38" s="171"/>
    </row>
    <row r="39" spans="1:29" s="674" customFormat="1" ht="27.75" customHeight="1" thickBot="1" x14ac:dyDescent="0.25">
      <c r="A39" s="1026"/>
      <c r="B39" s="1485"/>
      <c r="C39" s="1488"/>
      <c r="D39" s="1033" t="s">
        <v>1615</v>
      </c>
      <c r="E39" s="1562"/>
      <c r="F39" s="1562"/>
      <c r="G39" s="1491"/>
      <c r="H39" s="1562"/>
      <c r="I39" s="1034">
        <v>100.2</v>
      </c>
      <c r="J39" s="1034">
        <v>114.4</v>
      </c>
      <c r="K39" s="1034">
        <v>129</v>
      </c>
      <c r="L39" s="711">
        <v>131.4</v>
      </c>
      <c r="M39" s="1035">
        <v>132.9</v>
      </c>
      <c r="N39" s="711">
        <v>131.19999999999999</v>
      </c>
      <c r="O39" s="711">
        <v>131.5</v>
      </c>
      <c r="P39" s="1036">
        <v>126.1</v>
      </c>
      <c r="Q39" s="1515">
        <v>121.5</v>
      </c>
      <c r="R39" s="1516"/>
      <c r="S39" s="1515">
        <v>116.8</v>
      </c>
      <c r="T39" s="1516"/>
      <c r="U39" s="1515">
        <v>133.6</v>
      </c>
      <c r="V39" s="1516"/>
      <c r="W39" s="1036"/>
      <c r="X39" s="1027" t="s">
        <v>1607</v>
      </c>
      <c r="Y39" s="1508"/>
      <c r="Z39" s="1518"/>
      <c r="AA39" s="38"/>
      <c r="AC39" s="171"/>
    </row>
    <row r="40" spans="1:29" s="674" customFormat="1" ht="27.75" customHeight="1" thickBot="1" x14ac:dyDescent="0.25">
      <c r="A40" s="1026"/>
      <c r="B40" s="1485"/>
      <c r="C40" s="1488"/>
      <c r="D40" s="1033" t="s">
        <v>1621</v>
      </c>
      <c r="E40" s="1562"/>
      <c r="F40" s="1562"/>
      <c r="G40" s="1491"/>
      <c r="H40" s="1562"/>
      <c r="I40" s="1034">
        <v>10.9</v>
      </c>
      <c r="J40" s="1034">
        <v>-4.9000000000000004</v>
      </c>
      <c r="K40" s="1034">
        <v>-3.5</v>
      </c>
      <c r="L40" s="711">
        <v>-5.2</v>
      </c>
      <c r="M40" s="1035">
        <v>-7.3</v>
      </c>
      <c r="N40" s="711">
        <v>-1.4</v>
      </c>
      <c r="O40" s="711">
        <v>-0.4</v>
      </c>
      <c r="P40" s="1036">
        <v>1.4</v>
      </c>
      <c r="Q40" s="1515">
        <v>0.5</v>
      </c>
      <c r="R40" s="1516"/>
      <c r="S40" s="1515">
        <v>0</v>
      </c>
      <c r="T40" s="1516"/>
      <c r="U40" s="1515"/>
      <c r="V40" s="1516"/>
      <c r="W40" s="1036"/>
      <c r="X40" s="1027" t="s">
        <v>1609</v>
      </c>
      <c r="Y40" s="1508"/>
      <c r="Z40" s="1518"/>
      <c r="AA40" s="38"/>
      <c r="AC40" s="171"/>
    </row>
    <row r="41" spans="1:29" s="674" customFormat="1" ht="27.75" customHeight="1" thickBot="1" x14ac:dyDescent="0.25">
      <c r="A41" s="1026"/>
      <c r="B41" s="1485"/>
      <c r="C41" s="1488"/>
      <c r="D41" s="1033" t="s">
        <v>1624</v>
      </c>
      <c r="E41" s="1562"/>
      <c r="F41" s="1562"/>
      <c r="G41" s="1491"/>
      <c r="H41" s="1562"/>
      <c r="I41" s="1034">
        <v>9.4</v>
      </c>
      <c r="J41" s="1034">
        <v>11.2</v>
      </c>
      <c r="K41" s="1034">
        <v>13.2</v>
      </c>
      <c r="L41" s="711">
        <v>15</v>
      </c>
      <c r="M41" s="1035">
        <v>15.4</v>
      </c>
      <c r="N41" s="711">
        <v>14.4</v>
      </c>
      <c r="O41" s="711">
        <v>12.6</v>
      </c>
      <c r="P41" s="1036">
        <v>10.9</v>
      </c>
      <c r="Q41" s="1515">
        <v>9.1</v>
      </c>
      <c r="R41" s="1516"/>
      <c r="S41" s="1515">
        <v>7.5</v>
      </c>
      <c r="T41" s="1516"/>
      <c r="U41" s="1515"/>
      <c r="V41" s="1516"/>
      <c r="W41" s="1036"/>
      <c r="X41" s="1027" t="s">
        <v>1608</v>
      </c>
      <c r="Y41" s="1508"/>
      <c r="Z41" s="1518"/>
      <c r="AA41" s="38"/>
      <c r="AC41" s="171"/>
    </row>
    <row r="42" spans="1:29" s="674" customFormat="1" ht="27.75" customHeight="1" thickBot="1" x14ac:dyDescent="0.25">
      <c r="A42" s="1026"/>
      <c r="B42" s="1485"/>
      <c r="C42" s="1488"/>
      <c r="D42" s="1033" t="s">
        <v>1625</v>
      </c>
      <c r="E42" s="1562"/>
      <c r="F42" s="1562"/>
      <c r="G42" s="1491"/>
      <c r="H42" s="2006" t="s">
        <v>1616</v>
      </c>
      <c r="I42" s="1034">
        <v>-0.2</v>
      </c>
      <c r="J42" s="1034">
        <v>-0.3</v>
      </c>
      <c r="K42" s="1034">
        <v>0</v>
      </c>
      <c r="L42" s="711">
        <v>-0.7</v>
      </c>
      <c r="M42" s="1035">
        <v>-0.4</v>
      </c>
      <c r="N42" s="711">
        <v>0</v>
      </c>
      <c r="O42" s="711">
        <v>0.7</v>
      </c>
      <c r="P42" s="1036">
        <v>1.5</v>
      </c>
      <c r="Q42" s="1515">
        <v>1.7</v>
      </c>
      <c r="R42" s="1516"/>
      <c r="S42" s="1515">
        <v>1.8</v>
      </c>
      <c r="T42" s="1516"/>
      <c r="U42" s="1515"/>
      <c r="V42" s="1516"/>
      <c r="W42" s="1036"/>
      <c r="X42" s="1027" t="s">
        <v>1610</v>
      </c>
      <c r="Y42" s="1508"/>
      <c r="Z42" s="1518"/>
      <c r="AA42" s="38"/>
      <c r="AC42" s="171"/>
    </row>
    <row r="43" spans="1:29" s="674" customFormat="1" ht="51" customHeight="1" thickBot="1" x14ac:dyDescent="0.25">
      <c r="A43" s="1026"/>
      <c r="B43" s="1485"/>
      <c r="C43" s="1488"/>
      <c r="D43" s="1033" t="s">
        <v>1626</v>
      </c>
      <c r="E43" s="1562"/>
      <c r="F43" s="1562"/>
      <c r="G43" s="1491"/>
      <c r="H43" s="1562"/>
      <c r="I43" s="1034">
        <v>1.9</v>
      </c>
      <c r="J43" s="1034">
        <v>2.6</v>
      </c>
      <c r="K43" s="1034">
        <v>3.5</v>
      </c>
      <c r="L43" s="711">
        <v>3.6</v>
      </c>
      <c r="M43" s="1035">
        <v>2.2000000000000002</v>
      </c>
      <c r="N43" s="711">
        <v>-0.5</v>
      </c>
      <c r="O43" s="711">
        <v>-3.1</v>
      </c>
      <c r="P43" s="1036">
        <v>-3.9</v>
      </c>
      <c r="Q43" s="1515">
        <v>-4.0999999999999996</v>
      </c>
      <c r="R43" s="1516"/>
      <c r="S43" s="1515">
        <v>-3.4</v>
      </c>
      <c r="T43" s="1516"/>
      <c r="U43" s="1515"/>
      <c r="V43" s="1516"/>
      <c r="W43" s="1036"/>
      <c r="X43" s="1027" t="s">
        <v>1611</v>
      </c>
      <c r="Y43" s="1508"/>
      <c r="Z43" s="1518"/>
      <c r="AA43" s="38"/>
      <c r="AC43" s="171"/>
    </row>
    <row r="44" spans="1:29" s="674" customFormat="1" ht="46.5" customHeight="1" thickBot="1" x14ac:dyDescent="0.25">
      <c r="A44" s="1026"/>
      <c r="B44" s="1486"/>
      <c r="C44" s="1489"/>
      <c r="D44" s="1032" t="s">
        <v>1627</v>
      </c>
      <c r="E44" s="1581"/>
      <c r="F44" s="1581"/>
      <c r="G44" s="1492"/>
      <c r="H44" s="1581"/>
      <c r="I44" s="689">
        <v>6.1</v>
      </c>
      <c r="J44" s="689">
        <v>13.6</v>
      </c>
      <c r="K44" s="689">
        <v>17.600000000000001</v>
      </c>
      <c r="L44" s="690">
        <v>15.3</v>
      </c>
      <c r="M44" s="283">
        <v>4.5</v>
      </c>
      <c r="N44" s="690">
        <v>-5.9</v>
      </c>
      <c r="O44" s="690">
        <v>-10.1</v>
      </c>
      <c r="P44" s="1037">
        <v>-10.9</v>
      </c>
      <c r="Q44" s="1867">
        <v>-11.7</v>
      </c>
      <c r="R44" s="1868"/>
      <c r="S44" s="1867">
        <v>-9.6999999999999993</v>
      </c>
      <c r="T44" s="1868"/>
      <c r="U44" s="1867"/>
      <c r="V44" s="1868"/>
      <c r="W44" s="1037"/>
      <c r="X44" s="1025" t="s">
        <v>1612</v>
      </c>
      <c r="Y44" s="1509"/>
      <c r="Z44" s="1519"/>
      <c r="AA44" s="38"/>
      <c r="AC44" s="171"/>
    </row>
    <row r="45" spans="1:29" ht="56.1" customHeight="1" thickBot="1" x14ac:dyDescent="0.25">
      <c r="A45" s="510" t="s">
        <v>635</v>
      </c>
      <c r="B45" s="1388" t="s">
        <v>170</v>
      </c>
      <c r="C45" s="32"/>
      <c r="D45" s="34"/>
      <c r="E45" s="9"/>
      <c r="F45" s="9"/>
      <c r="G45" s="31"/>
      <c r="H45" s="163"/>
      <c r="I45" s="63"/>
      <c r="J45" s="63"/>
      <c r="K45" s="63"/>
      <c r="L45" s="163"/>
      <c r="M45" s="73"/>
      <c r="N45" s="163"/>
      <c r="O45" s="163"/>
      <c r="P45" s="82"/>
      <c r="Q45" s="63"/>
      <c r="R45" s="73"/>
      <c r="S45" s="63"/>
      <c r="T45" s="73"/>
      <c r="U45" s="63"/>
      <c r="V45" s="73"/>
      <c r="W45" s="679"/>
      <c r="X45" s="63"/>
      <c r="Y45" s="120"/>
      <c r="Z45" s="486" t="s">
        <v>636</v>
      </c>
      <c r="AA45" s="38" t="s">
        <v>637</v>
      </c>
      <c r="AC45" s="171"/>
    </row>
    <row r="46" spans="1:29" ht="44.25" customHeight="1" thickBot="1" x14ac:dyDescent="0.25">
      <c r="A46" s="497" t="s">
        <v>638</v>
      </c>
      <c r="B46" s="1484" t="s">
        <v>789</v>
      </c>
      <c r="C46" s="1801" t="s">
        <v>1438</v>
      </c>
      <c r="D46" s="1802"/>
      <c r="E46" s="1490" t="s">
        <v>657</v>
      </c>
      <c r="F46" s="1490" t="s">
        <v>1033</v>
      </c>
      <c r="G46" s="1490" t="s">
        <v>927</v>
      </c>
      <c r="H46" s="1490" t="s">
        <v>8</v>
      </c>
      <c r="I46" s="576"/>
      <c r="J46" s="576"/>
      <c r="K46" s="576"/>
      <c r="L46" s="582"/>
      <c r="M46" s="383"/>
      <c r="N46" s="582"/>
      <c r="O46" s="602"/>
      <c r="P46" s="603"/>
      <c r="Q46" s="2000">
        <v>49.5</v>
      </c>
      <c r="R46" s="2001"/>
      <c r="S46" s="576"/>
      <c r="T46" s="383"/>
      <c r="U46" s="576"/>
      <c r="V46" s="383"/>
      <c r="W46" s="603"/>
      <c r="X46" s="1997" t="s">
        <v>1434</v>
      </c>
      <c r="Y46" s="1998"/>
      <c r="Z46" s="1517" t="s">
        <v>639</v>
      </c>
      <c r="AA46" s="38" t="s">
        <v>640</v>
      </c>
      <c r="AC46" s="171"/>
    </row>
    <row r="47" spans="1:29" ht="44.25" customHeight="1" thickBot="1" x14ac:dyDescent="0.25">
      <c r="A47" s="601"/>
      <c r="B47" s="1485"/>
      <c r="C47" s="1995" t="s">
        <v>1440</v>
      </c>
      <c r="D47" s="1996"/>
      <c r="E47" s="1491"/>
      <c r="F47" s="1491"/>
      <c r="G47" s="1491"/>
      <c r="H47" s="1491"/>
      <c r="I47" s="577"/>
      <c r="J47" s="577"/>
      <c r="K47" s="577"/>
      <c r="L47" s="385"/>
      <c r="M47" s="178"/>
      <c r="N47" s="385"/>
      <c r="O47" s="604"/>
      <c r="P47" s="605"/>
      <c r="Q47" s="2002">
        <v>90.9</v>
      </c>
      <c r="R47" s="2003"/>
      <c r="S47" s="794"/>
      <c r="T47" s="178"/>
      <c r="U47" s="794"/>
      <c r="V47" s="178"/>
      <c r="W47" s="605"/>
      <c r="X47" s="1999" t="s">
        <v>1435</v>
      </c>
      <c r="Y47" s="1934"/>
      <c r="Z47" s="1518"/>
      <c r="AA47" s="38"/>
      <c r="AC47" s="171"/>
    </row>
    <row r="48" spans="1:29" ht="44.25" customHeight="1" thickBot="1" x14ac:dyDescent="0.25">
      <c r="A48" s="601"/>
      <c r="B48" s="1485"/>
      <c r="C48" s="1995" t="s">
        <v>1439</v>
      </c>
      <c r="D48" s="1996"/>
      <c r="E48" s="1491"/>
      <c r="F48" s="1491"/>
      <c r="G48" s="1491"/>
      <c r="H48" s="1491"/>
      <c r="I48" s="577"/>
      <c r="J48" s="577"/>
      <c r="K48" s="577"/>
      <c r="L48" s="385"/>
      <c r="M48" s="178"/>
      <c r="N48" s="385"/>
      <c r="O48" s="604"/>
      <c r="P48" s="605"/>
      <c r="Q48" s="2002">
        <v>34.9</v>
      </c>
      <c r="R48" s="2003"/>
      <c r="S48" s="794"/>
      <c r="T48" s="178"/>
      <c r="U48" s="794"/>
      <c r="V48" s="178"/>
      <c r="W48" s="605"/>
      <c r="X48" s="1999" t="s">
        <v>1436</v>
      </c>
      <c r="Y48" s="1934"/>
      <c r="Z48" s="1518"/>
      <c r="AA48" s="38"/>
      <c r="AC48" s="171"/>
    </row>
    <row r="49" spans="1:29" ht="44.25" customHeight="1" thickBot="1" x14ac:dyDescent="0.25">
      <c r="A49" s="601"/>
      <c r="B49" s="1486"/>
      <c r="C49" s="2016" t="s">
        <v>1443</v>
      </c>
      <c r="D49" s="2017"/>
      <c r="E49" s="1492"/>
      <c r="F49" s="1492"/>
      <c r="G49" s="1492"/>
      <c r="H49" s="1492"/>
      <c r="I49" s="578"/>
      <c r="J49" s="578"/>
      <c r="K49" s="578"/>
      <c r="L49" s="579"/>
      <c r="M49" s="580"/>
      <c r="N49" s="579"/>
      <c r="O49" s="606"/>
      <c r="P49" s="607"/>
      <c r="Q49" s="2004">
        <v>22.9</v>
      </c>
      <c r="R49" s="2005"/>
      <c r="S49" s="578"/>
      <c r="T49" s="580"/>
      <c r="U49" s="578"/>
      <c r="V49" s="580"/>
      <c r="W49" s="607"/>
      <c r="X49" s="1861" t="s">
        <v>1437</v>
      </c>
      <c r="Y49" s="1862"/>
      <c r="Z49" s="1519"/>
      <c r="AA49" s="38"/>
      <c r="AC49" s="171"/>
    </row>
    <row r="50" spans="1:29" ht="76.5" customHeight="1" thickBot="1" x14ac:dyDescent="0.25">
      <c r="A50" s="510" t="s">
        <v>641</v>
      </c>
      <c r="B50" s="1388" t="s">
        <v>1396</v>
      </c>
      <c r="C50" s="32"/>
      <c r="D50" s="34"/>
      <c r="E50" s="9"/>
      <c r="F50" s="600"/>
      <c r="G50" s="31"/>
      <c r="H50" s="163"/>
      <c r="I50" s="63"/>
      <c r="J50" s="63"/>
      <c r="K50" s="63"/>
      <c r="L50" s="163"/>
      <c r="M50" s="73"/>
      <c r="N50" s="163"/>
      <c r="O50" s="163"/>
      <c r="P50" s="82"/>
      <c r="Q50" s="63"/>
      <c r="R50" s="73"/>
      <c r="S50" s="63"/>
      <c r="T50" s="73"/>
      <c r="U50" s="63"/>
      <c r="V50" s="73"/>
      <c r="W50" s="679"/>
      <c r="X50" s="63"/>
      <c r="Y50" s="120"/>
      <c r="Z50" s="486" t="s">
        <v>1393</v>
      </c>
      <c r="AA50" s="38" t="s">
        <v>642</v>
      </c>
      <c r="AC50" s="171"/>
    </row>
    <row r="51" spans="1:29" ht="50.25" customHeight="1" thickBot="1" x14ac:dyDescent="0.25">
      <c r="A51" s="497" t="s">
        <v>643</v>
      </c>
      <c r="B51" s="1388" t="s">
        <v>1397</v>
      </c>
      <c r="C51" s="32"/>
      <c r="D51" s="34"/>
      <c r="E51" s="9"/>
      <c r="F51" s="9"/>
      <c r="G51" s="31"/>
      <c r="H51" s="163"/>
      <c r="I51" s="63"/>
      <c r="J51" s="63"/>
      <c r="K51" s="63"/>
      <c r="L51" s="163"/>
      <c r="M51" s="73"/>
      <c r="N51" s="163"/>
      <c r="O51" s="163"/>
      <c r="P51" s="82"/>
      <c r="Q51" s="63"/>
      <c r="R51" s="73"/>
      <c r="S51" s="63"/>
      <c r="T51" s="73"/>
      <c r="U51" s="63"/>
      <c r="V51" s="73"/>
      <c r="W51" s="679"/>
      <c r="X51" s="63"/>
      <c r="Y51" s="120"/>
      <c r="Z51" s="486" t="s">
        <v>1394</v>
      </c>
      <c r="AA51" s="38" t="s">
        <v>644</v>
      </c>
      <c r="AC51" s="171"/>
    </row>
    <row r="52" spans="1:29" ht="40.5" customHeight="1" thickBot="1" x14ac:dyDescent="0.25">
      <c r="A52" s="1484" t="s">
        <v>645</v>
      </c>
      <c r="B52" s="1388" t="s">
        <v>1398</v>
      </c>
      <c r="C52" s="32"/>
      <c r="D52" s="34"/>
      <c r="E52" s="9"/>
      <c r="F52" s="9"/>
      <c r="G52" s="31"/>
      <c r="H52" s="163"/>
      <c r="I52" s="63"/>
      <c r="J52" s="63"/>
      <c r="K52" s="63"/>
      <c r="L52" s="163"/>
      <c r="M52" s="73"/>
      <c r="N52" s="163"/>
      <c r="O52" s="163"/>
      <c r="P52" s="82"/>
      <c r="Q52" s="63"/>
      <c r="R52" s="73"/>
      <c r="S52" s="63"/>
      <c r="T52" s="73"/>
      <c r="U52" s="63"/>
      <c r="V52" s="73"/>
      <c r="W52" s="679"/>
      <c r="X52" s="63"/>
      <c r="Y52" s="120"/>
      <c r="Z52" s="486" t="s">
        <v>1395</v>
      </c>
      <c r="AA52" s="1517" t="s">
        <v>646</v>
      </c>
      <c r="AC52" s="171"/>
    </row>
    <row r="53" spans="1:29" ht="59.25" customHeight="1" thickBot="1" x14ac:dyDescent="0.25">
      <c r="A53" s="1485"/>
      <c r="B53" s="1388" t="s">
        <v>171</v>
      </c>
      <c r="C53" s="1539" t="s">
        <v>1425</v>
      </c>
      <c r="D53" s="1540"/>
      <c r="E53" s="364" t="s">
        <v>657</v>
      </c>
      <c r="F53" s="364" t="s">
        <v>1033</v>
      </c>
      <c r="G53" s="3" t="s">
        <v>927</v>
      </c>
      <c r="H53" s="573" t="s">
        <v>1422</v>
      </c>
      <c r="I53" s="63"/>
      <c r="J53" s="63"/>
      <c r="K53" s="63"/>
      <c r="L53" s="163"/>
      <c r="M53" s="73"/>
      <c r="N53" s="163"/>
      <c r="O53" s="163"/>
      <c r="P53" s="82"/>
      <c r="Q53" s="1809"/>
      <c r="R53" s="1810"/>
      <c r="S53" s="1809">
        <v>1</v>
      </c>
      <c r="T53" s="1810"/>
      <c r="U53" s="1809">
        <v>1</v>
      </c>
      <c r="V53" s="1810"/>
      <c r="W53" s="679"/>
      <c r="X53" s="1651" t="s">
        <v>1424</v>
      </c>
      <c r="Y53" s="1558"/>
      <c r="Z53" s="486" t="s">
        <v>647</v>
      </c>
      <c r="AA53" s="1518"/>
      <c r="AC53" s="171"/>
    </row>
    <row r="54" spans="1:29" ht="30.75" customHeight="1" thickBot="1" x14ac:dyDescent="0.25">
      <c r="A54" s="1486"/>
      <c r="B54" s="1484" t="s">
        <v>172</v>
      </c>
      <c r="C54" s="1801" t="s">
        <v>1429</v>
      </c>
      <c r="D54" s="1802"/>
      <c r="E54" s="1561" t="s">
        <v>657</v>
      </c>
      <c r="F54" s="1561" t="s">
        <v>1033</v>
      </c>
      <c r="G54" s="1493" t="s">
        <v>927</v>
      </c>
      <c r="H54" s="1493" t="s">
        <v>1505</v>
      </c>
      <c r="I54" s="576"/>
      <c r="J54" s="576"/>
      <c r="K54" s="576"/>
      <c r="L54" s="582"/>
      <c r="M54" s="383"/>
      <c r="N54" s="582"/>
      <c r="O54" s="582"/>
      <c r="P54" s="793"/>
      <c r="Q54" s="2000"/>
      <c r="R54" s="2001"/>
      <c r="S54" s="2000">
        <v>1</v>
      </c>
      <c r="T54" s="2001"/>
      <c r="U54" s="2000">
        <v>1</v>
      </c>
      <c r="V54" s="2001"/>
      <c r="W54" s="383"/>
      <c r="X54" s="1997" t="s">
        <v>1426</v>
      </c>
      <c r="Y54" s="1998"/>
      <c r="Z54" s="1517" t="s">
        <v>648</v>
      </c>
      <c r="AA54" s="1519"/>
      <c r="AC54" s="171"/>
    </row>
    <row r="55" spans="1:29" ht="30.75" customHeight="1" x14ac:dyDescent="0.2">
      <c r="A55" s="574"/>
      <c r="B55" s="1485"/>
      <c r="C55" s="1995" t="s">
        <v>1430</v>
      </c>
      <c r="D55" s="1996"/>
      <c r="E55" s="1562"/>
      <c r="F55" s="1562"/>
      <c r="G55" s="1494"/>
      <c r="H55" s="1494"/>
      <c r="I55" s="794"/>
      <c r="J55" s="794"/>
      <c r="K55" s="794"/>
      <c r="L55" s="385"/>
      <c r="M55" s="178"/>
      <c r="N55" s="385"/>
      <c r="O55" s="385"/>
      <c r="P55" s="584"/>
      <c r="Q55" s="2002"/>
      <c r="R55" s="2003"/>
      <c r="S55" s="2002">
        <v>1</v>
      </c>
      <c r="T55" s="2003"/>
      <c r="U55" s="2002">
        <v>1</v>
      </c>
      <c r="V55" s="2003"/>
      <c r="W55" s="178"/>
      <c r="X55" s="1999" t="s">
        <v>1427</v>
      </c>
      <c r="Y55" s="1934"/>
      <c r="Z55" s="1518"/>
      <c r="AA55" s="575"/>
      <c r="AC55" s="171"/>
    </row>
    <row r="56" spans="1:29" ht="30.75" customHeight="1" thickBot="1" x14ac:dyDescent="0.25">
      <c r="A56" s="574"/>
      <c r="B56" s="1486"/>
      <c r="C56" s="1995" t="s">
        <v>1431</v>
      </c>
      <c r="D56" s="1996"/>
      <c r="E56" s="1562"/>
      <c r="F56" s="1562"/>
      <c r="G56" s="1494"/>
      <c r="H56" s="1494"/>
      <c r="I56" s="578"/>
      <c r="J56" s="578"/>
      <c r="K56" s="578"/>
      <c r="L56" s="579"/>
      <c r="M56" s="580"/>
      <c r="N56" s="579"/>
      <c r="O56" s="579"/>
      <c r="P56" s="585"/>
      <c r="Q56" s="2004"/>
      <c r="R56" s="2005"/>
      <c r="S56" s="578"/>
      <c r="T56" s="580"/>
      <c r="U56" s="2004">
        <v>1</v>
      </c>
      <c r="V56" s="2005"/>
      <c r="W56" s="580"/>
      <c r="X56" s="1999" t="s">
        <v>1428</v>
      </c>
      <c r="Y56" s="1934"/>
      <c r="Z56" s="1519"/>
      <c r="AA56" s="575"/>
      <c r="AC56" s="171"/>
    </row>
    <row r="57" spans="1:29" ht="77.25" customHeight="1" thickBot="1" x14ac:dyDescent="0.25">
      <c r="A57" s="1484" t="s">
        <v>649</v>
      </c>
      <c r="B57" s="1388" t="s">
        <v>173</v>
      </c>
      <c r="C57" s="1539" t="s">
        <v>1168</v>
      </c>
      <c r="D57" s="1540"/>
      <c r="E57" s="364" t="s">
        <v>657</v>
      </c>
      <c r="F57" s="505" t="s">
        <v>1033</v>
      </c>
      <c r="G57" s="362" t="s">
        <v>1076</v>
      </c>
      <c r="H57" s="363" t="s">
        <v>1537</v>
      </c>
      <c r="I57" s="535">
        <v>0.71</v>
      </c>
      <c r="J57" s="266">
        <v>0.7</v>
      </c>
      <c r="K57" s="535">
        <v>0.56000000000000005</v>
      </c>
      <c r="L57" s="36">
        <v>0.57999999999999996</v>
      </c>
      <c r="M57" s="536">
        <v>0.26</v>
      </c>
      <c r="N57" s="36">
        <v>0.35</v>
      </c>
      <c r="O57" s="36">
        <v>0.21</v>
      </c>
      <c r="P57" s="650">
        <v>0.24</v>
      </c>
      <c r="Q57" s="1712">
        <v>0.22</v>
      </c>
      <c r="R57" s="1713"/>
      <c r="S57" s="1712">
        <v>0.41</v>
      </c>
      <c r="T57" s="1713"/>
      <c r="U57" s="63"/>
      <c r="V57" s="73"/>
      <c r="W57" s="1023"/>
      <c r="X57" s="1651" t="s">
        <v>1264</v>
      </c>
      <c r="Y57" s="1558"/>
      <c r="Z57" s="486" t="s">
        <v>650</v>
      </c>
      <c r="AA57" s="1517" t="s">
        <v>651</v>
      </c>
      <c r="AC57" s="171"/>
    </row>
    <row r="58" spans="1:29" ht="44.25" customHeight="1" thickBot="1" x14ac:dyDescent="0.25">
      <c r="A58" s="1565"/>
      <c r="B58" s="1484" t="s">
        <v>954</v>
      </c>
      <c r="C58" s="1801" t="s">
        <v>1453</v>
      </c>
      <c r="D58" s="1802"/>
      <c r="E58" s="1561" t="s">
        <v>657</v>
      </c>
      <c r="F58" s="1493" t="s">
        <v>1033</v>
      </c>
      <c r="G58" s="1490" t="s">
        <v>905</v>
      </c>
      <c r="H58" s="1493" t="s">
        <v>1506</v>
      </c>
      <c r="I58" s="576"/>
      <c r="J58" s="632">
        <v>1</v>
      </c>
      <c r="K58" s="576"/>
      <c r="L58" s="582"/>
      <c r="M58" s="383"/>
      <c r="N58" s="582"/>
      <c r="O58" s="582"/>
      <c r="P58" s="583"/>
      <c r="Q58" s="576"/>
      <c r="R58" s="383"/>
      <c r="S58" s="576"/>
      <c r="T58" s="383"/>
      <c r="U58" s="576"/>
      <c r="V58" s="383"/>
      <c r="W58" s="793"/>
      <c r="X58" s="1997" t="s">
        <v>1450</v>
      </c>
      <c r="Y58" s="1998"/>
      <c r="Z58" s="1517" t="s">
        <v>652</v>
      </c>
      <c r="AA58" s="1601"/>
      <c r="AC58" s="171"/>
    </row>
    <row r="59" spans="1:29" ht="43.5" customHeight="1" x14ac:dyDescent="0.2">
      <c r="A59" s="14"/>
      <c r="B59" s="1485"/>
      <c r="C59" s="1995" t="s">
        <v>1454</v>
      </c>
      <c r="D59" s="1996"/>
      <c r="E59" s="1562"/>
      <c r="F59" s="1494"/>
      <c r="G59" s="1491"/>
      <c r="H59" s="1494"/>
      <c r="I59" s="577"/>
      <c r="J59" s="633"/>
      <c r="K59" s="577"/>
      <c r="L59" s="385"/>
      <c r="M59" s="178"/>
      <c r="N59" s="635">
        <v>1</v>
      </c>
      <c r="O59" s="635">
        <v>1</v>
      </c>
      <c r="P59" s="635">
        <v>1</v>
      </c>
      <c r="Q59" s="1767">
        <v>1</v>
      </c>
      <c r="R59" s="1768"/>
      <c r="S59" s="1767">
        <v>1</v>
      </c>
      <c r="T59" s="1768"/>
      <c r="U59" s="794"/>
      <c r="V59" s="178"/>
      <c r="W59" s="1039"/>
      <c r="X59" s="1999" t="s">
        <v>1451</v>
      </c>
      <c r="Y59" s="1934"/>
      <c r="Z59" s="1518"/>
      <c r="AA59" s="631"/>
      <c r="AC59" s="171"/>
    </row>
    <row r="60" spans="1:29" ht="43.5" customHeight="1" thickBot="1" x14ac:dyDescent="0.25">
      <c r="A60" s="14"/>
      <c r="B60" s="1486"/>
      <c r="C60" s="2016" t="s">
        <v>1455</v>
      </c>
      <c r="D60" s="2017"/>
      <c r="E60" s="1581"/>
      <c r="F60" s="1495"/>
      <c r="G60" s="1492"/>
      <c r="H60" s="1495"/>
      <c r="I60" s="578"/>
      <c r="J60" s="634"/>
      <c r="K60" s="578"/>
      <c r="L60" s="579"/>
      <c r="M60" s="580"/>
      <c r="N60" s="636">
        <v>1</v>
      </c>
      <c r="O60" s="636">
        <v>1</v>
      </c>
      <c r="P60" s="636">
        <v>1</v>
      </c>
      <c r="Q60" s="2022">
        <v>1</v>
      </c>
      <c r="R60" s="2023"/>
      <c r="S60" s="2022">
        <v>1</v>
      </c>
      <c r="T60" s="2023"/>
      <c r="U60" s="578"/>
      <c r="V60" s="580"/>
      <c r="W60" s="1040"/>
      <c r="X60" s="1861" t="s">
        <v>1452</v>
      </c>
      <c r="Y60" s="1862"/>
      <c r="Z60" s="1519"/>
      <c r="AA60" s="631"/>
      <c r="AC60" s="171"/>
    </row>
    <row r="61" spans="1:29" x14ac:dyDescent="0.2">
      <c r="Y61" s="62"/>
    </row>
    <row r="62" spans="1:29" x14ac:dyDescent="0.2">
      <c r="I62" s="595"/>
      <c r="J62" s="595"/>
      <c r="K62" s="595"/>
      <c r="L62" s="595"/>
      <c r="M62" s="595"/>
      <c r="N62" s="595"/>
      <c r="O62" s="595"/>
      <c r="P62" s="595"/>
    </row>
    <row r="64" spans="1:29" ht="51" x14ac:dyDescent="0.2">
      <c r="B64" s="1398" t="s">
        <v>213</v>
      </c>
    </row>
    <row r="66" spans="2:13" x14ac:dyDescent="0.2">
      <c r="B66" s="653" t="s">
        <v>1266</v>
      </c>
    </row>
    <row r="67" spans="2:13" x14ac:dyDescent="0.2">
      <c r="B67" s="645" t="s">
        <v>1015</v>
      </c>
    </row>
    <row r="68" spans="2:13" x14ac:dyDescent="0.2">
      <c r="B68" s="674" t="s">
        <v>1016</v>
      </c>
    </row>
    <row r="69" spans="2:13" x14ac:dyDescent="0.2">
      <c r="B69" s="674" t="s">
        <v>1135</v>
      </c>
    </row>
    <row r="71" spans="2:13" ht="14.25" customHeight="1" x14ac:dyDescent="0.2">
      <c r="B71" s="2013"/>
      <c r="C71" s="2013"/>
      <c r="D71" s="2013"/>
      <c r="E71" s="2013"/>
      <c r="F71" s="2013"/>
      <c r="G71" s="2013"/>
      <c r="H71" s="2013"/>
      <c r="I71" s="2013"/>
      <c r="J71" s="2013"/>
      <c r="K71" s="2013"/>
      <c r="L71" s="2013"/>
      <c r="M71" s="2013"/>
    </row>
  </sheetData>
  <mergeCells count="232">
    <mergeCell ref="U53:V53"/>
    <mergeCell ref="S54:T54"/>
    <mergeCell ref="U54:V54"/>
    <mergeCell ref="S55:T55"/>
    <mergeCell ref="U55:V55"/>
    <mergeCell ref="U24:V24"/>
    <mergeCell ref="U25:V25"/>
    <mergeCell ref="U26:V26"/>
    <mergeCell ref="S27:T27"/>
    <mergeCell ref="U31:V31"/>
    <mergeCell ref="U32:V32"/>
    <mergeCell ref="U33:V33"/>
    <mergeCell ref="U34:V34"/>
    <mergeCell ref="U43:V43"/>
    <mergeCell ref="U35:V35"/>
    <mergeCell ref="U36:V36"/>
    <mergeCell ref="U37:V37"/>
    <mergeCell ref="U38:V38"/>
    <mergeCell ref="U39:V39"/>
    <mergeCell ref="S24:T24"/>
    <mergeCell ref="S25:T25"/>
    <mergeCell ref="U42:V42"/>
    <mergeCell ref="S31:T31"/>
    <mergeCell ref="U44:V44"/>
    <mergeCell ref="Q57:R57"/>
    <mergeCell ref="I4:W4"/>
    <mergeCell ref="Q44:R44"/>
    <mergeCell ref="S44:T44"/>
    <mergeCell ref="Q38:R38"/>
    <mergeCell ref="S38:T38"/>
    <mergeCell ref="Q39:R39"/>
    <mergeCell ref="S39:T39"/>
    <mergeCell ref="Q40:R40"/>
    <mergeCell ref="S40:T40"/>
    <mergeCell ref="Q41:R41"/>
    <mergeCell ref="S41:T41"/>
    <mergeCell ref="Q42:R42"/>
    <mergeCell ref="S42:T42"/>
    <mergeCell ref="S10:T10"/>
    <mergeCell ref="U5:V5"/>
    <mergeCell ref="U10:V10"/>
    <mergeCell ref="U15:V15"/>
    <mergeCell ref="S22:T22"/>
    <mergeCell ref="S57:T57"/>
    <mergeCell ref="S53:T53"/>
    <mergeCell ref="U56:V56"/>
    <mergeCell ref="Q43:R43"/>
    <mergeCell ref="S14:T14"/>
    <mergeCell ref="C58:D58"/>
    <mergeCell ref="X58:Y58"/>
    <mergeCell ref="B58:B60"/>
    <mergeCell ref="Z58:Z60"/>
    <mergeCell ref="C59:D59"/>
    <mergeCell ref="X59:Y59"/>
    <mergeCell ref="C60:D60"/>
    <mergeCell ref="X60:Y60"/>
    <mergeCell ref="E58:E60"/>
    <mergeCell ref="F58:F60"/>
    <mergeCell ref="G58:G60"/>
    <mergeCell ref="H58:H60"/>
    <mergeCell ref="Q59:R59"/>
    <mergeCell ref="S59:T59"/>
    <mergeCell ref="Q60:R60"/>
    <mergeCell ref="S60:T60"/>
    <mergeCell ref="C4:D5"/>
    <mergeCell ref="AA6:AA10"/>
    <mergeCell ref="Q10:R10"/>
    <mergeCell ref="C47:D47"/>
    <mergeCell ref="C48:D48"/>
    <mergeCell ref="C49:D49"/>
    <mergeCell ref="B46:B49"/>
    <mergeCell ref="H46:H49"/>
    <mergeCell ref="E46:E49"/>
    <mergeCell ref="F46:F49"/>
    <mergeCell ref="G46:G49"/>
    <mergeCell ref="Z46:Z49"/>
    <mergeCell ref="X46:Y46"/>
    <mergeCell ref="X47:Y47"/>
    <mergeCell ref="X48:Y48"/>
    <mergeCell ref="X49:Y49"/>
    <mergeCell ref="Q46:R46"/>
    <mergeCell ref="Q47:R47"/>
    <mergeCell ref="Q48:R48"/>
    <mergeCell ref="Q49:R49"/>
    <mergeCell ref="Q24:R24"/>
    <mergeCell ref="Y24:Y26"/>
    <mergeCell ref="Q15:R15"/>
    <mergeCell ref="S15:T15"/>
    <mergeCell ref="Z13:Z14"/>
    <mergeCell ref="B71:M71"/>
    <mergeCell ref="AA4:AA5"/>
    <mergeCell ref="G4:G5"/>
    <mergeCell ref="H4:H5"/>
    <mergeCell ref="Z6:Z9"/>
    <mergeCell ref="Q5:R5"/>
    <mergeCell ref="X8:Y8"/>
    <mergeCell ref="G6:G9"/>
    <mergeCell ref="H6:H9"/>
    <mergeCell ref="Z4:Z5"/>
    <mergeCell ref="X7:Y7"/>
    <mergeCell ref="X4:Y5"/>
    <mergeCell ref="X6:Y6"/>
    <mergeCell ref="X9:Y9"/>
    <mergeCell ref="E13:E14"/>
    <mergeCell ref="F13:F14"/>
    <mergeCell ref="Q14:R14"/>
    <mergeCell ref="AA57:AA58"/>
    <mergeCell ref="S5:T5"/>
    <mergeCell ref="AA52:AA54"/>
    <mergeCell ref="Q27:R27"/>
    <mergeCell ref="C9:D9"/>
    <mergeCell ref="C11:D11"/>
    <mergeCell ref="F4:F5"/>
    <mergeCell ref="A6:A10"/>
    <mergeCell ref="E11:E12"/>
    <mergeCell ref="H13:H14"/>
    <mergeCell ref="A13:A15"/>
    <mergeCell ref="E4:E5"/>
    <mergeCell ref="AA13:AA15"/>
    <mergeCell ref="C24:C26"/>
    <mergeCell ref="E24:E26"/>
    <mergeCell ref="G24:G26"/>
    <mergeCell ref="H24:H26"/>
    <mergeCell ref="B24:B26"/>
    <mergeCell ref="X11:Y11"/>
    <mergeCell ref="Z11:Z12"/>
    <mergeCell ref="AA11:AA12"/>
    <mergeCell ref="AA24:AA26"/>
    <mergeCell ref="X14:Y14"/>
    <mergeCell ref="F11:F12"/>
    <mergeCell ref="G11:G12"/>
    <mergeCell ref="Z18:Z22"/>
    <mergeCell ref="Y18:Y22"/>
    <mergeCell ref="Z24:Z26"/>
    <mergeCell ref="Q25:R25"/>
    <mergeCell ref="Q26:R26"/>
    <mergeCell ref="A52:A54"/>
    <mergeCell ref="Q53:R53"/>
    <mergeCell ref="F24:F26"/>
    <mergeCell ref="A24:A26"/>
    <mergeCell ref="A11:A12"/>
    <mergeCell ref="C6:D6"/>
    <mergeCell ref="C7:D7"/>
    <mergeCell ref="C8:D8"/>
    <mergeCell ref="C13:D13"/>
    <mergeCell ref="C27:D27"/>
    <mergeCell ref="C15:D15"/>
    <mergeCell ref="C12:D12"/>
    <mergeCell ref="C14:D14"/>
    <mergeCell ref="C31:C44"/>
    <mergeCell ref="H42:H44"/>
    <mergeCell ref="Q31:R31"/>
    <mergeCell ref="C46:D46"/>
    <mergeCell ref="B18:B22"/>
    <mergeCell ref="B11:B12"/>
    <mergeCell ref="B13:B14"/>
    <mergeCell ref="Q18:R18"/>
    <mergeCell ref="Q19:R19"/>
    <mergeCell ref="Q20:R20"/>
    <mergeCell ref="Q6:R6"/>
    <mergeCell ref="Z31:Z44"/>
    <mergeCell ref="Q55:R55"/>
    <mergeCell ref="Q56:R56"/>
    <mergeCell ref="B54:B56"/>
    <mergeCell ref="H31:H41"/>
    <mergeCell ref="B6:B9"/>
    <mergeCell ref="A4:A5"/>
    <mergeCell ref="B4:B5"/>
    <mergeCell ref="X57:Y57"/>
    <mergeCell ref="A57:A58"/>
    <mergeCell ref="E6:E9"/>
    <mergeCell ref="F6:F9"/>
    <mergeCell ref="C57:D57"/>
    <mergeCell ref="G18:G22"/>
    <mergeCell ref="X12:Y12"/>
    <mergeCell ref="X15:Y15"/>
    <mergeCell ref="H18:H22"/>
    <mergeCell ref="C18:C22"/>
    <mergeCell ref="E18:E22"/>
    <mergeCell ref="F18:F22"/>
    <mergeCell ref="H11:H12"/>
    <mergeCell ref="X13:Y13"/>
    <mergeCell ref="C53:D53"/>
    <mergeCell ref="X53:Y53"/>
    <mergeCell ref="Z54:Z56"/>
    <mergeCell ref="C54:D54"/>
    <mergeCell ref="C55:D55"/>
    <mergeCell ref="C56:D56"/>
    <mergeCell ref="X54:Y54"/>
    <mergeCell ref="X55:Y55"/>
    <mergeCell ref="X56:Y56"/>
    <mergeCell ref="E54:E56"/>
    <mergeCell ref="F54:F56"/>
    <mergeCell ref="G54:G56"/>
    <mergeCell ref="H54:H56"/>
    <mergeCell ref="Q54:R54"/>
    <mergeCell ref="Q7:R7"/>
    <mergeCell ref="Q8:R8"/>
    <mergeCell ref="Q9:R9"/>
    <mergeCell ref="X27:Y27"/>
    <mergeCell ref="B31:B44"/>
    <mergeCell ref="E31:E44"/>
    <mergeCell ref="F31:F44"/>
    <mergeCell ref="G31:G44"/>
    <mergeCell ref="Y31:Y44"/>
    <mergeCell ref="Q33:R33"/>
    <mergeCell ref="S33:T33"/>
    <mergeCell ref="Q34:R34"/>
    <mergeCell ref="S34:T34"/>
    <mergeCell ref="Q35:R35"/>
    <mergeCell ref="S35:T35"/>
    <mergeCell ref="Q36:R36"/>
    <mergeCell ref="S36:T36"/>
    <mergeCell ref="Q37:R37"/>
    <mergeCell ref="S37:T37"/>
    <mergeCell ref="S43:T43"/>
    <mergeCell ref="S11:T11"/>
    <mergeCell ref="S13:T13"/>
    <mergeCell ref="Q12:R12"/>
    <mergeCell ref="S12:T12"/>
    <mergeCell ref="U40:V40"/>
    <mergeCell ref="U41:V41"/>
    <mergeCell ref="S26:T26"/>
    <mergeCell ref="Q21:R21"/>
    <mergeCell ref="Q22:R22"/>
    <mergeCell ref="Q32:R32"/>
    <mergeCell ref="S32:T32"/>
    <mergeCell ref="S18:T18"/>
    <mergeCell ref="U14:V14"/>
    <mergeCell ref="S19:T19"/>
    <mergeCell ref="S20:T20"/>
    <mergeCell ref="S21:T21"/>
  </mergeCells>
  <printOptions horizontalCentered="1" verticalCentered="1"/>
  <pageMargins left="0" right="0" top="0" bottom="0" header="0" footer="0"/>
  <pageSetup paperSize="8" scale="5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showGridLines="0" workbookViewId="0">
      <selection activeCell="G2" sqref="G2"/>
    </sheetView>
  </sheetViews>
  <sheetFormatPr defaultRowHeight="15" x14ac:dyDescent="0.25"/>
  <cols>
    <col min="1" max="1" width="10" customWidth="1"/>
  </cols>
  <sheetData>
    <row r="1" spans="1:2" ht="18.75" x14ac:dyDescent="0.3">
      <c r="B1" s="185" t="s">
        <v>1072</v>
      </c>
    </row>
    <row r="2" spans="1:2" ht="18.75" x14ac:dyDescent="0.3">
      <c r="B2" s="185" t="s">
        <v>1719</v>
      </c>
    </row>
    <row r="5" spans="1:2" x14ac:dyDescent="0.25">
      <c r="A5" s="147" t="s">
        <v>1249</v>
      </c>
    </row>
    <row r="6" spans="1:2" x14ac:dyDescent="0.25">
      <c r="A6" s="147" t="s">
        <v>13</v>
      </c>
    </row>
    <row r="7" spans="1:2" x14ac:dyDescent="0.25">
      <c r="A7" s="147" t="s">
        <v>50</v>
      </c>
    </row>
    <row r="8" spans="1:2" x14ac:dyDescent="0.25">
      <c r="A8" s="147" t="s">
        <v>51</v>
      </c>
    </row>
    <row r="9" spans="1:2" x14ac:dyDescent="0.25">
      <c r="A9" s="147" t="s">
        <v>52</v>
      </c>
    </row>
    <row r="10" spans="1:2" x14ac:dyDescent="0.25">
      <c r="A10" s="147" t="s">
        <v>255</v>
      </c>
    </row>
    <row r="11" spans="1:2" x14ac:dyDescent="0.25">
      <c r="A11" s="147" t="s">
        <v>274</v>
      </c>
    </row>
    <row r="12" spans="1:2" x14ac:dyDescent="0.25">
      <c r="A12" s="147" t="s">
        <v>319</v>
      </c>
    </row>
    <row r="13" spans="1:2" x14ac:dyDescent="0.25">
      <c r="A13" s="147" t="s">
        <v>320</v>
      </c>
    </row>
    <row r="14" spans="1:2" x14ac:dyDescent="0.25">
      <c r="A14" s="147" t="s">
        <v>372</v>
      </c>
    </row>
    <row r="15" spans="1:2" x14ac:dyDescent="0.25">
      <c r="A15" s="147" t="s">
        <v>406</v>
      </c>
    </row>
    <row r="16" spans="1:2" x14ac:dyDescent="0.25">
      <c r="A16" s="147" t="s">
        <v>444</v>
      </c>
    </row>
    <row r="17" spans="1:1" x14ac:dyDescent="0.25">
      <c r="A17" s="147" t="s">
        <v>371</v>
      </c>
    </row>
    <row r="18" spans="1:1" x14ac:dyDescent="0.25">
      <c r="A18" s="147" t="s">
        <v>471</v>
      </c>
    </row>
    <row r="19" spans="1:1" x14ac:dyDescent="0.25">
      <c r="A19" s="147" t="s">
        <v>502</v>
      </c>
    </row>
    <row r="20" spans="1:1" x14ac:dyDescent="0.25">
      <c r="A20" s="147" t="s">
        <v>548</v>
      </c>
    </row>
    <row r="21" spans="1:1" x14ac:dyDescent="0.25">
      <c r="A21" s="147" t="s">
        <v>153</v>
      </c>
    </row>
    <row r="23" spans="1:1" x14ac:dyDescent="0.25">
      <c r="A23" s="207"/>
    </row>
    <row r="26" spans="1:1" x14ac:dyDescent="0.25">
      <c r="A26" s="183" t="s">
        <v>1071</v>
      </c>
    </row>
    <row r="27" spans="1:1" x14ac:dyDescent="0.25">
      <c r="A27" s="184" t="s">
        <v>1070</v>
      </c>
    </row>
    <row r="28" spans="1:1" x14ac:dyDescent="0.25">
      <c r="A28" s="184" t="s">
        <v>1716</v>
      </c>
    </row>
    <row r="29" spans="1:1" x14ac:dyDescent="0.25">
      <c r="A29" s="184" t="s">
        <v>1717</v>
      </c>
    </row>
  </sheetData>
  <hyperlinks>
    <hyperlink ref="A5" location="'ODS 1'!A2" display="SDG 1 End poverty in all its forms everywhere  " xr:uid="{00000000-0004-0000-0100-000000000000}"/>
    <hyperlink ref="A6" location="'ODS 2'!A2" display="SDG 2 End hunger, achieve food security and improved nutrition and promote sustainable agriculture" xr:uid="{00000000-0004-0000-0100-000001000000}"/>
    <hyperlink ref="A7" location="'ODS 3'!A2" display="SDG 3 Ensure healthy lives and promote well-being for all at all ages" xr:uid="{00000000-0004-0000-0100-000002000000}"/>
    <hyperlink ref="A8" location="'ODS 4'!A2" display="SDG 4 Ensure inclusive and equitable quality education and promote lifelong learning opportunities for all" xr:uid="{00000000-0004-0000-0100-000003000000}"/>
    <hyperlink ref="A9" location="'ODS 5'!A2" display="SDG 5 Achieve gender equality and empower all women and girls" xr:uid="{00000000-0004-0000-0100-000004000000}"/>
    <hyperlink ref="A10" location="'ODS 6'!A2" display="SDG 6 Ensure availability and sustainable management of water and sanitation for all " xr:uid="{00000000-0004-0000-0100-000005000000}"/>
    <hyperlink ref="A11" location="'ODS 7'!A2" display="SDG 7 Ensure access to affordable, reliable, sustainable and modern energy for all" xr:uid="{00000000-0004-0000-0100-000006000000}"/>
    <hyperlink ref="A12" location="'ODS 8'!A2" display="SDG 8 Promote sustained, inclusive and sustainable economic growth, full and productive employment and decent work for all" xr:uid="{00000000-0004-0000-0100-000007000000}"/>
    <hyperlink ref="A13" location="'ODS 9'!A2" display="SDG 9 Build resilient infrastructure, promote inclusive and sustainable industrialization and foster innovation" xr:uid="{00000000-0004-0000-0100-000008000000}"/>
    <hyperlink ref="A14" location="'ODS 10'!A2" display="SDG 10 Reduce inequality within and among countries" xr:uid="{00000000-0004-0000-0100-000009000000}"/>
    <hyperlink ref="A15" location="'ODS 11'!A2" display="SDG 11 Make cities and human settlements inclusive, safe, resilient and sustainable" xr:uid="{00000000-0004-0000-0100-00000A000000}"/>
    <hyperlink ref="A16" location="'ODS 12'!A2" display="SDG 12 Ensure sustainable consumption and production patterns" xr:uid="{00000000-0004-0000-0100-00000B000000}"/>
    <hyperlink ref="A17" location="'ODS 13'!A2" display="SDG 13 Take urgent action to combat climate change and its impacts" xr:uid="{00000000-0004-0000-0100-00000C000000}"/>
    <hyperlink ref="A18" location="'ODS 14'!A2" display="SDG 14 Conserve and sustainably use the oceans, seas and marine resources for sustainable development" xr:uid="{00000000-0004-0000-0100-00000D000000}"/>
    <hyperlink ref="A19" location="'ODS 15'!A2" display="SDG 15 Protect, restore and promote sustainable use of terrestrial ecosystems, sustainably manage forests, combat desertification, and halt and reverse land degradation and halt biodiversity loss" xr:uid="{00000000-0004-0000-0100-00000E000000}"/>
    <hyperlink ref="A20" location="'ODS 16'!A2" display="SDG 16 Promote peaceful and inclusive societies for sustainable development, provide access to justice for all and build effective, accountable and inclusive institutions at all levels" xr:uid="{00000000-0004-0000-0100-00000F000000}"/>
    <hyperlink ref="A21" location="'ODS 17'!A2" display="SDG 17 Strengthen the means of implementation and revitalize the Global Partnership for Sustainable Development" xr:uid="{00000000-0004-0000-0100-000010000000}"/>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1"/>
  <sheetViews>
    <sheetView showGridLines="0" topLeftCell="B1" zoomScale="80" zoomScaleNormal="80" workbookViewId="0">
      <pane ySplit="5" topLeftCell="A54" activePane="bottomLeft" state="frozen"/>
      <selection activeCell="B1" sqref="B1"/>
      <selection pane="bottomLeft" activeCell="H66" sqref="H66"/>
    </sheetView>
  </sheetViews>
  <sheetFormatPr defaultColWidth="8.5703125" defaultRowHeight="12.75" x14ac:dyDescent="0.2"/>
  <cols>
    <col min="1" max="1" width="43.5703125" style="62" hidden="1" customWidth="1"/>
    <col min="2" max="2" width="44.42578125" style="674" customWidth="1"/>
    <col min="3" max="3" width="33.5703125" style="674" customWidth="1"/>
    <col min="4" max="4" width="15.42578125" style="674" customWidth="1"/>
    <col min="5" max="5" width="9.28515625" style="62" customWidth="1"/>
    <col min="6" max="6" width="13.5703125" style="62" customWidth="1"/>
    <col min="7" max="7" width="13.42578125" style="62" customWidth="1"/>
    <col min="8" max="8" width="9.42578125" style="62" customWidth="1"/>
    <col min="9" max="10" width="8.5703125" style="62"/>
    <col min="11" max="11" width="6.7109375" style="62" customWidth="1"/>
    <col min="12" max="12" width="1.85546875" style="674" customWidth="1"/>
    <col min="13" max="14" width="8.5703125" style="62"/>
    <col min="15" max="15" width="8.7109375" style="62" customWidth="1"/>
    <col min="16" max="16" width="8.5703125" style="62"/>
    <col min="17" max="18" width="8.5703125" style="62" customWidth="1"/>
    <col min="19" max="19" width="5.7109375" style="674" customWidth="1"/>
    <col min="20" max="20" width="3.42578125" style="674" bestFit="1" customWidth="1"/>
    <col min="21" max="21" width="8.5703125" style="674" customWidth="1"/>
    <col min="22" max="22" width="15.5703125" style="62" customWidth="1"/>
    <col min="23" max="23" width="24.42578125" style="62" customWidth="1"/>
    <col min="24" max="24" width="43.5703125" style="62" customWidth="1"/>
    <col min="25" max="25" width="43.5703125" style="62" hidden="1" customWidth="1"/>
    <col min="26" max="16384" width="8.5703125" style="62"/>
  </cols>
  <sheetData>
    <row r="1" spans="1:25" s="189" customFormat="1" ht="20.25" customHeight="1" x14ac:dyDescent="0.2">
      <c r="A1" s="186"/>
      <c r="B1" s="186" t="s">
        <v>879</v>
      </c>
      <c r="C1" s="186"/>
      <c r="D1" s="698"/>
      <c r="E1" s="188"/>
      <c r="F1" s="188"/>
      <c r="G1" s="188"/>
      <c r="H1" s="187"/>
      <c r="I1" s="1317"/>
      <c r="J1" s="1317"/>
      <c r="K1" s="1317"/>
      <c r="M1" s="1318"/>
      <c r="N1" s="1317"/>
      <c r="O1" s="1317"/>
      <c r="P1" s="1317"/>
      <c r="Q1" s="1317"/>
      <c r="R1" s="1317"/>
      <c r="S1" s="1318"/>
      <c r="U1" s="1317"/>
    </row>
    <row r="2" spans="1:25" s="199" customFormat="1" ht="19.5" customHeight="1" x14ac:dyDescent="0.2">
      <c r="A2" s="196"/>
      <c r="B2" s="196" t="s">
        <v>131</v>
      </c>
      <c r="C2" s="196"/>
      <c r="D2" s="699"/>
      <c r="E2" s="198"/>
      <c r="F2" s="198"/>
      <c r="G2" s="198"/>
      <c r="H2" s="197"/>
      <c r="I2" s="614"/>
      <c r="J2" s="614"/>
      <c r="K2" s="614"/>
      <c r="M2" s="1303"/>
      <c r="N2" s="1303"/>
      <c r="O2" s="614"/>
      <c r="P2" s="614"/>
      <c r="Q2" s="614"/>
      <c r="R2" s="614"/>
      <c r="S2" s="614"/>
      <c r="U2" s="614"/>
    </row>
    <row r="3" spans="1:25" ht="13.5" thickBot="1" x14ac:dyDescent="0.25"/>
    <row r="4" spans="1:25" ht="26.45" customHeight="1" thickBot="1" x14ac:dyDescent="0.25">
      <c r="A4" s="1482" t="s">
        <v>808</v>
      </c>
      <c r="B4" s="1482" t="s">
        <v>807</v>
      </c>
      <c r="C4" s="1522" t="s">
        <v>806</v>
      </c>
      <c r="D4" s="1523"/>
      <c r="E4" s="1482" t="s">
        <v>9</v>
      </c>
      <c r="F4" s="1482" t="s">
        <v>1073</v>
      </c>
      <c r="G4" s="1482" t="s">
        <v>4</v>
      </c>
      <c r="H4" s="1482" t="s">
        <v>5</v>
      </c>
      <c r="I4" s="1544" t="s">
        <v>1093</v>
      </c>
      <c r="J4" s="1545"/>
      <c r="K4" s="1545"/>
      <c r="L4" s="1545"/>
      <c r="M4" s="1545"/>
      <c r="N4" s="1545"/>
      <c r="O4" s="1545"/>
      <c r="P4" s="1545"/>
      <c r="Q4" s="1545"/>
      <c r="R4" s="1545"/>
      <c r="S4" s="1545"/>
      <c r="T4" s="1545"/>
      <c r="U4" s="1546"/>
      <c r="V4" s="1525" t="s">
        <v>10</v>
      </c>
      <c r="W4" s="1526"/>
      <c r="X4" s="1505" t="s">
        <v>1</v>
      </c>
      <c r="Y4" s="1525" t="s">
        <v>3</v>
      </c>
    </row>
    <row r="5" spans="1:25" ht="27.6" customHeight="1" thickBot="1" x14ac:dyDescent="0.25">
      <c r="A5" s="1483"/>
      <c r="B5" s="1483"/>
      <c r="C5" s="1513"/>
      <c r="D5" s="1514"/>
      <c r="E5" s="1483"/>
      <c r="F5" s="1483"/>
      <c r="G5" s="1483"/>
      <c r="H5" s="1483"/>
      <c r="I5" s="487">
        <v>2010</v>
      </c>
      <c r="J5" s="487">
        <v>2011</v>
      </c>
      <c r="K5" s="1513">
        <v>2012</v>
      </c>
      <c r="L5" s="1514"/>
      <c r="M5" s="468">
        <v>2013</v>
      </c>
      <c r="N5" s="488">
        <v>2014</v>
      </c>
      <c r="O5" s="488">
        <v>2015</v>
      </c>
      <c r="P5" s="488">
        <v>2016</v>
      </c>
      <c r="Q5" s="488">
        <v>2017</v>
      </c>
      <c r="R5" s="981">
        <v>2018</v>
      </c>
      <c r="S5" s="1513">
        <v>2019</v>
      </c>
      <c r="T5" s="1514"/>
      <c r="U5" s="1306">
        <v>2020</v>
      </c>
      <c r="V5" s="1527"/>
      <c r="W5" s="1528"/>
      <c r="X5" s="1506"/>
      <c r="Y5" s="1527"/>
    </row>
    <row r="6" spans="1:25" ht="68.25" customHeight="1" thickBot="1" x14ac:dyDescent="0.25">
      <c r="A6" s="471" t="s">
        <v>0</v>
      </c>
      <c r="B6" s="826" t="s">
        <v>1098</v>
      </c>
      <c r="C6" s="656"/>
      <c r="D6" s="57"/>
      <c r="E6" s="63"/>
      <c r="F6" s="466"/>
      <c r="G6" s="163"/>
      <c r="H6" s="64"/>
      <c r="I6" s="65"/>
      <c r="J6" s="65"/>
      <c r="K6" s="65"/>
      <c r="L6" s="57"/>
      <c r="M6" s="64"/>
      <c r="N6" s="57"/>
      <c r="O6" s="57"/>
      <c r="P6" s="57"/>
      <c r="Q6" s="57"/>
      <c r="R6" s="647"/>
      <c r="S6" s="65"/>
      <c r="T6" s="57"/>
      <c r="U6" s="64"/>
      <c r="V6" s="676"/>
      <c r="W6" s="34"/>
      <c r="X6" s="2" t="s">
        <v>1289</v>
      </c>
      <c r="Y6" s="554" t="s">
        <v>132</v>
      </c>
    </row>
    <row r="7" spans="1:25" ht="19.5" customHeight="1" x14ac:dyDescent="0.2">
      <c r="A7" s="1484" t="s">
        <v>6</v>
      </c>
      <c r="B7" s="1484" t="s">
        <v>1184</v>
      </c>
      <c r="C7" s="1487" t="s">
        <v>759</v>
      </c>
      <c r="D7" s="1393" t="s">
        <v>708</v>
      </c>
      <c r="E7" s="1493" t="s">
        <v>657</v>
      </c>
      <c r="F7" s="1490" t="s">
        <v>1033</v>
      </c>
      <c r="G7" s="1490" t="s">
        <v>902</v>
      </c>
      <c r="H7" s="1493" t="s">
        <v>8</v>
      </c>
      <c r="I7" s="722">
        <v>18</v>
      </c>
      <c r="J7" s="722">
        <v>17.899999999999999</v>
      </c>
      <c r="K7" s="1478">
        <v>18.7</v>
      </c>
      <c r="L7" s="1479"/>
      <c r="M7" s="722">
        <v>19.5</v>
      </c>
      <c r="N7" s="722">
        <v>19.5</v>
      </c>
      <c r="O7" s="723">
        <v>19</v>
      </c>
      <c r="P7" s="722">
        <v>18.3</v>
      </c>
      <c r="Q7" s="241">
        <v>17.3</v>
      </c>
      <c r="R7" s="707">
        <v>17.2</v>
      </c>
      <c r="S7" s="1478">
        <v>16.2</v>
      </c>
      <c r="T7" s="1479"/>
      <c r="U7" s="722"/>
      <c r="V7" s="448" t="s">
        <v>708</v>
      </c>
      <c r="W7" s="1507" t="s">
        <v>772</v>
      </c>
      <c r="X7" s="1502" t="s">
        <v>133</v>
      </c>
      <c r="Y7" s="1517" t="s">
        <v>134</v>
      </c>
    </row>
    <row r="8" spans="1:25" ht="19.5" customHeight="1" x14ac:dyDescent="0.2">
      <c r="A8" s="1485"/>
      <c r="B8" s="1485"/>
      <c r="C8" s="1488"/>
      <c r="D8" s="1396" t="s">
        <v>709</v>
      </c>
      <c r="E8" s="1494"/>
      <c r="F8" s="1491"/>
      <c r="G8" s="1491"/>
      <c r="H8" s="1494"/>
      <c r="I8" s="724">
        <v>17.600000000000001</v>
      </c>
      <c r="J8" s="724">
        <v>17.5</v>
      </c>
      <c r="K8" s="1476">
        <v>18.8</v>
      </c>
      <c r="L8" s="1477"/>
      <c r="M8" s="724">
        <v>18.899999999999999</v>
      </c>
      <c r="N8" s="724">
        <v>18.8</v>
      </c>
      <c r="O8" s="725">
        <v>18.2</v>
      </c>
      <c r="P8" s="724">
        <v>17.8</v>
      </c>
      <c r="Q8" s="243">
        <v>16.600000000000001</v>
      </c>
      <c r="R8" s="708">
        <v>16.600000000000001</v>
      </c>
      <c r="S8" s="1476">
        <v>15.6</v>
      </c>
      <c r="T8" s="1477"/>
      <c r="U8" s="724"/>
      <c r="V8" s="449" t="s">
        <v>710</v>
      </c>
      <c r="W8" s="1508"/>
      <c r="X8" s="1503"/>
      <c r="Y8" s="1518"/>
    </row>
    <row r="9" spans="1:25" ht="19.5" customHeight="1" x14ac:dyDescent="0.2">
      <c r="A9" s="1485"/>
      <c r="B9" s="1485"/>
      <c r="C9" s="1488"/>
      <c r="D9" s="1396" t="s">
        <v>711</v>
      </c>
      <c r="E9" s="1494"/>
      <c r="F9" s="1491"/>
      <c r="G9" s="1491"/>
      <c r="H9" s="1494"/>
      <c r="I9" s="724">
        <v>18.399999999999999</v>
      </c>
      <c r="J9" s="724">
        <v>18.2</v>
      </c>
      <c r="K9" s="820">
        <v>18.7</v>
      </c>
      <c r="L9" s="834" t="s">
        <v>1483</v>
      </c>
      <c r="M9" s="724">
        <v>20</v>
      </c>
      <c r="N9" s="724">
        <v>20.100000000000001</v>
      </c>
      <c r="O9" s="725">
        <v>19.600000000000001</v>
      </c>
      <c r="P9" s="724">
        <v>18.7</v>
      </c>
      <c r="Q9" s="243">
        <v>17.899999999999999</v>
      </c>
      <c r="R9" s="708">
        <v>17.8</v>
      </c>
      <c r="S9" s="1476">
        <v>16.7</v>
      </c>
      <c r="T9" s="1477"/>
      <c r="U9" s="724"/>
      <c r="V9" s="449" t="s">
        <v>712</v>
      </c>
      <c r="W9" s="1508"/>
      <c r="X9" s="1503"/>
      <c r="Y9" s="1518"/>
    </row>
    <row r="10" spans="1:25" ht="19.5" customHeight="1" x14ac:dyDescent="0.2">
      <c r="A10" s="1485"/>
      <c r="B10" s="1485"/>
      <c r="C10" s="1488"/>
      <c r="D10" s="1396" t="s">
        <v>713</v>
      </c>
      <c r="E10" s="1494"/>
      <c r="F10" s="1491"/>
      <c r="G10" s="1491"/>
      <c r="H10" s="1494"/>
      <c r="I10" s="724">
        <v>22.4</v>
      </c>
      <c r="J10" s="724">
        <v>21.8</v>
      </c>
      <c r="K10" s="1476">
        <v>24.4</v>
      </c>
      <c r="L10" s="1477"/>
      <c r="M10" s="724">
        <v>25.6</v>
      </c>
      <c r="N10" s="724">
        <v>24.8</v>
      </c>
      <c r="O10" s="725">
        <v>22.4</v>
      </c>
      <c r="P10" s="724">
        <v>20.7</v>
      </c>
      <c r="Q10" s="243">
        <v>19</v>
      </c>
      <c r="R10" s="708">
        <v>18.5</v>
      </c>
      <c r="S10" s="1476">
        <v>19.100000000000001</v>
      </c>
      <c r="T10" s="1477"/>
      <c r="U10" s="724"/>
      <c r="V10" s="449" t="s">
        <v>713</v>
      </c>
      <c r="W10" s="1508"/>
      <c r="X10" s="1503"/>
      <c r="Y10" s="1518"/>
    </row>
    <row r="11" spans="1:25" ht="19.5" customHeight="1" x14ac:dyDescent="0.2">
      <c r="A11" s="1485"/>
      <c r="B11" s="1485"/>
      <c r="C11" s="1488"/>
      <c r="D11" s="1396" t="s">
        <v>714</v>
      </c>
      <c r="E11" s="1494"/>
      <c r="F11" s="1491"/>
      <c r="G11" s="1491"/>
      <c r="H11" s="1494"/>
      <c r="I11" s="724">
        <v>16.2</v>
      </c>
      <c r="J11" s="724">
        <v>16.899999999999999</v>
      </c>
      <c r="K11" s="1476">
        <v>18.399999999999999</v>
      </c>
      <c r="L11" s="1477"/>
      <c r="M11" s="724">
        <v>19.100000000000001</v>
      </c>
      <c r="N11" s="724">
        <v>18.8</v>
      </c>
      <c r="O11" s="725">
        <v>18.2</v>
      </c>
      <c r="P11" s="724">
        <v>18.100000000000001</v>
      </c>
      <c r="Q11" s="243">
        <v>16.7</v>
      </c>
      <c r="R11" s="708">
        <v>16.899999999999999</v>
      </c>
      <c r="S11" s="1476">
        <v>14.9</v>
      </c>
      <c r="T11" s="1477"/>
      <c r="U11" s="724"/>
      <c r="V11" s="449" t="s">
        <v>714</v>
      </c>
      <c r="W11" s="1508"/>
      <c r="X11" s="1503"/>
      <c r="Y11" s="1518"/>
    </row>
    <row r="12" spans="1:25" ht="19.5" customHeight="1" thickBot="1" x14ac:dyDescent="0.25">
      <c r="A12" s="1485"/>
      <c r="B12" s="1486"/>
      <c r="C12" s="1489"/>
      <c r="D12" s="1395" t="s">
        <v>715</v>
      </c>
      <c r="E12" s="1495"/>
      <c r="F12" s="1492"/>
      <c r="G12" s="1492"/>
      <c r="H12" s="1495"/>
      <c r="I12" s="726">
        <v>20</v>
      </c>
      <c r="J12" s="726">
        <v>17.399999999999999</v>
      </c>
      <c r="K12" s="1480">
        <v>14.6</v>
      </c>
      <c r="L12" s="1481"/>
      <c r="M12" s="726">
        <v>15.1</v>
      </c>
      <c r="N12" s="726">
        <v>17</v>
      </c>
      <c r="O12" s="727">
        <v>18.3</v>
      </c>
      <c r="P12" s="726">
        <v>17</v>
      </c>
      <c r="Q12" s="245">
        <v>17.7</v>
      </c>
      <c r="R12" s="709">
        <v>17.3</v>
      </c>
      <c r="S12" s="1480">
        <v>17.5</v>
      </c>
      <c r="T12" s="1481"/>
      <c r="U12" s="726"/>
      <c r="V12" s="450" t="s">
        <v>715</v>
      </c>
      <c r="W12" s="1509"/>
      <c r="X12" s="1504"/>
      <c r="Y12" s="1518"/>
    </row>
    <row r="13" spans="1:25" ht="21.95" customHeight="1" x14ac:dyDescent="0.2">
      <c r="A13" s="1485"/>
      <c r="B13" s="1484" t="s">
        <v>7</v>
      </c>
      <c r="C13" s="1487" t="s">
        <v>975</v>
      </c>
      <c r="D13" s="246" t="s">
        <v>708</v>
      </c>
      <c r="E13" s="1493" t="s">
        <v>657</v>
      </c>
      <c r="F13" s="1490" t="s">
        <v>1033</v>
      </c>
      <c r="G13" s="1490" t="s">
        <v>976</v>
      </c>
      <c r="H13" s="1493" t="s">
        <v>8</v>
      </c>
      <c r="I13" s="247"/>
      <c r="J13" s="247"/>
      <c r="K13" s="644"/>
      <c r="L13" s="728"/>
      <c r="M13" s="247"/>
      <c r="N13" s="247"/>
      <c r="O13" s="248"/>
      <c r="P13" s="247"/>
      <c r="Q13" s="247"/>
      <c r="R13" s="247"/>
      <c r="S13" s="644"/>
      <c r="T13" s="728"/>
      <c r="U13" s="247"/>
      <c r="V13" s="448" t="s">
        <v>708</v>
      </c>
      <c r="W13" s="1507" t="s">
        <v>1060</v>
      </c>
      <c r="X13" s="1502" t="s">
        <v>135</v>
      </c>
      <c r="Y13" s="1518"/>
    </row>
    <row r="14" spans="1:25" ht="21.95" customHeight="1" x14ac:dyDescent="0.2">
      <c r="A14" s="1485"/>
      <c r="B14" s="1485"/>
      <c r="C14" s="1488"/>
      <c r="D14" s="1394" t="s">
        <v>971</v>
      </c>
      <c r="E14" s="1494"/>
      <c r="F14" s="1491"/>
      <c r="G14" s="1491"/>
      <c r="H14" s="1494"/>
      <c r="I14" s="729">
        <v>10.3</v>
      </c>
      <c r="J14" s="729">
        <v>9.9</v>
      </c>
      <c r="K14" s="1515">
        <v>10.5</v>
      </c>
      <c r="L14" s="1516"/>
      <c r="M14" s="729">
        <v>10.7</v>
      </c>
      <c r="N14" s="729">
        <v>10.9</v>
      </c>
      <c r="O14" s="730">
        <v>10.9</v>
      </c>
      <c r="P14" s="729">
        <v>10.8</v>
      </c>
      <c r="Q14" s="249">
        <v>9.6999999999999993</v>
      </c>
      <c r="R14" s="711">
        <v>10.8</v>
      </c>
      <c r="S14" s="1515">
        <v>9.5</v>
      </c>
      <c r="T14" s="1516"/>
      <c r="U14" s="729"/>
      <c r="V14" s="1005" t="s">
        <v>973</v>
      </c>
      <c r="W14" s="1508"/>
      <c r="X14" s="1503"/>
      <c r="Y14" s="1518"/>
    </row>
    <row r="15" spans="1:25" ht="21.95" customHeight="1" x14ac:dyDescent="0.2">
      <c r="A15" s="1485"/>
      <c r="B15" s="1485"/>
      <c r="C15" s="1488"/>
      <c r="D15" s="1396" t="s">
        <v>972</v>
      </c>
      <c r="E15" s="1494"/>
      <c r="F15" s="1491"/>
      <c r="G15" s="1491"/>
      <c r="H15" s="1494"/>
      <c r="I15" s="724">
        <v>24.3</v>
      </c>
      <c r="J15" s="724">
        <v>24.1</v>
      </c>
      <c r="K15" s="1476">
        <v>23.8</v>
      </c>
      <c r="L15" s="1477"/>
      <c r="M15" s="724">
        <v>24.7</v>
      </c>
      <c r="N15" s="724">
        <v>25.2</v>
      </c>
      <c r="O15" s="725">
        <v>25.4</v>
      </c>
      <c r="P15" s="724">
        <v>25.1</v>
      </c>
      <c r="Q15" s="243">
        <v>24.8</v>
      </c>
      <c r="R15" s="708">
        <v>24.2</v>
      </c>
      <c r="S15" s="1476">
        <v>22.9</v>
      </c>
      <c r="T15" s="1477"/>
      <c r="U15" s="729"/>
      <c r="V15" s="1005" t="s">
        <v>974</v>
      </c>
      <c r="W15" s="1508"/>
      <c r="X15" s="1503"/>
      <c r="Y15" s="1518"/>
    </row>
    <row r="16" spans="1:25" ht="21.95" customHeight="1" x14ac:dyDescent="0.2">
      <c r="A16" s="1485"/>
      <c r="B16" s="1485"/>
      <c r="C16" s="1488"/>
      <c r="D16" s="1396" t="s">
        <v>709</v>
      </c>
      <c r="E16" s="1494"/>
      <c r="F16" s="1491"/>
      <c r="G16" s="1491"/>
      <c r="H16" s="1494"/>
      <c r="I16" s="731"/>
      <c r="J16" s="731"/>
      <c r="K16" s="822"/>
      <c r="L16" s="823"/>
      <c r="M16" s="731"/>
      <c r="N16" s="731"/>
      <c r="O16" s="732"/>
      <c r="P16" s="731"/>
      <c r="Q16" s="251"/>
      <c r="R16" s="1000"/>
      <c r="S16" s="982"/>
      <c r="T16" s="983"/>
      <c r="U16" s="731"/>
      <c r="V16" s="449" t="s">
        <v>710</v>
      </c>
      <c r="W16" s="1508"/>
      <c r="X16" s="1503"/>
      <c r="Y16" s="1518"/>
    </row>
    <row r="17" spans="1:25" ht="21.95" customHeight="1" x14ac:dyDescent="0.2">
      <c r="A17" s="1485"/>
      <c r="B17" s="1485"/>
      <c r="C17" s="1488"/>
      <c r="D17" s="1394" t="s">
        <v>971</v>
      </c>
      <c r="E17" s="1494"/>
      <c r="F17" s="1491"/>
      <c r="G17" s="1491"/>
      <c r="H17" s="1494"/>
      <c r="I17" s="729">
        <v>10.6</v>
      </c>
      <c r="J17" s="729">
        <v>11.1</v>
      </c>
      <c r="K17" s="821">
        <v>11.7</v>
      </c>
      <c r="L17" s="835" t="s">
        <v>1483</v>
      </c>
      <c r="M17" s="729">
        <v>11.5</v>
      </c>
      <c r="N17" s="729">
        <v>11.6</v>
      </c>
      <c r="O17" s="730">
        <v>11.3</v>
      </c>
      <c r="P17" s="729">
        <v>11.2</v>
      </c>
      <c r="Q17" s="249">
        <v>10.4</v>
      </c>
      <c r="R17" s="711">
        <v>11</v>
      </c>
      <c r="S17" s="1515">
        <v>10.6</v>
      </c>
      <c r="T17" s="1516"/>
      <c r="U17" s="729"/>
      <c r="V17" s="1005" t="s">
        <v>973</v>
      </c>
      <c r="W17" s="1508"/>
      <c r="X17" s="1503"/>
      <c r="Y17" s="1518"/>
    </row>
    <row r="18" spans="1:25" ht="21.95" customHeight="1" x14ac:dyDescent="0.2">
      <c r="A18" s="1485"/>
      <c r="B18" s="1485"/>
      <c r="C18" s="1488"/>
      <c r="D18" s="1396" t="s">
        <v>972</v>
      </c>
      <c r="E18" s="1494"/>
      <c r="F18" s="1491"/>
      <c r="G18" s="1491"/>
      <c r="H18" s="1494"/>
      <c r="I18" s="729">
        <v>23.3</v>
      </c>
      <c r="J18" s="729">
        <v>22.6</v>
      </c>
      <c r="K18" s="1476">
        <v>23.7</v>
      </c>
      <c r="L18" s="1477"/>
      <c r="M18" s="729">
        <v>23.6</v>
      </c>
      <c r="N18" s="729">
        <v>24.3</v>
      </c>
      <c r="O18" s="725">
        <v>24.5</v>
      </c>
      <c r="P18" s="729">
        <v>24.6</v>
      </c>
      <c r="Q18" s="249">
        <v>23.5</v>
      </c>
      <c r="R18" s="708">
        <v>23.6</v>
      </c>
      <c r="S18" s="1476">
        <v>20.7</v>
      </c>
      <c r="T18" s="1477"/>
      <c r="U18" s="729"/>
      <c r="V18" s="1005" t="s">
        <v>974</v>
      </c>
      <c r="W18" s="1508"/>
      <c r="X18" s="1503"/>
      <c r="Y18" s="1518"/>
    </row>
    <row r="19" spans="1:25" ht="21.95" customHeight="1" x14ac:dyDescent="0.2">
      <c r="A19" s="1485"/>
      <c r="B19" s="1485"/>
      <c r="C19" s="1488"/>
      <c r="D19" s="1396" t="s">
        <v>711</v>
      </c>
      <c r="E19" s="1494"/>
      <c r="F19" s="1491"/>
      <c r="G19" s="1491"/>
      <c r="H19" s="1494"/>
      <c r="I19" s="731"/>
      <c r="J19" s="731"/>
      <c r="K19" s="822"/>
      <c r="L19" s="823"/>
      <c r="M19" s="731"/>
      <c r="N19" s="731"/>
      <c r="O19" s="732"/>
      <c r="P19" s="731"/>
      <c r="Q19" s="251"/>
      <c r="R19" s="1000"/>
      <c r="S19" s="982"/>
      <c r="T19" s="983"/>
      <c r="U19" s="731"/>
      <c r="V19" s="449" t="s">
        <v>712</v>
      </c>
      <c r="W19" s="1508"/>
      <c r="X19" s="1503"/>
      <c r="Y19" s="1518"/>
    </row>
    <row r="20" spans="1:25" ht="21.95" customHeight="1" x14ac:dyDescent="0.2">
      <c r="A20" s="1485"/>
      <c r="B20" s="1485"/>
      <c r="C20" s="1488"/>
      <c r="D20" s="1394" t="s">
        <v>971</v>
      </c>
      <c r="E20" s="1494"/>
      <c r="F20" s="1491"/>
      <c r="G20" s="1491"/>
      <c r="H20" s="1494"/>
      <c r="I20" s="729">
        <v>9.9</v>
      </c>
      <c r="J20" s="729">
        <v>8.5</v>
      </c>
      <c r="K20" s="1515">
        <v>9.1999999999999993</v>
      </c>
      <c r="L20" s="1516"/>
      <c r="M20" s="729">
        <v>9.9</v>
      </c>
      <c r="N20" s="729">
        <v>10.199999999999999</v>
      </c>
      <c r="O20" s="730">
        <v>10.5</v>
      </c>
      <c r="P20" s="729">
        <v>10.4</v>
      </c>
      <c r="Q20" s="249">
        <v>9</v>
      </c>
      <c r="R20" s="711">
        <v>10.6</v>
      </c>
      <c r="S20" s="1515">
        <v>8.5</v>
      </c>
      <c r="T20" s="1516"/>
      <c r="U20" s="729"/>
      <c r="V20" s="1005" t="s">
        <v>973</v>
      </c>
      <c r="W20" s="1508"/>
      <c r="X20" s="1503"/>
      <c r="Y20" s="1518"/>
    </row>
    <row r="21" spans="1:25" ht="21.95" customHeight="1" thickBot="1" x14ac:dyDescent="0.25">
      <c r="A21" s="1486"/>
      <c r="B21" s="1486"/>
      <c r="C21" s="1489"/>
      <c r="D21" s="1395" t="s">
        <v>972</v>
      </c>
      <c r="E21" s="1495"/>
      <c r="F21" s="1492"/>
      <c r="G21" s="1492"/>
      <c r="H21" s="1495"/>
      <c r="I21" s="726">
        <v>25</v>
      </c>
      <c r="J21" s="726">
        <v>25.1</v>
      </c>
      <c r="K21" s="1480">
        <v>23.8</v>
      </c>
      <c r="L21" s="1481"/>
      <c r="M21" s="726">
        <v>25.5</v>
      </c>
      <c r="N21" s="726">
        <v>26</v>
      </c>
      <c r="O21" s="727">
        <v>26.1</v>
      </c>
      <c r="P21" s="726">
        <v>25.5</v>
      </c>
      <c r="Q21" s="245">
        <v>25.8</v>
      </c>
      <c r="R21" s="709">
        <v>24.7</v>
      </c>
      <c r="S21" s="1480">
        <v>24.4</v>
      </c>
      <c r="T21" s="1481"/>
      <c r="U21" s="726"/>
      <c r="V21" s="450" t="s">
        <v>974</v>
      </c>
      <c r="W21" s="1509"/>
      <c r="X21" s="1504"/>
      <c r="Y21" s="1519"/>
    </row>
    <row r="22" spans="1:25" ht="24.95" customHeight="1" x14ac:dyDescent="0.2">
      <c r="A22" s="1484" t="s">
        <v>809</v>
      </c>
      <c r="B22" s="1484" t="s">
        <v>136</v>
      </c>
      <c r="C22" s="1487" t="s">
        <v>1010</v>
      </c>
      <c r="D22" s="1392" t="s">
        <v>708</v>
      </c>
      <c r="E22" s="1493" t="s">
        <v>701</v>
      </c>
      <c r="F22" s="1490" t="s">
        <v>1033</v>
      </c>
      <c r="G22" s="1490" t="s">
        <v>976</v>
      </c>
      <c r="H22" s="1493" t="s">
        <v>8</v>
      </c>
      <c r="I22" s="733">
        <v>100</v>
      </c>
      <c r="J22" s="733">
        <v>100</v>
      </c>
      <c r="K22" s="1498">
        <v>100</v>
      </c>
      <c r="L22" s="1499"/>
      <c r="M22" s="733">
        <v>100</v>
      </c>
      <c r="N22" s="733">
        <v>100</v>
      </c>
      <c r="O22" s="734">
        <v>100</v>
      </c>
      <c r="P22" s="733">
        <v>100</v>
      </c>
      <c r="Q22" s="733">
        <v>100</v>
      </c>
      <c r="R22" s="1349">
        <v>100</v>
      </c>
      <c r="S22" s="984"/>
      <c r="T22" s="985"/>
      <c r="U22" s="1001"/>
      <c r="V22" s="1006" t="s">
        <v>708</v>
      </c>
      <c r="W22" s="1507" t="s">
        <v>1513</v>
      </c>
      <c r="X22" s="1502" t="s">
        <v>1009</v>
      </c>
      <c r="Y22" s="1517" t="s">
        <v>1008</v>
      </c>
    </row>
    <row r="23" spans="1:25" ht="24.95" customHeight="1" x14ac:dyDescent="0.2">
      <c r="A23" s="1485"/>
      <c r="B23" s="1485"/>
      <c r="C23" s="1488"/>
      <c r="D23" s="1396" t="s">
        <v>992</v>
      </c>
      <c r="E23" s="1494"/>
      <c r="F23" s="1491"/>
      <c r="G23" s="1491"/>
      <c r="H23" s="1494"/>
      <c r="I23" s="735">
        <v>27.56</v>
      </c>
      <c r="J23" s="735">
        <v>25.05</v>
      </c>
      <c r="K23" s="1500">
        <v>24.99</v>
      </c>
      <c r="L23" s="1501"/>
      <c r="M23" s="735">
        <v>23.77</v>
      </c>
      <c r="N23" s="735">
        <v>23.86</v>
      </c>
      <c r="O23" s="736">
        <v>24.28</v>
      </c>
      <c r="P23" s="735">
        <v>25.19</v>
      </c>
      <c r="Q23" s="735">
        <v>25.5</v>
      </c>
      <c r="R23" s="1350">
        <v>26.15</v>
      </c>
      <c r="S23" s="988"/>
      <c r="T23" s="989"/>
      <c r="U23" s="1002"/>
      <c r="V23" s="1007" t="s">
        <v>1000</v>
      </c>
      <c r="W23" s="1508"/>
      <c r="X23" s="1503"/>
      <c r="Y23" s="1518"/>
    </row>
    <row r="24" spans="1:25" ht="24.95" customHeight="1" x14ac:dyDescent="0.2">
      <c r="A24" s="1485"/>
      <c r="B24" s="1485"/>
      <c r="C24" s="1488"/>
      <c r="D24" s="1396" t="s">
        <v>993</v>
      </c>
      <c r="E24" s="1494"/>
      <c r="F24" s="1491"/>
      <c r="G24" s="1491"/>
      <c r="H24" s="1494"/>
      <c r="I24" s="735">
        <v>8.17</v>
      </c>
      <c r="J24" s="735">
        <v>8.25</v>
      </c>
      <c r="K24" s="1500">
        <v>7.4</v>
      </c>
      <c r="L24" s="1501"/>
      <c r="M24" s="735">
        <v>7.68</v>
      </c>
      <c r="N24" s="735">
        <v>7.38</v>
      </c>
      <c r="O24" s="736">
        <v>7.34</v>
      </c>
      <c r="P24" s="735">
        <v>7.23</v>
      </c>
      <c r="Q24" s="735">
        <v>7.11</v>
      </c>
      <c r="R24" s="1350">
        <v>7.03</v>
      </c>
      <c r="S24" s="988"/>
      <c r="T24" s="989"/>
      <c r="U24" s="1002"/>
      <c r="V24" s="1007" t="s">
        <v>1001</v>
      </c>
      <c r="W24" s="1508"/>
      <c r="X24" s="1503"/>
      <c r="Y24" s="1518"/>
    </row>
    <row r="25" spans="1:25" ht="24.95" customHeight="1" x14ac:dyDescent="0.2">
      <c r="A25" s="1485"/>
      <c r="B25" s="1485"/>
      <c r="C25" s="1488"/>
      <c r="D25" s="1396" t="s">
        <v>994</v>
      </c>
      <c r="E25" s="1494"/>
      <c r="F25" s="1491"/>
      <c r="G25" s="1491"/>
      <c r="H25" s="1494"/>
      <c r="I25" s="735">
        <v>44.43</v>
      </c>
      <c r="J25" s="735">
        <v>47.78</v>
      </c>
      <c r="K25" s="1500">
        <v>47.24</v>
      </c>
      <c r="L25" s="1501"/>
      <c r="M25" s="735">
        <v>48.84</v>
      </c>
      <c r="N25" s="735">
        <v>50.04</v>
      </c>
      <c r="O25" s="736">
        <v>50.69</v>
      </c>
      <c r="P25" s="735">
        <v>50.24</v>
      </c>
      <c r="Q25" s="735">
        <v>50.71</v>
      </c>
      <c r="R25" s="1350">
        <v>50.08</v>
      </c>
      <c r="S25" s="988"/>
      <c r="T25" s="989"/>
      <c r="U25" s="1002"/>
      <c r="V25" s="1007" t="s">
        <v>1002</v>
      </c>
      <c r="W25" s="1508"/>
      <c r="X25" s="1503"/>
      <c r="Y25" s="1518"/>
    </row>
    <row r="26" spans="1:25" ht="24.95" customHeight="1" x14ac:dyDescent="0.2">
      <c r="A26" s="1485"/>
      <c r="B26" s="1485"/>
      <c r="C26" s="1488"/>
      <c r="D26" s="1396" t="s">
        <v>995</v>
      </c>
      <c r="E26" s="1494"/>
      <c r="F26" s="1491"/>
      <c r="G26" s="1491"/>
      <c r="H26" s="1494"/>
      <c r="I26" s="735">
        <v>7.29</v>
      </c>
      <c r="J26" s="735">
        <v>7.39</v>
      </c>
      <c r="K26" s="1500">
        <v>7.53</v>
      </c>
      <c r="L26" s="1501"/>
      <c r="M26" s="735">
        <v>7.34</v>
      </c>
      <c r="N26" s="735">
        <v>7.49</v>
      </c>
      <c r="O26" s="736">
        <v>7.58</v>
      </c>
      <c r="P26" s="735">
        <v>7.64</v>
      </c>
      <c r="Q26" s="735">
        <v>7.6</v>
      </c>
      <c r="R26" s="1350">
        <v>7.7</v>
      </c>
      <c r="S26" s="988"/>
      <c r="T26" s="989"/>
      <c r="U26" s="1002"/>
      <c r="V26" s="1007" t="s">
        <v>1003</v>
      </c>
      <c r="W26" s="1508"/>
      <c r="X26" s="1503"/>
      <c r="Y26" s="1518"/>
    </row>
    <row r="27" spans="1:25" ht="24.95" customHeight="1" x14ac:dyDescent="0.2">
      <c r="A27" s="1485"/>
      <c r="B27" s="1485"/>
      <c r="C27" s="1488"/>
      <c r="D27" s="1396" t="s">
        <v>996</v>
      </c>
      <c r="E27" s="1494"/>
      <c r="F27" s="1491"/>
      <c r="G27" s="1491"/>
      <c r="H27" s="1494"/>
      <c r="I27" s="735">
        <v>5.47</v>
      </c>
      <c r="J27" s="735">
        <v>4.8600000000000003</v>
      </c>
      <c r="K27" s="1500">
        <v>4.8899999999999997</v>
      </c>
      <c r="L27" s="1501"/>
      <c r="M27" s="735">
        <v>4.59</v>
      </c>
      <c r="N27" s="735">
        <v>4.59</v>
      </c>
      <c r="O27" s="736">
        <v>4.6900000000000004</v>
      </c>
      <c r="P27" s="735">
        <v>4.9000000000000004</v>
      </c>
      <c r="Q27" s="735">
        <v>4.91</v>
      </c>
      <c r="R27" s="1350">
        <v>5.0999999999999996</v>
      </c>
      <c r="S27" s="988"/>
      <c r="T27" s="989"/>
      <c r="U27" s="1002"/>
      <c r="V27" s="1007" t="s">
        <v>1004</v>
      </c>
      <c r="W27" s="1508"/>
      <c r="X27" s="1503"/>
      <c r="Y27" s="1518"/>
    </row>
    <row r="28" spans="1:25" ht="24.95" customHeight="1" x14ac:dyDescent="0.2">
      <c r="A28" s="1485"/>
      <c r="B28" s="1485"/>
      <c r="C28" s="1488"/>
      <c r="D28" s="1396" t="s">
        <v>997</v>
      </c>
      <c r="E28" s="1494"/>
      <c r="F28" s="1491"/>
      <c r="G28" s="1491"/>
      <c r="H28" s="1494"/>
      <c r="I28" s="735">
        <v>5.68</v>
      </c>
      <c r="J28" s="735">
        <v>5.5</v>
      </c>
      <c r="K28" s="1500">
        <v>6.81</v>
      </c>
      <c r="L28" s="1501"/>
      <c r="M28" s="735">
        <v>6.86</v>
      </c>
      <c r="N28" s="735">
        <v>5.76</v>
      </c>
      <c r="O28" s="736">
        <v>4.57</v>
      </c>
      <c r="P28" s="735">
        <v>3.84</v>
      </c>
      <c r="Q28" s="735">
        <v>3.24</v>
      </c>
      <c r="R28" s="1350">
        <v>2.99</v>
      </c>
      <c r="S28" s="988"/>
      <c r="T28" s="989"/>
      <c r="U28" s="1002"/>
      <c r="V28" s="1007" t="s">
        <v>1005</v>
      </c>
      <c r="W28" s="1508"/>
      <c r="X28" s="1503"/>
      <c r="Y28" s="1518"/>
    </row>
    <row r="29" spans="1:25" ht="24.95" customHeight="1" x14ac:dyDescent="0.2">
      <c r="A29" s="1485"/>
      <c r="B29" s="1485"/>
      <c r="C29" s="1488"/>
      <c r="D29" s="1396" t="s">
        <v>998</v>
      </c>
      <c r="E29" s="1494"/>
      <c r="F29" s="1491"/>
      <c r="G29" s="1491"/>
      <c r="H29" s="1494"/>
      <c r="I29" s="735">
        <v>0.01</v>
      </c>
      <c r="J29" s="735">
        <v>0.01</v>
      </c>
      <c r="K29" s="1500">
        <v>0.01</v>
      </c>
      <c r="L29" s="1501"/>
      <c r="M29" s="735">
        <v>0.01</v>
      </c>
      <c r="N29" s="735">
        <v>0.01</v>
      </c>
      <c r="O29" s="736">
        <v>0.01</v>
      </c>
      <c r="P29" s="735">
        <v>0.01</v>
      </c>
      <c r="Q29" s="735">
        <v>0.01</v>
      </c>
      <c r="R29" s="1350">
        <v>0.01</v>
      </c>
      <c r="S29" s="988"/>
      <c r="T29" s="989"/>
      <c r="U29" s="1002"/>
      <c r="V29" s="1007" t="s">
        <v>1006</v>
      </c>
      <c r="W29" s="1508"/>
      <c r="X29" s="1503"/>
      <c r="Y29" s="1518"/>
    </row>
    <row r="30" spans="1:25" ht="24.95" customHeight="1" thickBot="1" x14ac:dyDescent="0.25">
      <c r="A30" s="1485"/>
      <c r="B30" s="1485"/>
      <c r="C30" s="1489"/>
      <c r="D30" s="1395" t="s">
        <v>999</v>
      </c>
      <c r="E30" s="1495"/>
      <c r="F30" s="1492"/>
      <c r="G30" s="1492"/>
      <c r="H30" s="1495"/>
      <c r="I30" s="737">
        <v>1.38</v>
      </c>
      <c r="J30" s="737">
        <v>1.1599999999999999</v>
      </c>
      <c r="K30" s="1496">
        <v>1.1399999999999999</v>
      </c>
      <c r="L30" s="1497"/>
      <c r="M30" s="737">
        <v>0.91</v>
      </c>
      <c r="N30" s="737">
        <v>0.87</v>
      </c>
      <c r="O30" s="738">
        <v>0.84</v>
      </c>
      <c r="P30" s="737">
        <v>0.95</v>
      </c>
      <c r="Q30" s="737">
        <v>0.92</v>
      </c>
      <c r="R30" s="1351">
        <v>0.94</v>
      </c>
      <c r="S30" s="992"/>
      <c r="T30" s="993"/>
      <c r="U30" s="1003"/>
      <c r="V30" s="1008" t="s">
        <v>1007</v>
      </c>
      <c r="W30" s="1509"/>
      <c r="X30" s="1503"/>
      <c r="Y30" s="1518"/>
    </row>
    <row r="31" spans="1:25" ht="24.95" customHeight="1" x14ac:dyDescent="0.2">
      <c r="A31" s="1485"/>
      <c r="B31" s="1485"/>
      <c r="C31" s="1541" t="s">
        <v>1510</v>
      </c>
      <c r="D31" s="1392" t="s">
        <v>708</v>
      </c>
      <c r="E31" s="1493" t="s">
        <v>701</v>
      </c>
      <c r="F31" s="1490" t="s">
        <v>1033</v>
      </c>
      <c r="G31" s="1490" t="s">
        <v>976</v>
      </c>
      <c r="H31" s="1493" t="s">
        <v>8</v>
      </c>
      <c r="I31" s="256">
        <v>24.4</v>
      </c>
      <c r="J31" s="739">
        <v>24.25</v>
      </c>
      <c r="K31" s="1549">
        <v>24.96</v>
      </c>
      <c r="L31" s="1550"/>
      <c r="M31" s="739">
        <v>26.03</v>
      </c>
      <c r="N31" s="739">
        <v>25.49</v>
      </c>
      <c r="O31" s="295">
        <v>24.72</v>
      </c>
      <c r="P31" s="739">
        <v>23.98</v>
      </c>
      <c r="Q31" s="739">
        <v>23.56</v>
      </c>
      <c r="R31" s="739">
        <v>23.11</v>
      </c>
      <c r="S31" s="990"/>
      <c r="T31" s="991"/>
      <c r="U31" s="739"/>
      <c r="V31" s="448" t="s">
        <v>708</v>
      </c>
      <c r="W31" s="1507" t="s">
        <v>1511</v>
      </c>
      <c r="X31" s="1503"/>
      <c r="Y31" s="1518"/>
    </row>
    <row r="32" spans="1:25" ht="24.95" customHeight="1" x14ac:dyDescent="0.2">
      <c r="A32" s="1485"/>
      <c r="B32" s="1485"/>
      <c r="C32" s="1542"/>
      <c r="D32" s="1396" t="s">
        <v>992</v>
      </c>
      <c r="E32" s="1494"/>
      <c r="F32" s="1491"/>
      <c r="G32" s="1491"/>
      <c r="H32" s="1494"/>
      <c r="I32" s="258">
        <v>6.73</v>
      </c>
      <c r="J32" s="735">
        <v>6.08</v>
      </c>
      <c r="K32" s="1500">
        <v>6.24</v>
      </c>
      <c r="L32" s="1501"/>
      <c r="M32" s="735">
        <v>6.19</v>
      </c>
      <c r="N32" s="735">
        <v>6.08</v>
      </c>
      <c r="O32" s="736">
        <v>6</v>
      </c>
      <c r="P32" s="735">
        <v>6.04</v>
      </c>
      <c r="Q32" s="735">
        <v>6.01</v>
      </c>
      <c r="R32" s="735">
        <v>6.04</v>
      </c>
      <c r="S32" s="988"/>
      <c r="T32" s="989"/>
      <c r="U32" s="735"/>
      <c r="V32" s="449" t="s">
        <v>1000</v>
      </c>
      <c r="W32" s="1508"/>
      <c r="X32" s="1503"/>
      <c r="Y32" s="1518"/>
    </row>
    <row r="33" spans="1:25" ht="24.95" customHeight="1" x14ac:dyDescent="0.2">
      <c r="A33" s="1485"/>
      <c r="B33" s="1485"/>
      <c r="C33" s="1542"/>
      <c r="D33" s="1396" t="s">
        <v>993</v>
      </c>
      <c r="E33" s="1494"/>
      <c r="F33" s="1491"/>
      <c r="G33" s="1491"/>
      <c r="H33" s="1494"/>
      <c r="I33" s="258">
        <v>1.99</v>
      </c>
      <c r="J33" s="735">
        <v>2</v>
      </c>
      <c r="K33" s="1500">
        <v>1.85</v>
      </c>
      <c r="L33" s="1501"/>
      <c r="M33" s="735">
        <v>2</v>
      </c>
      <c r="N33" s="735">
        <v>1.88</v>
      </c>
      <c r="O33" s="736">
        <v>1.82</v>
      </c>
      <c r="P33" s="735">
        <v>1.73</v>
      </c>
      <c r="Q33" s="735">
        <v>1.68</v>
      </c>
      <c r="R33" s="735">
        <v>1.62</v>
      </c>
      <c r="S33" s="988"/>
      <c r="T33" s="989"/>
      <c r="U33" s="735"/>
      <c r="V33" s="449" t="s">
        <v>1001</v>
      </c>
      <c r="W33" s="1508"/>
      <c r="X33" s="1503"/>
      <c r="Y33" s="1518"/>
    </row>
    <row r="34" spans="1:25" ht="24.95" customHeight="1" x14ac:dyDescent="0.2">
      <c r="A34" s="1485"/>
      <c r="B34" s="1485"/>
      <c r="C34" s="1542"/>
      <c r="D34" s="1396" t="s">
        <v>994</v>
      </c>
      <c r="E34" s="1494"/>
      <c r="F34" s="1491"/>
      <c r="G34" s="1491"/>
      <c r="H34" s="1494"/>
      <c r="I34" s="258">
        <v>10.84</v>
      </c>
      <c r="J34" s="735">
        <v>11.59</v>
      </c>
      <c r="K34" s="1500">
        <v>11.79</v>
      </c>
      <c r="L34" s="1501"/>
      <c r="M34" s="735">
        <v>12.71</v>
      </c>
      <c r="N34" s="735">
        <v>12.75</v>
      </c>
      <c r="O34" s="736">
        <v>12.53</v>
      </c>
      <c r="P34" s="735">
        <v>12.05</v>
      </c>
      <c r="Q34" s="735">
        <v>11.95</v>
      </c>
      <c r="R34" s="735">
        <v>11.57</v>
      </c>
      <c r="S34" s="988"/>
      <c r="T34" s="989"/>
      <c r="U34" s="735"/>
      <c r="V34" s="449" t="s">
        <v>1002</v>
      </c>
      <c r="W34" s="1508"/>
      <c r="X34" s="1503"/>
      <c r="Y34" s="1518"/>
    </row>
    <row r="35" spans="1:25" ht="24.95" customHeight="1" x14ac:dyDescent="0.2">
      <c r="A35" s="1485"/>
      <c r="B35" s="1485"/>
      <c r="C35" s="1542"/>
      <c r="D35" s="1396" t="s">
        <v>995</v>
      </c>
      <c r="E35" s="1494"/>
      <c r="F35" s="1491"/>
      <c r="G35" s="1491"/>
      <c r="H35" s="1494"/>
      <c r="I35" s="258">
        <v>1.78</v>
      </c>
      <c r="J35" s="735">
        <v>1.79</v>
      </c>
      <c r="K35" s="1500">
        <v>1.88</v>
      </c>
      <c r="L35" s="1501"/>
      <c r="M35" s="735">
        <v>1.91</v>
      </c>
      <c r="N35" s="735">
        <v>1.91</v>
      </c>
      <c r="O35" s="736">
        <v>1.87</v>
      </c>
      <c r="P35" s="735">
        <v>1.83</v>
      </c>
      <c r="Q35" s="735">
        <v>1.79</v>
      </c>
      <c r="R35" s="735">
        <v>1.78</v>
      </c>
      <c r="S35" s="988"/>
      <c r="T35" s="989"/>
      <c r="U35" s="735"/>
      <c r="V35" s="449" t="s">
        <v>1003</v>
      </c>
      <c r="W35" s="1508"/>
      <c r="X35" s="1503"/>
      <c r="Y35" s="1518"/>
    </row>
    <row r="36" spans="1:25" ht="24.95" customHeight="1" x14ac:dyDescent="0.2">
      <c r="A36" s="1485"/>
      <c r="B36" s="1485"/>
      <c r="C36" s="1542"/>
      <c r="D36" s="1396" t="s">
        <v>996</v>
      </c>
      <c r="E36" s="1494"/>
      <c r="F36" s="1491"/>
      <c r="G36" s="1491"/>
      <c r="H36" s="1494"/>
      <c r="I36" s="258">
        <v>1.34</v>
      </c>
      <c r="J36" s="735">
        <v>1.18</v>
      </c>
      <c r="K36" s="1500">
        <v>1.22</v>
      </c>
      <c r="L36" s="1501"/>
      <c r="M36" s="735">
        <v>1.19</v>
      </c>
      <c r="N36" s="735">
        <v>1.17</v>
      </c>
      <c r="O36" s="736">
        <v>1.1599999999999999</v>
      </c>
      <c r="P36" s="735">
        <v>1.18</v>
      </c>
      <c r="Q36" s="735">
        <v>1.1599999999999999</v>
      </c>
      <c r="R36" s="735">
        <v>1.18</v>
      </c>
      <c r="S36" s="988"/>
      <c r="T36" s="989"/>
      <c r="U36" s="735"/>
      <c r="V36" s="449" t="s">
        <v>1004</v>
      </c>
      <c r="W36" s="1508"/>
      <c r="X36" s="1503"/>
      <c r="Y36" s="1518"/>
    </row>
    <row r="37" spans="1:25" ht="24.95" customHeight="1" x14ac:dyDescent="0.2">
      <c r="A37" s="1485"/>
      <c r="B37" s="1485"/>
      <c r="C37" s="1542"/>
      <c r="D37" s="1396" t="s">
        <v>997</v>
      </c>
      <c r="E37" s="1494"/>
      <c r="F37" s="1491"/>
      <c r="G37" s="1491"/>
      <c r="H37" s="1494"/>
      <c r="I37" s="258">
        <v>1.39</v>
      </c>
      <c r="J37" s="735">
        <v>1.33</v>
      </c>
      <c r="K37" s="1500">
        <v>1.7</v>
      </c>
      <c r="L37" s="1501"/>
      <c r="M37" s="735">
        <v>1.79</v>
      </c>
      <c r="N37" s="735">
        <v>1.47</v>
      </c>
      <c r="O37" s="736">
        <v>1.1299999999999999</v>
      </c>
      <c r="P37" s="735">
        <v>0.92</v>
      </c>
      <c r="Q37" s="735">
        <v>0.76</v>
      </c>
      <c r="R37" s="735">
        <v>0.69</v>
      </c>
      <c r="S37" s="988"/>
      <c r="T37" s="989"/>
      <c r="U37" s="735"/>
      <c r="V37" s="449" t="s">
        <v>1005</v>
      </c>
      <c r="W37" s="1508"/>
      <c r="X37" s="1503"/>
      <c r="Y37" s="1518"/>
    </row>
    <row r="38" spans="1:25" ht="24.95" customHeight="1" x14ac:dyDescent="0.2">
      <c r="A38" s="1485"/>
      <c r="B38" s="1485"/>
      <c r="C38" s="1542"/>
      <c r="D38" s="1396" t="s">
        <v>998</v>
      </c>
      <c r="E38" s="1494"/>
      <c r="F38" s="1491"/>
      <c r="G38" s="1491"/>
      <c r="H38" s="1494"/>
      <c r="I38" s="258" t="s">
        <v>1011</v>
      </c>
      <c r="J38" s="735" t="s">
        <v>1011</v>
      </c>
      <c r="K38" s="1500" t="s">
        <v>1011</v>
      </c>
      <c r="L38" s="1501"/>
      <c r="M38" s="735" t="s">
        <v>1011</v>
      </c>
      <c r="N38" s="735" t="s">
        <v>1011</v>
      </c>
      <c r="O38" s="1010" t="s">
        <v>1011</v>
      </c>
      <c r="P38" s="1010" t="s">
        <v>1011</v>
      </c>
      <c r="Q38" s="258" t="s">
        <v>1011</v>
      </c>
      <c r="R38" s="258" t="s">
        <v>1011</v>
      </c>
      <c r="S38" s="1010"/>
      <c r="T38" s="1011"/>
      <c r="U38" s="258"/>
      <c r="V38" s="449" t="s">
        <v>1006</v>
      </c>
      <c r="W38" s="1508"/>
      <c r="X38" s="1503"/>
      <c r="Y38" s="1518"/>
    </row>
    <row r="39" spans="1:25" ht="24.95" customHeight="1" thickBot="1" x14ac:dyDescent="0.25">
      <c r="A39" s="1486"/>
      <c r="B39" s="1485"/>
      <c r="C39" s="1543"/>
      <c r="D39" s="1392" t="s">
        <v>999</v>
      </c>
      <c r="E39" s="1495"/>
      <c r="F39" s="1492"/>
      <c r="G39" s="1492"/>
      <c r="H39" s="1495"/>
      <c r="I39" s="259">
        <v>0.34</v>
      </c>
      <c r="J39" s="737">
        <v>0.28000000000000003</v>
      </c>
      <c r="K39" s="1496">
        <v>0.28000000000000003</v>
      </c>
      <c r="L39" s="1497"/>
      <c r="M39" s="737">
        <v>0.24</v>
      </c>
      <c r="N39" s="737">
        <v>0.22</v>
      </c>
      <c r="O39" s="738">
        <v>0.21</v>
      </c>
      <c r="P39" s="737">
        <v>0.23</v>
      </c>
      <c r="Q39" s="737">
        <v>0.22</v>
      </c>
      <c r="R39" s="737">
        <v>0.22</v>
      </c>
      <c r="S39" s="992"/>
      <c r="T39" s="993"/>
      <c r="U39" s="737"/>
      <c r="V39" s="450" t="s">
        <v>1007</v>
      </c>
      <c r="W39" s="1509"/>
      <c r="X39" s="1503"/>
      <c r="Y39" s="1519"/>
    </row>
    <row r="40" spans="1:25" ht="24.95" customHeight="1" x14ac:dyDescent="0.2">
      <c r="A40" s="470"/>
      <c r="B40" s="1485"/>
      <c r="C40" s="1536" t="s">
        <v>1194</v>
      </c>
      <c r="D40" s="1391" t="s">
        <v>708</v>
      </c>
      <c r="E40" s="1493" t="s">
        <v>701</v>
      </c>
      <c r="F40" s="1490" t="s">
        <v>1033</v>
      </c>
      <c r="G40" s="1490" t="s">
        <v>1111</v>
      </c>
      <c r="H40" s="1493" t="s">
        <v>8</v>
      </c>
      <c r="I40" s="260"/>
      <c r="J40" s="740">
        <v>35.602926405442915</v>
      </c>
      <c r="K40" s="1478">
        <v>36.747271700739311</v>
      </c>
      <c r="L40" s="1479"/>
      <c r="M40" s="740">
        <v>38.20020530642072</v>
      </c>
      <c r="N40" s="740">
        <v>35.695933068564528</v>
      </c>
      <c r="O40" s="740">
        <v>32.544897740134843</v>
      </c>
      <c r="P40" s="740">
        <v>28.851120268218679</v>
      </c>
      <c r="Q40" s="261">
        <v>27.899542660252031</v>
      </c>
      <c r="R40" s="707">
        <v>28.932693939683553</v>
      </c>
      <c r="S40" s="1478">
        <v>30.6</v>
      </c>
      <c r="T40" s="1479"/>
      <c r="U40" s="1352">
        <v>35.700000000000003</v>
      </c>
      <c r="V40" s="448" t="s">
        <v>708</v>
      </c>
      <c r="W40" s="1510" t="s">
        <v>1195</v>
      </c>
      <c r="X40" s="1503"/>
      <c r="Y40" s="482"/>
    </row>
    <row r="41" spans="1:25" ht="24.95" customHeight="1" x14ac:dyDescent="0.2">
      <c r="A41" s="470"/>
      <c r="B41" s="1485"/>
      <c r="C41" s="1537"/>
      <c r="D41" s="1396" t="s">
        <v>709</v>
      </c>
      <c r="E41" s="1494"/>
      <c r="F41" s="1491"/>
      <c r="G41" s="1491"/>
      <c r="H41" s="1494"/>
      <c r="I41" s="258"/>
      <c r="J41" s="724">
        <v>37.461721287467689</v>
      </c>
      <c r="K41" s="1476">
        <v>38.247045619056436</v>
      </c>
      <c r="L41" s="1477"/>
      <c r="M41" s="724">
        <v>40.609536407261722</v>
      </c>
      <c r="N41" s="724">
        <v>38.878802558669577</v>
      </c>
      <c r="O41" s="724">
        <v>33.60216244191033</v>
      </c>
      <c r="P41" s="724">
        <v>29.162055845716427</v>
      </c>
      <c r="Q41" s="243">
        <v>28.203889795339453</v>
      </c>
      <c r="R41" s="708">
        <v>28.549199405300239</v>
      </c>
      <c r="S41" s="1476">
        <v>31.2</v>
      </c>
      <c r="T41" s="1477"/>
      <c r="U41" s="1353">
        <v>34</v>
      </c>
      <c r="V41" s="1009" t="s">
        <v>710</v>
      </c>
      <c r="W41" s="1511"/>
      <c r="X41" s="1503"/>
      <c r="Y41" s="482"/>
    </row>
    <row r="42" spans="1:25" ht="24.95" customHeight="1" x14ac:dyDescent="0.2">
      <c r="A42" s="470"/>
      <c r="B42" s="1485"/>
      <c r="C42" s="1537"/>
      <c r="D42" s="1396" t="s">
        <v>711</v>
      </c>
      <c r="E42" s="1494"/>
      <c r="F42" s="1491"/>
      <c r="G42" s="1491"/>
      <c r="H42" s="1494"/>
      <c r="I42" s="258"/>
      <c r="J42" s="724">
        <v>33.642406061574675</v>
      </c>
      <c r="K42" s="1476">
        <v>35.10113359651416</v>
      </c>
      <c r="L42" s="1477"/>
      <c r="M42" s="724">
        <v>35.670709313924931</v>
      </c>
      <c r="N42" s="724">
        <v>32.532215058085882</v>
      </c>
      <c r="O42" s="724">
        <v>31.468718425556407</v>
      </c>
      <c r="P42" s="724">
        <v>28.532049865643284</v>
      </c>
      <c r="Q42" s="243">
        <v>27.617356948469268</v>
      </c>
      <c r="R42" s="708">
        <v>29.2714464158434</v>
      </c>
      <c r="S42" s="1476">
        <v>30.1</v>
      </c>
      <c r="T42" s="1477"/>
      <c r="U42" s="1353">
        <v>37.4</v>
      </c>
      <c r="V42" s="144" t="s">
        <v>712</v>
      </c>
      <c r="W42" s="1511"/>
      <c r="X42" s="1503"/>
      <c r="Y42" s="482"/>
    </row>
    <row r="43" spans="1:25" ht="24.95" customHeight="1" x14ac:dyDescent="0.2">
      <c r="A43" s="470"/>
      <c r="B43" s="1485"/>
      <c r="C43" s="1537"/>
      <c r="D43" s="1396" t="s">
        <v>1112</v>
      </c>
      <c r="E43" s="1494"/>
      <c r="F43" s="1491"/>
      <c r="G43" s="1491"/>
      <c r="H43" s="1494"/>
      <c r="I43" s="258"/>
      <c r="J43" s="729">
        <v>25.29950431157652</v>
      </c>
      <c r="K43" s="1476">
        <v>28.117329300198179</v>
      </c>
      <c r="L43" s="1477"/>
      <c r="M43" s="729">
        <v>26.608000258517698</v>
      </c>
      <c r="N43" s="729">
        <v>23.253718328165533</v>
      </c>
      <c r="O43" s="729">
        <v>22.311485440262036</v>
      </c>
      <c r="P43" s="729">
        <v>20.705443532936904</v>
      </c>
      <c r="Q43" s="249">
        <v>18.856108178040415</v>
      </c>
      <c r="R43" s="708">
        <v>16.867086409134942</v>
      </c>
      <c r="S43" s="1476">
        <v>17.399999999999999</v>
      </c>
      <c r="T43" s="1477"/>
      <c r="U43" s="1354">
        <v>24.3</v>
      </c>
      <c r="V43" s="144" t="s">
        <v>1112</v>
      </c>
      <c r="W43" s="1511"/>
      <c r="X43" s="1503"/>
      <c r="Y43" s="482"/>
    </row>
    <row r="44" spans="1:25" ht="24.95" customHeight="1" x14ac:dyDescent="0.2">
      <c r="A44" s="470"/>
      <c r="B44" s="1485"/>
      <c r="C44" s="1537"/>
      <c r="D44" s="1396" t="s">
        <v>962</v>
      </c>
      <c r="E44" s="1494"/>
      <c r="F44" s="1491"/>
      <c r="G44" s="1491"/>
      <c r="H44" s="1494"/>
      <c r="I44" s="258"/>
      <c r="J44" s="729">
        <v>39.454978388329721</v>
      </c>
      <c r="K44" s="1476">
        <v>39.581317780900918</v>
      </c>
      <c r="L44" s="1477"/>
      <c r="M44" s="729">
        <v>42.287235469063866</v>
      </c>
      <c r="N44" s="729">
        <v>36.033264274272</v>
      </c>
      <c r="O44" s="729">
        <v>29.246183338065855</v>
      </c>
      <c r="P44" s="729">
        <v>28.854227948631621</v>
      </c>
      <c r="Q44" s="249">
        <v>29.603290550248719</v>
      </c>
      <c r="R44" s="708">
        <v>31.137882312275835</v>
      </c>
      <c r="S44" s="1476">
        <v>30.7</v>
      </c>
      <c r="T44" s="1477"/>
      <c r="U44" s="1354">
        <v>43.5</v>
      </c>
      <c r="V44" s="144" t="s">
        <v>962</v>
      </c>
      <c r="W44" s="1511"/>
      <c r="X44" s="1503"/>
      <c r="Y44" s="482"/>
    </row>
    <row r="45" spans="1:25" ht="24.95" customHeight="1" thickBot="1" x14ac:dyDescent="0.25">
      <c r="A45" s="470"/>
      <c r="B45" s="1486"/>
      <c r="C45" s="1538"/>
      <c r="D45" s="1396" t="s">
        <v>1113</v>
      </c>
      <c r="E45" s="1495"/>
      <c r="F45" s="1492"/>
      <c r="G45" s="1492"/>
      <c r="H45" s="1495"/>
      <c r="I45" s="259"/>
      <c r="J45" s="741">
        <v>44.425615009463151</v>
      </c>
      <c r="K45" s="1480">
        <v>44.490890681330313</v>
      </c>
      <c r="L45" s="1481"/>
      <c r="M45" s="741">
        <v>46.889395475593176</v>
      </c>
      <c r="N45" s="741">
        <v>46.46874509054625</v>
      </c>
      <c r="O45" s="741">
        <v>42.430139666473394</v>
      </c>
      <c r="P45" s="741">
        <v>35.238733418603871</v>
      </c>
      <c r="Q45" s="262">
        <v>34.089584113402097</v>
      </c>
      <c r="R45" s="709">
        <v>37.575508926658102</v>
      </c>
      <c r="S45" s="1480">
        <v>40.799999999999997</v>
      </c>
      <c r="T45" s="1481"/>
      <c r="U45" s="1355">
        <v>44</v>
      </c>
      <c r="V45" s="144" t="s">
        <v>1113</v>
      </c>
      <c r="W45" s="1512"/>
      <c r="X45" s="1504"/>
      <c r="Y45" s="482"/>
    </row>
    <row r="46" spans="1:25" ht="38.1" customHeight="1" x14ac:dyDescent="0.2">
      <c r="A46" s="1484" t="s">
        <v>896</v>
      </c>
      <c r="B46" s="1484" t="s">
        <v>1094</v>
      </c>
      <c r="C46" s="1389" t="s">
        <v>873</v>
      </c>
      <c r="D46" s="1390"/>
      <c r="E46" s="924" t="s">
        <v>701</v>
      </c>
      <c r="F46" s="949" t="s">
        <v>1523</v>
      </c>
      <c r="G46" s="1490" t="s">
        <v>900</v>
      </c>
      <c r="H46" s="505" t="s">
        <v>8</v>
      </c>
      <c r="I46" s="212"/>
      <c r="J46" s="212">
        <v>97.78</v>
      </c>
      <c r="K46" s="1478">
        <v>98.09</v>
      </c>
      <c r="L46" s="1479"/>
      <c r="M46" s="212">
        <v>98.17</v>
      </c>
      <c r="N46" s="212">
        <v>98.39</v>
      </c>
      <c r="O46" s="212">
        <v>98.63</v>
      </c>
      <c r="P46" s="740">
        <v>98.68</v>
      </c>
      <c r="Q46" s="740">
        <v>98.71</v>
      </c>
      <c r="R46" s="707">
        <v>98.6</v>
      </c>
      <c r="S46" s="1478">
        <v>98.66</v>
      </c>
      <c r="T46" s="1479"/>
      <c r="U46" s="722"/>
      <c r="V46" s="1547" t="s">
        <v>874</v>
      </c>
      <c r="W46" s="1548"/>
      <c r="X46" s="1502" t="s">
        <v>137</v>
      </c>
      <c r="Y46" s="1517" t="s">
        <v>138</v>
      </c>
    </row>
    <row r="47" spans="1:25" ht="38.1" customHeight="1" x14ac:dyDescent="0.2">
      <c r="A47" s="1485"/>
      <c r="B47" s="1485"/>
      <c r="C47" s="1399" t="s">
        <v>875</v>
      </c>
      <c r="D47" s="1401"/>
      <c r="E47" s="923" t="s">
        <v>701</v>
      </c>
      <c r="F47" s="950" t="s">
        <v>1523</v>
      </c>
      <c r="G47" s="1491"/>
      <c r="H47" s="490" t="s">
        <v>8</v>
      </c>
      <c r="I47" s="243"/>
      <c r="J47" s="724">
        <v>94</v>
      </c>
      <c r="K47" s="1476">
        <v>94</v>
      </c>
      <c r="L47" s="1477"/>
      <c r="M47" s="724">
        <v>95</v>
      </c>
      <c r="N47" s="724">
        <v>95</v>
      </c>
      <c r="O47" s="724">
        <v>95</v>
      </c>
      <c r="P47" s="724">
        <v>96</v>
      </c>
      <c r="Q47" s="724">
        <v>96</v>
      </c>
      <c r="R47" s="708">
        <v>96</v>
      </c>
      <c r="S47" s="1476">
        <v>96</v>
      </c>
      <c r="T47" s="1477"/>
      <c r="U47" s="724"/>
      <c r="V47" s="1551" t="s">
        <v>876</v>
      </c>
      <c r="W47" s="1552"/>
      <c r="X47" s="1503"/>
      <c r="Y47" s="1518"/>
    </row>
    <row r="48" spans="1:25" ht="38.1" customHeight="1" x14ac:dyDescent="0.2">
      <c r="A48" s="1485"/>
      <c r="B48" s="1485"/>
      <c r="C48" s="1535" t="s">
        <v>1013</v>
      </c>
      <c r="D48" s="742" t="s">
        <v>708</v>
      </c>
      <c r="E48" s="1531" t="s">
        <v>701</v>
      </c>
      <c r="F48" s="1532" t="s">
        <v>1033</v>
      </c>
      <c r="G48" s="1491"/>
      <c r="H48" s="1531" t="s">
        <v>8</v>
      </c>
      <c r="I48" s="243">
        <v>1.6</v>
      </c>
      <c r="J48" s="243">
        <v>1</v>
      </c>
      <c r="K48" s="1476">
        <v>0.9</v>
      </c>
      <c r="L48" s="1477"/>
      <c r="M48" s="243">
        <v>0.9</v>
      </c>
      <c r="N48" s="243">
        <v>0.9</v>
      </c>
      <c r="O48" s="243">
        <v>0.9</v>
      </c>
      <c r="P48" s="243">
        <v>0.9</v>
      </c>
      <c r="Q48" s="243">
        <v>0.8</v>
      </c>
      <c r="R48" s="708">
        <v>0.6</v>
      </c>
      <c r="S48" s="1476">
        <v>0.5</v>
      </c>
      <c r="T48" s="1477"/>
      <c r="U48" s="724">
        <v>0.4</v>
      </c>
      <c r="V48" s="264" t="s">
        <v>708</v>
      </c>
      <c r="W48" s="1552" t="s">
        <v>1028</v>
      </c>
      <c r="X48" s="1503"/>
      <c r="Y48" s="1518"/>
    </row>
    <row r="49" spans="1:25" ht="38.1" customHeight="1" x14ac:dyDescent="0.2">
      <c r="A49" s="1485"/>
      <c r="B49" s="1485"/>
      <c r="C49" s="1535"/>
      <c r="D49" s="1403" t="s">
        <v>1014</v>
      </c>
      <c r="E49" s="1531"/>
      <c r="F49" s="1533"/>
      <c r="G49" s="1491"/>
      <c r="H49" s="1531"/>
      <c r="I49" s="249">
        <v>3.2</v>
      </c>
      <c r="J49" s="249">
        <v>1.7</v>
      </c>
      <c r="K49" s="1476">
        <v>1.8</v>
      </c>
      <c r="L49" s="1477"/>
      <c r="M49" s="249">
        <v>1.4</v>
      </c>
      <c r="N49" s="249">
        <v>2.1</v>
      </c>
      <c r="O49" s="249">
        <v>2.4</v>
      </c>
      <c r="P49" s="249">
        <v>3.1</v>
      </c>
      <c r="Q49" s="249">
        <v>2.9</v>
      </c>
      <c r="R49" s="708">
        <v>1.5</v>
      </c>
      <c r="S49" s="1476">
        <v>1.4</v>
      </c>
      <c r="T49" s="1477"/>
      <c r="U49" s="724">
        <v>1</v>
      </c>
      <c r="V49" s="558" t="s">
        <v>1027</v>
      </c>
      <c r="W49" s="1552"/>
      <c r="X49" s="1503"/>
      <c r="Y49" s="1518"/>
    </row>
    <row r="50" spans="1:25" ht="38.25" customHeight="1" thickBot="1" x14ac:dyDescent="0.25">
      <c r="A50" s="1485"/>
      <c r="B50" s="1486"/>
      <c r="C50" s="1404" t="s">
        <v>949</v>
      </c>
      <c r="D50" s="1397"/>
      <c r="E50" s="925" t="s">
        <v>701</v>
      </c>
      <c r="F50" s="388" t="s">
        <v>1523</v>
      </c>
      <c r="G50" s="1492"/>
      <c r="H50" s="506" t="s">
        <v>8</v>
      </c>
      <c r="I50" s="249"/>
      <c r="J50" s="249">
        <v>80</v>
      </c>
      <c r="K50" s="1480">
        <v>81</v>
      </c>
      <c r="L50" s="1481"/>
      <c r="M50" s="249">
        <v>82</v>
      </c>
      <c r="N50" s="249">
        <v>82</v>
      </c>
      <c r="O50" s="249">
        <v>83</v>
      </c>
      <c r="P50" s="262">
        <v>84</v>
      </c>
      <c r="Q50" s="262">
        <v>85</v>
      </c>
      <c r="R50" s="709">
        <v>85</v>
      </c>
      <c r="S50" s="1480">
        <v>86</v>
      </c>
      <c r="T50" s="1481"/>
      <c r="U50" s="726"/>
      <c r="V50" s="1555" t="s">
        <v>1012</v>
      </c>
      <c r="W50" s="1556"/>
      <c r="X50" s="1504"/>
      <c r="Y50" s="1518"/>
    </row>
    <row r="51" spans="1:25" ht="42.75" customHeight="1" x14ac:dyDescent="0.2">
      <c r="A51" s="1485"/>
      <c r="B51" s="1484" t="s">
        <v>1291</v>
      </c>
      <c r="C51" s="1487"/>
      <c r="D51" s="1524"/>
      <c r="E51" s="503"/>
      <c r="F51" s="463"/>
      <c r="G51" s="463"/>
      <c r="H51" s="503"/>
      <c r="I51" s="503"/>
      <c r="J51" s="503"/>
      <c r="K51" s="455"/>
      <c r="L51" s="456"/>
      <c r="M51" s="503"/>
      <c r="N51" s="503"/>
      <c r="O51" s="65"/>
      <c r="P51" s="503"/>
      <c r="Q51" s="503"/>
      <c r="R51" s="986"/>
      <c r="S51" s="455"/>
      <c r="T51" s="456"/>
      <c r="U51" s="1307"/>
      <c r="V51" s="1529"/>
      <c r="W51" s="1507"/>
      <c r="X51" s="1502" t="s">
        <v>1290</v>
      </c>
      <c r="Y51" s="1518"/>
    </row>
    <row r="52" spans="1:25" ht="42.75" customHeight="1" thickBot="1" x14ac:dyDescent="0.25">
      <c r="A52" s="1486"/>
      <c r="B52" s="1486"/>
      <c r="C52" s="1489"/>
      <c r="D52" s="1534"/>
      <c r="E52" s="499"/>
      <c r="F52" s="464"/>
      <c r="G52" s="464"/>
      <c r="H52" s="499"/>
      <c r="I52" s="499"/>
      <c r="J52" s="499"/>
      <c r="K52" s="824"/>
      <c r="L52" s="825"/>
      <c r="M52" s="499"/>
      <c r="N52" s="499"/>
      <c r="O52" s="82"/>
      <c r="P52" s="499"/>
      <c r="Q52" s="499"/>
      <c r="R52" s="987"/>
      <c r="S52" s="824"/>
      <c r="T52" s="825"/>
      <c r="U52" s="1309"/>
      <c r="V52" s="1530"/>
      <c r="W52" s="1509"/>
      <c r="X52" s="1504"/>
      <c r="Y52" s="1519"/>
    </row>
    <row r="53" spans="1:25" ht="57" customHeight="1" thickBot="1" x14ac:dyDescent="0.25">
      <c r="A53" s="1484" t="s">
        <v>139</v>
      </c>
      <c r="B53" s="1387" t="s">
        <v>940</v>
      </c>
      <c r="C53" s="63"/>
      <c r="D53" s="73"/>
      <c r="E53" s="224"/>
      <c r="F53" s="225"/>
      <c r="G53" s="225"/>
      <c r="H53" s="224"/>
      <c r="I53" s="226"/>
      <c r="J53" s="226"/>
      <c r="K53" s="226"/>
      <c r="L53" s="832"/>
      <c r="M53" s="226"/>
      <c r="N53" s="226"/>
      <c r="O53" s="149"/>
      <c r="P53" s="3"/>
      <c r="Q53" s="3"/>
      <c r="R53" s="987"/>
      <c r="S53" s="995"/>
      <c r="T53" s="996"/>
      <c r="U53" s="654"/>
      <c r="V53" s="676"/>
      <c r="W53" s="57"/>
      <c r="X53" s="554" t="s">
        <v>140</v>
      </c>
      <c r="Y53" s="1517" t="s">
        <v>141</v>
      </c>
    </row>
    <row r="54" spans="1:25" ht="51" customHeight="1" thickBot="1" x14ac:dyDescent="0.25">
      <c r="A54" s="1485"/>
      <c r="B54" s="1402" t="s">
        <v>142</v>
      </c>
      <c r="C54" s="63"/>
      <c r="D54" s="73"/>
      <c r="E54" s="545"/>
      <c r="F54" s="363"/>
      <c r="G54" s="363"/>
      <c r="H54" s="545"/>
      <c r="I54" s="165"/>
      <c r="J54" s="165"/>
      <c r="K54" s="165"/>
      <c r="L54" s="833"/>
      <c r="M54" s="165"/>
      <c r="N54" s="165"/>
      <c r="O54" s="32"/>
      <c r="P54" s="217"/>
      <c r="Q54" s="217"/>
      <c r="R54" s="987"/>
      <c r="S54" s="213"/>
      <c r="T54" s="457"/>
      <c r="U54" s="1308"/>
      <c r="V54" s="676"/>
      <c r="W54" s="57"/>
      <c r="X54" s="554" t="s">
        <v>143</v>
      </c>
      <c r="Y54" s="1518"/>
    </row>
    <row r="55" spans="1:25" ht="76.5" customHeight="1" thickBot="1" x14ac:dyDescent="0.25">
      <c r="A55" s="1485"/>
      <c r="B55" s="1388" t="s">
        <v>144</v>
      </c>
      <c r="C55" s="1539" t="s">
        <v>1520</v>
      </c>
      <c r="D55" s="1540"/>
      <c r="E55" s="654" t="s">
        <v>657</v>
      </c>
      <c r="F55" s="654" t="s">
        <v>1033</v>
      </c>
      <c r="G55" s="3" t="s">
        <v>927</v>
      </c>
      <c r="H55" s="997" t="s">
        <v>1533</v>
      </c>
      <c r="I55" s="63"/>
      <c r="J55" s="63"/>
      <c r="K55" s="63"/>
      <c r="L55" s="73"/>
      <c r="M55" s="9"/>
      <c r="N55" s="9"/>
      <c r="O55" s="32"/>
      <c r="P55" s="712" t="s">
        <v>1517</v>
      </c>
      <c r="Q55" s="712" t="s">
        <v>1518</v>
      </c>
      <c r="R55" s="712" t="s">
        <v>1518</v>
      </c>
      <c r="S55" s="656"/>
      <c r="T55" s="657"/>
      <c r="U55" s="647"/>
      <c r="V55" s="1557" t="s">
        <v>1519</v>
      </c>
      <c r="W55" s="1558"/>
      <c r="X55" s="554" t="s">
        <v>145</v>
      </c>
      <c r="Y55" s="1518"/>
    </row>
    <row r="56" spans="1:25" ht="61.35" customHeight="1" thickBot="1" x14ac:dyDescent="0.25">
      <c r="A56" s="1486"/>
      <c r="B56" s="1388" t="s">
        <v>146</v>
      </c>
      <c r="C56" s="63"/>
      <c r="D56" s="72"/>
      <c r="E56" s="63"/>
      <c r="F56" s="63"/>
      <c r="G56" s="63"/>
      <c r="H56" s="74"/>
      <c r="I56" s="65"/>
      <c r="J56" s="65"/>
      <c r="K56" s="65"/>
      <c r="L56" s="57"/>
      <c r="M56" s="57"/>
      <c r="N56" s="57"/>
      <c r="O56" s="71"/>
      <c r="P56" s="64"/>
      <c r="Q56" s="64"/>
      <c r="R56" s="647"/>
      <c r="S56" s="656"/>
      <c r="T56" s="657"/>
      <c r="U56" s="647"/>
      <c r="V56" s="678"/>
      <c r="W56" s="73"/>
      <c r="X56" s="554" t="s">
        <v>147</v>
      </c>
      <c r="Y56" s="1519"/>
    </row>
    <row r="57" spans="1:25" ht="62.25" customHeight="1" thickBot="1" x14ac:dyDescent="0.25">
      <c r="A57" s="1484" t="s">
        <v>148</v>
      </c>
      <c r="B57" s="1387" t="s">
        <v>1444</v>
      </c>
      <c r="C57" s="1539" t="s">
        <v>1576</v>
      </c>
      <c r="D57" s="1540"/>
      <c r="E57" s="654" t="s">
        <v>657</v>
      </c>
      <c r="F57" s="654" t="s">
        <v>1033</v>
      </c>
      <c r="G57" s="3" t="s">
        <v>1577</v>
      </c>
      <c r="H57" s="3" t="s">
        <v>8</v>
      </c>
      <c r="I57" s="974">
        <v>6.8900000000000003E-3</v>
      </c>
      <c r="J57" s="974">
        <v>5.0499999999999998E-3</v>
      </c>
      <c r="K57" s="1559">
        <v>4.8900000000000002E-3</v>
      </c>
      <c r="L57" s="1560"/>
      <c r="M57" s="975">
        <v>3.8E-3</v>
      </c>
      <c r="N57" s="975">
        <v>4.1099999999999999E-3</v>
      </c>
      <c r="O57" s="976">
        <v>4.6800000000000001E-3</v>
      </c>
      <c r="P57" s="977">
        <v>4.6100000000000004E-3</v>
      </c>
      <c r="Q57" s="977">
        <v>6.4000000000000003E-3</v>
      </c>
      <c r="R57" s="1004">
        <v>6.8700000000000002E-3</v>
      </c>
      <c r="S57" s="656"/>
      <c r="T57" s="657"/>
      <c r="U57" s="647"/>
      <c r="V57" s="1557" t="s">
        <v>1575</v>
      </c>
      <c r="W57" s="1558"/>
      <c r="X57" s="554" t="s">
        <v>1292</v>
      </c>
      <c r="Y57" s="1520" t="s">
        <v>149</v>
      </c>
    </row>
    <row r="58" spans="1:25" ht="49.35" customHeight="1" thickBot="1" x14ac:dyDescent="0.25">
      <c r="A58" s="1485"/>
      <c r="B58" s="1402" t="s">
        <v>150</v>
      </c>
      <c r="C58" s="63"/>
      <c r="D58" s="73"/>
      <c r="E58" s="545" t="s">
        <v>657</v>
      </c>
      <c r="F58" s="363" t="s">
        <v>1033</v>
      </c>
      <c r="G58" s="363" t="s">
        <v>900</v>
      </c>
      <c r="H58" s="3" t="s">
        <v>8</v>
      </c>
      <c r="I58" s="695">
        <v>60.83</v>
      </c>
      <c r="J58" s="695">
        <v>62.04</v>
      </c>
      <c r="K58" s="1553">
        <v>62.32</v>
      </c>
      <c r="L58" s="1554"/>
      <c r="M58" s="703">
        <v>62.88</v>
      </c>
      <c r="N58" s="743">
        <v>59.16</v>
      </c>
      <c r="O58" s="998">
        <v>61.64</v>
      </c>
      <c r="P58" s="743">
        <v>64.53</v>
      </c>
      <c r="Q58" s="743">
        <v>61.79</v>
      </c>
      <c r="R58" s="999">
        <v>64.349999999999994</v>
      </c>
      <c r="S58" s="266">
        <v>65.459999999999994</v>
      </c>
      <c r="T58" s="994" t="s">
        <v>662</v>
      </c>
      <c r="U58" s="741"/>
      <c r="V58" s="679"/>
      <c r="W58" s="73"/>
      <c r="X58" s="2" t="s">
        <v>151</v>
      </c>
      <c r="Y58" s="1521"/>
    </row>
    <row r="59" spans="1:25" ht="36.75" customHeight="1" thickBot="1" x14ac:dyDescent="0.25">
      <c r="A59" s="494" t="s">
        <v>1034</v>
      </c>
      <c r="B59" s="1402" t="s">
        <v>1294</v>
      </c>
      <c r="C59" s="656"/>
      <c r="D59" s="657"/>
      <c r="E59" s="32"/>
      <c r="F59" s="32"/>
      <c r="G59" s="32"/>
      <c r="H59" s="32"/>
      <c r="I59" s="32"/>
      <c r="J59" s="32"/>
      <c r="K59" s="32"/>
      <c r="L59" s="657"/>
      <c r="M59" s="9"/>
      <c r="N59" s="34"/>
      <c r="O59" s="75"/>
      <c r="P59" s="9"/>
      <c r="Q59" s="9"/>
      <c r="R59" s="647"/>
      <c r="S59" s="656"/>
      <c r="T59" s="657"/>
      <c r="U59" s="647"/>
      <c r="V59" s="678"/>
      <c r="W59" s="34"/>
      <c r="X59" s="476" t="s">
        <v>1293</v>
      </c>
      <c r="Y59" s="554" t="s">
        <v>152</v>
      </c>
    </row>
    <row r="61" spans="1:25" ht="51" x14ac:dyDescent="0.2">
      <c r="A61" s="76"/>
      <c r="B61" s="1398" t="s">
        <v>213</v>
      </c>
      <c r="I61" s="596"/>
      <c r="J61" s="596"/>
      <c r="K61" s="596"/>
      <c r="L61" s="596"/>
      <c r="M61" s="596"/>
      <c r="N61" s="596"/>
      <c r="O61" s="596"/>
      <c r="P61" s="596"/>
      <c r="Q61" s="596"/>
      <c r="R61" s="596"/>
    </row>
    <row r="63" spans="1:25" ht="15" x14ac:dyDescent="0.25">
      <c r="A63" s="24"/>
      <c r="B63" s="653" t="s">
        <v>1266</v>
      </c>
      <c r="J63" s="566"/>
      <c r="K63" s="567"/>
      <c r="L63" s="567"/>
    </row>
    <row r="64" spans="1:25" ht="15" x14ac:dyDescent="0.25">
      <c r="A64" s="4"/>
      <c r="B64" s="645" t="s">
        <v>1015</v>
      </c>
      <c r="J64" s="566"/>
      <c r="K64" s="567"/>
      <c r="L64" s="567"/>
    </row>
    <row r="65" spans="1:12" ht="15" x14ac:dyDescent="0.25">
      <c r="B65" s="645" t="s">
        <v>1054</v>
      </c>
      <c r="J65" s="566"/>
      <c r="K65" s="567"/>
      <c r="L65" s="567"/>
    </row>
    <row r="66" spans="1:12" ht="15" x14ac:dyDescent="0.25">
      <c r="A66" s="4"/>
      <c r="B66" s="674" t="s">
        <v>1482</v>
      </c>
      <c r="J66" s="566"/>
      <c r="K66" s="567"/>
      <c r="L66" s="567"/>
    </row>
    <row r="67" spans="1:12" ht="15" x14ac:dyDescent="0.25">
      <c r="J67" s="566"/>
      <c r="K67" s="567"/>
      <c r="L67" s="567"/>
    </row>
    <row r="68" spans="1:12" ht="15" x14ac:dyDescent="0.25">
      <c r="J68" s="566"/>
      <c r="K68" s="567"/>
      <c r="L68" s="567"/>
    </row>
    <row r="69" spans="1:12" ht="15" x14ac:dyDescent="0.25">
      <c r="J69" s="566"/>
      <c r="K69" s="567"/>
      <c r="L69" s="567"/>
    </row>
    <row r="70" spans="1:12" ht="15" x14ac:dyDescent="0.25">
      <c r="J70" s="566"/>
      <c r="K70" s="567"/>
      <c r="L70" s="567"/>
    </row>
    <row r="71" spans="1:12" ht="15" x14ac:dyDescent="0.25">
      <c r="J71" s="566"/>
      <c r="K71" s="567"/>
      <c r="L71" s="567"/>
    </row>
  </sheetData>
  <mergeCells count="144">
    <mergeCell ref="V47:W47"/>
    <mergeCell ref="K58:L58"/>
    <mergeCell ref="K40:L40"/>
    <mergeCell ref="K46:L46"/>
    <mergeCell ref="K41:L41"/>
    <mergeCell ref="K42:L42"/>
    <mergeCell ref="K43:L43"/>
    <mergeCell ref="K44:L44"/>
    <mergeCell ref="K47:L47"/>
    <mergeCell ref="K48:L48"/>
    <mergeCell ref="K49:L49"/>
    <mergeCell ref="K45:L45"/>
    <mergeCell ref="K50:L50"/>
    <mergeCell ref="W48:W49"/>
    <mergeCell ref="V50:W50"/>
    <mergeCell ref="V55:W55"/>
    <mergeCell ref="V57:W57"/>
    <mergeCell ref="K57:L57"/>
    <mergeCell ref="S46:T46"/>
    <mergeCell ref="S47:T47"/>
    <mergeCell ref="S50:T50"/>
    <mergeCell ref="S48:T48"/>
    <mergeCell ref="S49:T49"/>
    <mergeCell ref="S41:T41"/>
    <mergeCell ref="I4:U4"/>
    <mergeCell ref="V46:W46"/>
    <mergeCell ref="S7:T7"/>
    <mergeCell ref="S8:T8"/>
    <mergeCell ref="S10:T10"/>
    <mergeCell ref="S11:T11"/>
    <mergeCell ref="S12:T12"/>
    <mergeCell ref="S9:T9"/>
    <mergeCell ref="S14:T14"/>
    <mergeCell ref="S15:T15"/>
    <mergeCell ref="S18:T18"/>
    <mergeCell ref="S20:T20"/>
    <mergeCell ref="S21:T21"/>
    <mergeCell ref="S17:T17"/>
    <mergeCell ref="K23:L23"/>
    <mergeCell ref="K24:L24"/>
    <mergeCell ref="K25:L25"/>
    <mergeCell ref="K30:L30"/>
    <mergeCell ref="K35:L35"/>
    <mergeCell ref="K36:L36"/>
    <mergeCell ref="K37:L37"/>
    <mergeCell ref="K38:L38"/>
    <mergeCell ref="K31:L31"/>
    <mergeCell ref="K32:L32"/>
    <mergeCell ref="K33:L33"/>
    <mergeCell ref="K34:L34"/>
    <mergeCell ref="K28:L28"/>
    <mergeCell ref="A57:A58"/>
    <mergeCell ref="B46:B50"/>
    <mergeCell ref="A46:A52"/>
    <mergeCell ref="C52:D52"/>
    <mergeCell ref="A53:A56"/>
    <mergeCell ref="C48:C49"/>
    <mergeCell ref="B22:B45"/>
    <mergeCell ref="C40:C45"/>
    <mergeCell ref="E40:E45"/>
    <mergeCell ref="A22:A39"/>
    <mergeCell ref="C55:D55"/>
    <mergeCell ref="C57:D57"/>
    <mergeCell ref="B51:B52"/>
    <mergeCell ref="E31:E39"/>
    <mergeCell ref="C31:C39"/>
    <mergeCell ref="F22:F30"/>
    <mergeCell ref="F31:F39"/>
    <mergeCell ref="E22:E30"/>
    <mergeCell ref="C22:C30"/>
    <mergeCell ref="F40:F45"/>
    <mergeCell ref="H48:H49"/>
    <mergeCell ref="Y53:Y56"/>
    <mergeCell ref="Y57:Y58"/>
    <mergeCell ref="C4:D5"/>
    <mergeCell ref="E4:E5"/>
    <mergeCell ref="H7:H12"/>
    <mergeCell ref="W13:W21"/>
    <mergeCell ref="C51:D51"/>
    <mergeCell ref="H4:H5"/>
    <mergeCell ref="G4:G5"/>
    <mergeCell ref="F4:F5"/>
    <mergeCell ref="V4:W5"/>
    <mergeCell ref="V51:W51"/>
    <mergeCell ref="V52:W52"/>
    <mergeCell ref="X51:X52"/>
    <mergeCell ref="X46:X50"/>
    <mergeCell ref="E48:E49"/>
    <mergeCell ref="G46:G50"/>
    <mergeCell ref="Y4:Y5"/>
    <mergeCell ref="Y7:Y21"/>
    <mergeCell ref="Y22:Y39"/>
    <mergeCell ref="Y46:Y52"/>
    <mergeCell ref="G31:G39"/>
    <mergeCell ref="H31:H39"/>
    <mergeCell ref="F48:F49"/>
    <mergeCell ref="X7:X12"/>
    <mergeCell ref="G22:G30"/>
    <mergeCell ref="X4:X5"/>
    <mergeCell ref="W7:W12"/>
    <mergeCell ref="X13:X21"/>
    <mergeCell ref="W40:W45"/>
    <mergeCell ref="X22:X45"/>
    <mergeCell ref="W22:W30"/>
    <mergeCell ref="W31:W39"/>
    <mergeCell ref="G40:G45"/>
    <mergeCell ref="H22:H30"/>
    <mergeCell ref="H40:H45"/>
    <mergeCell ref="K12:L12"/>
    <mergeCell ref="K5:L5"/>
    <mergeCell ref="K21:L21"/>
    <mergeCell ref="K10:L10"/>
    <mergeCell ref="K11:L11"/>
    <mergeCell ref="K8:L8"/>
    <mergeCell ref="K7:L7"/>
    <mergeCell ref="K14:L14"/>
    <mergeCell ref="K15:L15"/>
    <mergeCell ref="K18:L18"/>
    <mergeCell ref="K20:L20"/>
    <mergeCell ref="S5:T5"/>
    <mergeCell ref="S42:T42"/>
    <mergeCell ref="S43:T43"/>
    <mergeCell ref="S44:T44"/>
    <mergeCell ref="S40:T40"/>
    <mergeCell ref="S45:T45"/>
    <mergeCell ref="A4:A5"/>
    <mergeCell ref="A7:A21"/>
    <mergeCell ref="B7:B12"/>
    <mergeCell ref="C7:C12"/>
    <mergeCell ref="F7:F12"/>
    <mergeCell ref="F13:F21"/>
    <mergeCell ref="H13:H21"/>
    <mergeCell ref="G13:G21"/>
    <mergeCell ref="G7:G12"/>
    <mergeCell ref="E7:E12"/>
    <mergeCell ref="B4:B5"/>
    <mergeCell ref="B13:B21"/>
    <mergeCell ref="C13:C21"/>
    <mergeCell ref="E13:E21"/>
    <mergeCell ref="K39:L39"/>
    <mergeCell ref="K22:L22"/>
    <mergeCell ref="K26:L26"/>
    <mergeCell ref="K27:L27"/>
    <mergeCell ref="K29:L29"/>
  </mergeCells>
  <pageMargins left="0" right="0" top="0" bottom="0" header="0" footer="0"/>
  <pageSetup paperSize="8" scale="70" orientation="portrait" verticalDpi="0" r:id="rId1"/>
  <headerFoot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showGridLines="0" topLeftCell="B1" zoomScale="80" zoomScaleNormal="80" workbookViewId="0">
      <pane ySplit="5" topLeftCell="A26" activePane="bottomLeft" state="frozen"/>
      <selection activeCell="B1" sqref="B1"/>
      <selection pane="bottomLeft" activeCell="F35" sqref="F35"/>
    </sheetView>
  </sheetViews>
  <sheetFormatPr defaultColWidth="8.5703125" defaultRowHeight="12.75" x14ac:dyDescent="0.2"/>
  <cols>
    <col min="1" max="1" width="43.5703125" style="62" hidden="1" customWidth="1"/>
    <col min="2" max="2" width="43.5703125" style="674" customWidth="1"/>
    <col min="3" max="3" width="33.5703125" style="62" customWidth="1"/>
    <col min="4" max="5" width="8.5703125" style="62" customWidth="1"/>
    <col min="6" max="6" width="10.42578125" style="62" customWidth="1"/>
    <col min="7" max="8" width="12.140625" style="62" customWidth="1"/>
    <col min="9" max="18" width="9.5703125" style="62" customWidth="1"/>
    <col min="19" max="19" width="10.5703125" style="62" bestFit="1" customWidth="1"/>
    <col min="20" max="20" width="3.140625" style="674" customWidth="1"/>
    <col min="21" max="21" width="10.5703125" style="62" customWidth="1"/>
    <col min="22" max="22" width="33.5703125" style="62" customWidth="1"/>
    <col min="23" max="23" width="43.5703125" style="62" customWidth="1"/>
    <col min="24" max="24" width="43.5703125" style="62" hidden="1" customWidth="1"/>
    <col min="25" max="16384" width="8.5703125" style="62"/>
  </cols>
  <sheetData>
    <row r="1" spans="1:24" s="187" customFormat="1" ht="20.25" customHeight="1" x14ac:dyDescent="0.2">
      <c r="A1" s="186"/>
      <c r="B1" s="186" t="s">
        <v>880</v>
      </c>
      <c r="C1" s="186"/>
      <c r="D1" s="186"/>
      <c r="E1" s="186"/>
      <c r="F1" s="186"/>
      <c r="G1" s="186"/>
      <c r="T1" s="698"/>
    </row>
    <row r="2" spans="1:24" s="197" customFormat="1" ht="19.5" customHeight="1" x14ac:dyDescent="0.25">
      <c r="A2" s="196"/>
      <c r="B2" s="196" t="s">
        <v>13</v>
      </c>
      <c r="C2" s="196"/>
      <c r="D2" s="196"/>
      <c r="E2" s="196"/>
      <c r="F2" s="196"/>
      <c r="G2" s="196"/>
      <c r="T2" s="699"/>
      <c r="V2" s="268"/>
    </row>
    <row r="3" spans="1:24" ht="13.5" thickBot="1" x14ac:dyDescent="0.25"/>
    <row r="4" spans="1:24" ht="30.75" customHeight="1" thickBot="1" x14ac:dyDescent="0.25">
      <c r="A4" s="1482" t="s">
        <v>808</v>
      </c>
      <c r="B4" s="1482" t="s">
        <v>807</v>
      </c>
      <c r="C4" s="1522" t="s">
        <v>806</v>
      </c>
      <c r="D4" s="1523"/>
      <c r="E4" s="1482" t="s">
        <v>9</v>
      </c>
      <c r="F4" s="1482" t="s">
        <v>1073</v>
      </c>
      <c r="G4" s="1482" t="s">
        <v>4</v>
      </c>
      <c r="H4" s="1482" t="s">
        <v>5</v>
      </c>
      <c r="I4" s="1544" t="s">
        <v>1093</v>
      </c>
      <c r="J4" s="1545"/>
      <c r="K4" s="1545"/>
      <c r="L4" s="1545"/>
      <c r="M4" s="1545"/>
      <c r="N4" s="1545"/>
      <c r="O4" s="1545"/>
      <c r="P4" s="1545"/>
      <c r="Q4" s="1545"/>
      <c r="R4" s="1545"/>
      <c r="S4" s="1545"/>
      <c r="T4" s="1546"/>
      <c r="U4" s="1525" t="s">
        <v>10</v>
      </c>
      <c r="V4" s="1526"/>
      <c r="W4" s="1505" t="s">
        <v>1</v>
      </c>
      <c r="X4" s="1505" t="s">
        <v>3</v>
      </c>
    </row>
    <row r="5" spans="1:24" ht="30.6" customHeight="1" thickBot="1" x14ac:dyDescent="0.25">
      <c r="A5" s="1483"/>
      <c r="B5" s="1483"/>
      <c r="C5" s="1513"/>
      <c r="D5" s="1514"/>
      <c r="E5" s="1483"/>
      <c r="F5" s="1483"/>
      <c r="G5" s="1483"/>
      <c r="H5" s="1483"/>
      <c r="I5" s="487">
        <v>2010</v>
      </c>
      <c r="J5" s="487">
        <v>2011</v>
      </c>
      <c r="K5" s="487">
        <v>2012</v>
      </c>
      <c r="L5" s="468">
        <v>2013</v>
      </c>
      <c r="M5" s="488">
        <v>2014</v>
      </c>
      <c r="N5" s="487">
        <v>2015</v>
      </c>
      <c r="O5" s="487">
        <v>2016</v>
      </c>
      <c r="P5" s="487">
        <v>2017</v>
      </c>
      <c r="Q5" s="487">
        <v>2018</v>
      </c>
      <c r="R5" s="1096">
        <v>2019</v>
      </c>
      <c r="S5" s="1513">
        <v>2020</v>
      </c>
      <c r="T5" s="1514"/>
      <c r="U5" s="1527"/>
      <c r="V5" s="1528"/>
      <c r="W5" s="1506"/>
      <c r="X5" s="1506"/>
    </row>
    <row r="6" spans="1:24" ht="15.75" customHeight="1" x14ac:dyDescent="0.2">
      <c r="A6" s="1484" t="s">
        <v>14</v>
      </c>
      <c r="B6" s="1484" t="s">
        <v>1085</v>
      </c>
      <c r="C6" s="1563" t="s">
        <v>1074</v>
      </c>
      <c r="D6" s="152" t="s">
        <v>708</v>
      </c>
      <c r="E6" s="1493" t="s">
        <v>701</v>
      </c>
      <c r="F6" s="1493" t="s">
        <v>1037</v>
      </c>
      <c r="G6" s="1490" t="s">
        <v>899</v>
      </c>
      <c r="H6" s="1561" t="s">
        <v>8</v>
      </c>
      <c r="I6" s="68"/>
      <c r="J6" s="68"/>
      <c r="K6" s="68"/>
      <c r="L6" s="40"/>
      <c r="M6" s="214">
        <v>16.399999999999999</v>
      </c>
      <c r="N6" s="214"/>
      <c r="O6" s="68"/>
      <c r="P6" s="68"/>
      <c r="Q6" s="40"/>
      <c r="R6" s="660">
        <v>16.899999999999999</v>
      </c>
      <c r="S6" s="68"/>
      <c r="T6" s="69"/>
      <c r="U6" s="1111" t="s">
        <v>708</v>
      </c>
      <c r="V6" s="1507" t="s">
        <v>1075</v>
      </c>
      <c r="W6" s="1502" t="s">
        <v>988</v>
      </c>
      <c r="X6" s="818" t="s">
        <v>42</v>
      </c>
    </row>
    <row r="7" spans="1:24" ht="15.75" customHeight="1" x14ac:dyDescent="0.2">
      <c r="A7" s="1485"/>
      <c r="B7" s="1485"/>
      <c r="C7" s="1564"/>
      <c r="D7" s="151" t="s">
        <v>709</v>
      </c>
      <c r="E7" s="1494"/>
      <c r="F7" s="1494"/>
      <c r="G7" s="1491"/>
      <c r="H7" s="1562"/>
      <c r="I7" s="78"/>
      <c r="J7" s="78"/>
      <c r="K7" s="78"/>
      <c r="L7" s="42"/>
      <c r="M7" s="215">
        <v>15.1</v>
      </c>
      <c r="N7" s="215"/>
      <c r="O7" s="78"/>
      <c r="P7" s="78"/>
      <c r="Q7" s="42"/>
      <c r="R7" s="662">
        <v>16.399999999999999</v>
      </c>
      <c r="S7" s="78"/>
      <c r="T7" s="79"/>
      <c r="U7" s="1112" t="s">
        <v>710</v>
      </c>
      <c r="V7" s="1508"/>
      <c r="W7" s="1503"/>
      <c r="X7" s="819"/>
    </row>
    <row r="8" spans="1:24" ht="15.75" customHeight="1" x14ac:dyDescent="0.2">
      <c r="A8" s="1485"/>
      <c r="B8" s="1485"/>
      <c r="C8" s="1564"/>
      <c r="D8" s="151" t="s">
        <v>711</v>
      </c>
      <c r="E8" s="1494"/>
      <c r="F8" s="1494"/>
      <c r="G8" s="1491"/>
      <c r="H8" s="1562"/>
      <c r="I8" s="78"/>
      <c r="J8" s="78"/>
      <c r="K8" s="78"/>
      <c r="L8" s="42"/>
      <c r="M8" s="215">
        <v>17.5</v>
      </c>
      <c r="N8" s="215"/>
      <c r="O8" s="78"/>
      <c r="P8" s="78"/>
      <c r="Q8" s="42"/>
      <c r="R8" s="662">
        <v>17.399999999999999</v>
      </c>
      <c r="S8" s="78"/>
      <c r="T8" s="79"/>
      <c r="U8" s="1112" t="s">
        <v>712</v>
      </c>
      <c r="V8" s="1508"/>
      <c r="W8" s="1503"/>
      <c r="X8" s="819"/>
    </row>
    <row r="9" spans="1:24" ht="15.75" customHeight="1" x14ac:dyDescent="0.2">
      <c r="A9" s="1485"/>
      <c r="B9" s="1485"/>
      <c r="C9" s="1564"/>
      <c r="D9" s="151" t="s">
        <v>960</v>
      </c>
      <c r="E9" s="1494"/>
      <c r="F9" s="1494"/>
      <c r="G9" s="1491"/>
      <c r="H9" s="1562"/>
      <c r="I9" s="78"/>
      <c r="J9" s="78"/>
      <c r="K9" s="78"/>
      <c r="L9" s="42"/>
      <c r="M9" s="215">
        <v>5.6</v>
      </c>
      <c r="N9" s="215"/>
      <c r="O9" s="78"/>
      <c r="P9" s="78"/>
      <c r="Q9" s="42"/>
      <c r="R9" s="1110" t="s">
        <v>941</v>
      </c>
      <c r="S9" s="78"/>
      <c r="T9" s="79"/>
      <c r="U9" s="153" t="s">
        <v>960</v>
      </c>
      <c r="V9" s="1508"/>
      <c r="W9" s="1503"/>
      <c r="X9" s="819"/>
    </row>
    <row r="10" spans="1:24" ht="15.75" customHeight="1" x14ac:dyDescent="0.2">
      <c r="A10" s="1485"/>
      <c r="B10" s="1485"/>
      <c r="C10" s="1564"/>
      <c r="D10" s="151" t="s">
        <v>961</v>
      </c>
      <c r="E10" s="1494"/>
      <c r="F10" s="1494"/>
      <c r="G10" s="1491"/>
      <c r="H10" s="1562"/>
      <c r="I10" s="78"/>
      <c r="J10" s="78"/>
      <c r="K10" s="78"/>
      <c r="L10" s="42"/>
      <c r="M10" s="215">
        <v>9.3000000000000007</v>
      </c>
      <c r="N10" s="215"/>
      <c r="O10" s="78"/>
      <c r="P10" s="78"/>
      <c r="Q10" s="42"/>
      <c r="R10" s="662">
        <v>11.4</v>
      </c>
      <c r="S10" s="78"/>
      <c r="T10" s="79"/>
      <c r="U10" s="153" t="s">
        <v>961</v>
      </c>
      <c r="V10" s="1508"/>
      <c r="W10" s="1503"/>
      <c r="X10" s="819"/>
    </row>
    <row r="11" spans="1:24" ht="15.75" customHeight="1" x14ac:dyDescent="0.2">
      <c r="A11" s="1485"/>
      <c r="B11" s="1485"/>
      <c r="C11" s="1564"/>
      <c r="D11" s="151" t="s">
        <v>962</v>
      </c>
      <c r="E11" s="1494"/>
      <c r="F11" s="1494"/>
      <c r="G11" s="1491"/>
      <c r="H11" s="1562"/>
      <c r="I11" s="78"/>
      <c r="J11" s="78"/>
      <c r="K11" s="78"/>
      <c r="L11" s="42"/>
      <c r="M11" s="215">
        <v>14.3</v>
      </c>
      <c r="N11" s="215"/>
      <c r="O11" s="78"/>
      <c r="P11" s="78"/>
      <c r="Q11" s="42"/>
      <c r="R11" s="662">
        <v>13.8</v>
      </c>
      <c r="S11" s="78"/>
      <c r="T11" s="79"/>
      <c r="U11" s="153" t="s">
        <v>962</v>
      </c>
      <c r="V11" s="1508"/>
      <c r="W11" s="1503"/>
      <c r="X11" s="819"/>
    </row>
    <row r="12" spans="1:24" ht="15.75" customHeight="1" x14ac:dyDescent="0.2">
      <c r="A12" s="1485"/>
      <c r="B12" s="1485"/>
      <c r="C12" s="1564"/>
      <c r="D12" s="151" t="s">
        <v>963</v>
      </c>
      <c r="E12" s="1494"/>
      <c r="F12" s="1494"/>
      <c r="G12" s="1491"/>
      <c r="H12" s="1562"/>
      <c r="I12" s="78"/>
      <c r="J12" s="78"/>
      <c r="K12" s="78"/>
      <c r="L12" s="42"/>
      <c r="M12" s="215">
        <v>20.8</v>
      </c>
      <c r="N12" s="215"/>
      <c r="O12" s="78"/>
      <c r="P12" s="78"/>
      <c r="Q12" s="42"/>
      <c r="R12" s="662">
        <v>17.600000000000001</v>
      </c>
      <c r="S12" s="78"/>
      <c r="T12" s="79"/>
      <c r="U12" s="153" t="s">
        <v>963</v>
      </c>
      <c r="V12" s="1508"/>
      <c r="W12" s="1503"/>
      <c r="X12" s="819"/>
    </row>
    <row r="13" spans="1:24" ht="15.75" customHeight="1" x14ac:dyDescent="0.2">
      <c r="A13" s="1485"/>
      <c r="B13" s="1485"/>
      <c r="C13" s="1564"/>
      <c r="D13" s="151" t="s">
        <v>964</v>
      </c>
      <c r="E13" s="1494"/>
      <c r="F13" s="1494"/>
      <c r="G13" s="1491"/>
      <c r="H13" s="1562"/>
      <c r="I13" s="78"/>
      <c r="J13" s="78"/>
      <c r="K13" s="78"/>
      <c r="L13" s="42"/>
      <c r="M13" s="215">
        <v>22.6</v>
      </c>
      <c r="N13" s="215"/>
      <c r="O13" s="78"/>
      <c r="P13" s="78"/>
      <c r="Q13" s="42"/>
      <c r="R13" s="662">
        <v>24</v>
      </c>
      <c r="S13" s="78"/>
      <c r="T13" s="79"/>
      <c r="U13" s="153" t="s">
        <v>964</v>
      </c>
      <c r="V13" s="1508"/>
      <c r="W13" s="1503"/>
      <c r="X13" s="819"/>
    </row>
    <row r="14" spans="1:24" ht="15.75" customHeight="1" x14ac:dyDescent="0.2">
      <c r="A14" s="1485"/>
      <c r="B14" s="1485"/>
      <c r="C14" s="1564"/>
      <c r="D14" s="151" t="s">
        <v>965</v>
      </c>
      <c r="E14" s="1494"/>
      <c r="F14" s="1494"/>
      <c r="G14" s="1491"/>
      <c r="H14" s="1562"/>
      <c r="I14" s="78"/>
      <c r="J14" s="78"/>
      <c r="K14" s="78"/>
      <c r="L14" s="42"/>
      <c r="M14" s="215">
        <v>21.8</v>
      </c>
      <c r="N14" s="215"/>
      <c r="O14" s="78"/>
      <c r="P14" s="78"/>
      <c r="Q14" s="42"/>
      <c r="R14" s="662">
        <v>22</v>
      </c>
      <c r="S14" s="78"/>
      <c r="T14" s="79"/>
      <c r="U14" s="153" t="s">
        <v>965</v>
      </c>
      <c r="V14" s="1508"/>
      <c r="W14" s="1503"/>
      <c r="X14" s="819"/>
    </row>
    <row r="15" spans="1:24" ht="15.75" customHeight="1" x14ac:dyDescent="0.2">
      <c r="A15" s="1485"/>
      <c r="B15" s="1485"/>
      <c r="C15" s="1564"/>
      <c r="D15" s="151" t="s">
        <v>966</v>
      </c>
      <c r="E15" s="1494"/>
      <c r="F15" s="1494"/>
      <c r="G15" s="1491"/>
      <c r="H15" s="1562"/>
      <c r="I15" s="78"/>
      <c r="J15" s="78"/>
      <c r="K15" s="78"/>
      <c r="L15" s="42"/>
      <c r="M15" s="215">
        <v>17</v>
      </c>
      <c r="N15" s="215"/>
      <c r="O15" s="78"/>
      <c r="P15" s="78"/>
      <c r="Q15" s="42"/>
      <c r="R15" s="662">
        <v>19.100000000000001</v>
      </c>
      <c r="S15" s="78"/>
      <c r="T15" s="79"/>
      <c r="U15" s="153" t="s">
        <v>966</v>
      </c>
      <c r="V15" s="1508"/>
      <c r="W15" s="1503"/>
      <c r="X15" s="819"/>
    </row>
    <row r="16" spans="1:24" ht="15.75" customHeight="1" thickBot="1" x14ac:dyDescent="0.25">
      <c r="A16" s="1485"/>
      <c r="B16" s="1486"/>
      <c r="C16" s="1565"/>
      <c r="D16" s="234" t="s">
        <v>1059</v>
      </c>
      <c r="E16" s="1495"/>
      <c r="F16" s="1495"/>
      <c r="G16" s="1492"/>
      <c r="H16" s="1581"/>
      <c r="I16" s="80"/>
      <c r="J16" s="80"/>
      <c r="K16" s="80"/>
      <c r="L16" s="44"/>
      <c r="M16" s="235">
        <v>12.7</v>
      </c>
      <c r="N16" s="235"/>
      <c r="O16" s="80"/>
      <c r="P16" s="80"/>
      <c r="Q16" s="44"/>
      <c r="R16" s="664">
        <v>16</v>
      </c>
      <c r="S16" s="80"/>
      <c r="T16" s="81"/>
      <c r="U16" s="236" t="s">
        <v>1059</v>
      </c>
      <c r="V16" s="1509"/>
      <c r="W16" s="1504"/>
      <c r="X16" s="819"/>
    </row>
    <row r="17" spans="1:26" ht="43.5" customHeight="1" x14ac:dyDescent="0.2">
      <c r="A17" s="1485"/>
      <c r="B17" s="1484" t="s">
        <v>15</v>
      </c>
      <c r="C17" s="1572" t="s">
        <v>1683</v>
      </c>
      <c r="D17" s="1573"/>
      <c r="E17" s="1561" t="s">
        <v>657</v>
      </c>
      <c r="F17" s="1561" t="s">
        <v>1033</v>
      </c>
      <c r="G17" s="1493" t="s">
        <v>1525</v>
      </c>
      <c r="H17" s="1233" t="s">
        <v>8</v>
      </c>
      <c r="I17" s="231"/>
      <c r="J17" s="231"/>
      <c r="K17" s="231"/>
      <c r="L17" s="232"/>
      <c r="M17" s="233"/>
      <c r="N17" s="855">
        <v>14.68746</v>
      </c>
      <c r="O17" s="855">
        <v>13.23588</v>
      </c>
      <c r="P17" s="855">
        <v>11.569459999999999</v>
      </c>
      <c r="Q17" s="855">
        <v>10.552009999999999</v>
      </c>
      <c r="R17" s="660"/>
      <c r="S17" s="231"/>
      <c r="T17" s="233"/>
      <c r="U17" s="1576" t="s">
        <v>1687</v>
      </c>
      <c r="V17" s="1548"/>
      <c r="W17" s="1518" t="s">
        <v>1480</v>
      </c>
      <c r="X17" s="1518" t="s">
        <v>42</v>
      </c>
      <c r="Y17" s="827"/>
      <c r="Z17" s="677"/>
    </row>
    <row r="18" spans="1:26" ht="43.5" customHeight="1" x14ac:dyDescent="0.2">
      <c r="A18" s="1485"/>
      <c r="B18" s="1485"/>
      <c r="C18" s="1568" t="s">
        <v>1684</v>
      </c>
      <c r="D18" s="1569"/>
      <c r="E18" s="1562"/>
      <c r="F18" s="1562"/>
      <c r="G18" s="1494"/>
      <c r="H18" s="1214" t="s">
        <v>1136</v>
      </c>
      <c r="I18" s="78"/>
      <c r="J18" s="78"/>
      <c r="K18" s="78"/>
      <c r="L18" s="662"/>
      <c r="M18" s="79"/>
      <c r="N18" s="855">
        <v>1523.19244</v>
      </c>
      <c r="O18" s="855">
        <v>1366.9321600000001</v>
      </c>
      <c r="P18" s="855">
        <v>1190.50728</v>
      </c>
      <c r="Q18" s="855">
        <v>1082.31591</v>
      </c>
      <c r="R18" s="662"/>
      <c r="S18" s="78"/>
      <c r="T18" s="79"/>
      <c r="U18" s="1577" t="s">
        <v>1688</v>
      </c>
      <c r="V18" s="1552"/>
      <c r="W18" s="1518"/>
      <c r="X18" s="1518"/>
      <c r="Y18" s="827"/>
      <c r="Z18" s="677"/>
    </row>
    <row r="19" spans="1:26" ht="43.5" customHeight="1" x14ac:dyDescent="0.2">
      <c r="A19" s="1485"/>
      <c r="B19" s="1485"/>
      <c r="C19" s="1568" t="s">
        <v>1685</v>
      </c>
      <c r="D19" s="1569"/>
      <c r="E19" s="1562"/>
      <c r="F19" s="1562"/>
      <c r="G19" s="1494"/>
      <c r="H19" s="1214" t="s">
        <v>8</v>
      </c>
      <c r="I19" s="78"/>
      <c r="J19" s="78"/>
      <c r="K19" s="78"/>
      <c r="L19" s="662"/>
      <c r="M19" s="79"/>
      <c r="N19" s="855">
        <v>4.06982</v>
      </c>
      <c r="O19" s="855">
        <v>3.5483500000000001</v>
      </c>
      <c r="P19" s="855">
        <v>3.2408000000000001</v>
      </c>
      <c r="Q19" s="855">
        <v>2.8681800000000002</v>
      </c>
      <c r="R19" s="662"/>
      <c r="S19" s="78"/>
      <c r="T19" s="79"/>
      <c r="U19" s="1577" t="s">
        <v>1689</v>
      </c>
      <c r="V19" s="1552"/>
      <c r="W19" s="1518"/>
      <c r="X19" s="1518"/>
      <c r="Y19" s="827"/>
      <c r="Z19" s="677"/>
    </row>
    <row r="20" spans="1:26" ht="43.5" customHeight="1" thickBot="1" x14ac:dyDescent="0.25">
      <c r="A20" s="1485"/>
      <c r="B20" s="1485"/>
      <c r="C20" s="1570" t="s">
        <v>1686</v>
      </c>
      <c r="D20" s="1571"/>
      <c r="E20" s="1562"/>
      <c r="F20" s="1562"/>
      <c r="G20" s="1494"/>
      <c r="H20" s="1214" t="s">
        <v>1136</v>
      </c>
      <c r="I20" s="78"/>
      <c r="J20" s="78"/>
      <c r="K20" s="78"/>
      <c r="L20" s="662"/>
      <c r="M20" s="79"/>
      <c r="N20" s="855">
        <v>422.07</v>
      </c>
      <c r="O20" s="855">
        <v>366.46</v>
      </c>
      <c r="P20" s="855">
        <v>333.48</v>
      </c>
      <c r="Q20" s="855">
        <v>294.19</v>
      </c>
      <c r="R20" s="662"/>
      <c r="S20" s="78"/>
      <c r="T20" s="79"/>
      <c r="U20" s="1578" t="s">
        <v>1690</v>
      </c>
      <c r="V20" s="1556"/>
      <c r="W20" s="1518"/>
      <c r="X20" s="1518"/>
      <c r="Y20" s="827"/>
      <c r="Z20" s="677"/>
    </row>
    <row r="21" spans="1:26" ht="64.5" customHeight="1" thickBot="1" x14ac:dyDescent="0.25">
      <c r="A21" s="1484" t="s">
        <v>16</v>
      </c>
      <c r="B21" s="1407" t="s">
        <v>17</v>
      </c>
      <c r="C21" s="642"/>
      <c r="D21" s="77"/>
      <c r="E21" s="363"/>
      <c r="F21" s="363"/>
      <c r="G21" s="363"/>
      <c r="H21" s="3"/>
      <c r="I21" s="32"/>
      <c r="J21" s="32"/>
      <c r="K21" s="32"/>
      <c r="L21" s="9"/>
      <c r="M21" s="34"/>
      <c r="N21" s="75"/>
      <c r="O21" s="32"/>
      <c r="P21" s="32"/>
      <c r="Q21" s="9"/>
      <c r="R21" s="647"/>
      <c r="S21" s="656"/>
      <c r="T21" s="657"/>
      <c r="U21" s="678"/>
      <c r="V21" s="28"/>
      <c r="W21" s="554" t="s">
        <v>29</v>
      </c>
      <c r="X21" s="1517" t="s">
        <v>43</v>
      </c>
      <c r="Y21" s="171"/>
    </row>
    <row r="22" spans="1:26" ht="71.25" customHeight="1" thickBot="1" x14ac:dyDescent="0.25">
      <c r="A22" s="1486"/>
      <c r="B22" s="1405" t="s">
        <v>18</v>
      </c>
      <c r="C22" s="32"/>
      <c r="D22" s="34"/>
      <c r="E22" s="388"/>
      <c r="F22" s="388"/>
      <c r="G22" s="31"/>
      <c r="H22" s="163"/>
      <c r="I22" s="63"/>
      <c r="J22" s="63"/>
      <c r="K22" s="63"/>
      <c r="L22" s="163"/>
      <c r="M22" s="73"/>
      <c r="N22" s="82"/>
      <c r="O22" s="63"/>
      <c r="P22" s="63"/>
      <c r="Q22" s="163"/>
      <c r="R22" s="675"/>
      <c r="S22" s="63"/>
      <c r="T22" s="73"/>
      <c r="U22" s="679"/>
      <c r="V22" s="73"/>
      <c r="W22" s="483" t="s">
        <v>30</v>
      </c>
      <c r="X22" s="1519"/>
      <c r="Y22" s="171"/>
    </row>
    <row r="23" spans="1:26" ht="54" customHeight="1" thickBot="1" x14ac:dyDescent="0.25">
      <c r="A23" s="470"/>
      <c r="B23" s="1405" t="s">
        <v>1298</v>
      </c>
      <c r="C23" s="32"/>
      <c r="D23" s="82"/>
      <c r="E23" s="388"/>
      <c r="F23" s="388"/>
      <c r="G23" s="31"/>
      <c r="H23" s="163"/>
      <c r="I23" s="63"/>
      <c r="J23" s="63"/>
      <c r="K23" s="63"/>
      <c r="L23" s="163"/>
      <c r="M23" s="73"/>
      <c r="N23" s="82"/>
      <c r="O23" s="63"/>
      <c r="P23" s="63"/>
      <c r="Q23" s="163"/>
      <c r="R23" s="675"/>
      <c r="S23" s="63"/>
      <c r="T23" s="73"/>
      <c r="U23" s="679"/>
      <c r="V23" s="73"/>
      <c r="W23" s="483" t="s">
        <v>1297</v>
      </c>
      <c r="X23" s="482"/>
      <c r="Y23" s="171"/>
    </row>
    <row r="24" spans="1:26" ht="45.6" customHeight="1" thickBot="1" x14ac:dyDescent="0.25">
      <c r="A24" s="1484" t="s">
        <v>19</v>
      </c>
      <c r="B24" s="1407" t="s">
        <v>20</v>
      </c>
      <c r="C24" s="33"/>
      <c r="D24" s="77"/>
      <c r="E24" s="9"/>
      <c r="F24" s="9"/>
      <c r="G24" s="363"/>
      <c r="H24" s="3"/>
      <c r="I24" s="32"/>
      <c r="J24" s="32"/>
      <c r="K24" s="32"/>
      <c r="L24" s="9"/>
      <c r="M24" s="34"/>
      <c r="N24" s="75"/>
      <c r="O24" s="32"/>
      <c r="P24" s="32"/>
      <c r="Q24" s="9"/>
      <c r="R24" s="647"/>
      <c r="S24" s="656"/>
      <c r="T24" s="657"/>
      <c r="U24" s="678"/>
      <c r="V24" s="28"/>
      <c r="W24" s="554" t="s">
        <v>31</v>
      </c>
      <c r="X24" s="1517" t="s">
        <v>44</v>
      </c>
      <c r="Y24" s="171"/>
    </row>
    <row r="25" spans="1:26" ht="55.5" customHeight="1" thickBot="1" x14ac:dyDescent="0.25">
      <c r="A25" s="1486"/>
      <c r="B25" s="1405" t="s">
        <v>21</v>
      </c>
      <c r="C25" s="32"/>
      <c r="D25" s="34"/>
      <c r="E25" s="388"/>
      <c r="F25" s="388"/>
      <c r="G25" s="31"/>
      <c r="H25" s="163"/>
      <c r="I25" s="63"/>
      <c r="J25" s="63"/>
      <c r="K25" s="63"/>
      <c r="L25" s="163"/>
      <c r="M25" s="73"/>
      <c r="N25" s="82"/>
      <c r="O25" s="63"/>
      <c r="P25" s="63"/>
      <c r="Q25" s="163"/>
      <c r="R25" s="675"/>
      <c r="S25" s="63"/>
      <c r="T25" s="73"/>
      <c r="U25" s="679"/>
      <c r="V25" s="73"/>
      <c r="W25" s="483" t="s">
        <v>32</v>
      </c>
      <c r="X25" s="1519"/>
      <c r="Y25" s="171"/>
    </row>
    <row r="26" spans="1:26" ht="53.25" customHeight="1" thickBot="1" x14ac:dyDescent="0.25">
      <c r="A26" s="515" t="s">
        <v>22</v>
      </c>
      <c r="B26" s="1407" t="s">
        <v>23</v>
      </c>
      <c r="C26" s="1566" t="s">
        <v>760</v>
      </c>
      <c r="D26" s="1567"/>
      <c r="E26" s="388" t="s">
        <v>701</v>
      </c>
      <c r="F26" s="388" t="s">
        <v>1037</v>
      </c>
      <c r="G26" s="363" t="s">
        <v>900</v>
      </c>
      <c r="H26" s="3" t="s">
        <v>8</v>
      </c>
      <c r="I26" s="495"/>
      <c r="J26" s="32"/>
      <c r="K26" s="32"/>
      <c r="L26" s="216">
        <v>3.9</v>
      </c>
      <c r="M26" s="10"/>
      <c r="N26" s="75"/>
      <c r="O26" s="216">
        <v>5.0999999999999996</v>
      </c>
      <c r="P26" s="32"/>
      <c r="Q26" s="9"/>
      <c r="R26" s="690">
        <v>5.3</v>
      </c>
      <c r="S26" s="63"/>
      <c r="T26" s="73"/>
      <c r="U26" s="1579" t="s">
        <v>777</v>
      </c>
      <c r="V26" s="1580"/>
      <c r="W26" s="554" t="s">
        <v>33</v>
      </c>
      <c r="X26" s="484" t="s">
        <v>45</v>
      </c>
    </row>
    <row r="27" spans="1:26" ht="67.349999999999994" customHeight="1" thickBot="1" x14ac:dyDescent="0.25">
      <c r="A27" s="1484" t="s">
        <v>897</v>
      </c>
      <c r="B27" s="1407" t="s">
        <v>24</v>
      </c>
      <c r="C27" s="33"/>
      <c r="D27" s="77"/>
      <c r="E27" s="388"/>
      <c r="F27" s="388"/>
      <c r="G27" s="363"/>
      <c r="H27" s="3"/>
      <c r="I27" s="32"/>
      <c r="J27" s="32"/>
      <c r="K27" s="32"/>
      <c r="L27" s="9"/>
      <c r="M27" s="34"/>
      <c r="N27" s="75"/>
      <c r="O27" s="32"/>
      <c r="P27" s="32"/>
      <c r="Q27" s="9"/>
      <c r="R27" s="647"/>
      <c r="S27" s="656"/>
      <c r="T27" s="657"/>
      <c r="U27" s="678"/>
      <c r="V27" s="28"/>
      <c r="W27" s="554" t="s">
        <v>34</v>
      </c>
      <c r="X27" s="1517" t="s">
        <v>46</v>
      </c>
      <c r="Y27" s="267"/>
    </row>
    <row r="28" spans="1:26" ht="42" customHeight="1" thickBot="1" x14ac:dyDescent="0.25">
      <c r="A28" s="1486"/>
      <c r="B28" s="1405" t="s">
        <v>1296</v>
      </c>
      <c r="C28" s="32"/>
      <c r="D28" s="34"/>
      <c r="E28" s="388"/>
      <c r="F28" s="388"/>
      <c r="G28" s="31"/>
      <c r="H28" s="163"/>
      <c r="I28" s="63"/>
      <c r="J28" s="63"/>
      <c r="K28" s="63"/>
      <c r="L28" s="163"/>
      <c r="M28" s="73"/>
      <c r="N28" s="82"/>
      <c r="O28" s="63"/>
      <c r="P28" s="63"/>
      <c r="Q28" s="163"/>
      <c r="R28" s="675"/>
      <c r="S28" s="63"/>
      <c r="T28" s="73"/>
      <c r="U28" s="679"/>
      <c r="V28" s="73"/>
      <c r="W28" s="483" t="s">
        <v>1295</v>
      </c>
      <c r="X28" s="1519"/>
      <c r="Y28" s="171"/>
    </row>
    <row r="29" spans="1:26" ht="47.1" customHeight="1" thickBot="1" x14ac:dyDescent="0.25">
      <c r="A29" s="1484" t="s">
        <v>39</v>
      </c>
      <c r="B29" s="1407" t="s">
        <v>25</v>
      </c>
      <c r="C29" s="1574"/>
      <c r="D29" s="1575"/>
      <c r="E29" s="9"/>
      <c r="F29" s="163"/>
      <c r="G29" s="466"/>
      <c r="H29" s="148"/>
      <c r="I29" s="148"/>
      <c r="J29" s="148"/>
      <c r="K29" s="148"/>
      <c r="L29" s="148"/>
      <c r="M29" s="148"/>
      <c r="N29" s="218"/>
      <c r="O29" s="148"/>
      <c r="P29" s="148"/>
      <c r="Q29" s="417"/>
      <c r="R29" s="417"/>
      <c r="S29" s="418"/>
      <c r="T29" s="1113"/>
      <c r="U29" s="678"/>
      <c r="V29" s="28"/>
      <c r="W29" s="554" t="s">
        <v>35</v>
      </c>
      <c r="X29" s="1517" t="s">
        <v>47</v>
      </c>
    </row>
    <row r="30" spans="1:26" ht="62.85" customHeight="1" thickBot="1" x14ac:dyDescent="0.25">
      <c r="A30" s="1486"/>
      <c r="B30" s="1405" t="s">
        <v>26</v>
      </c>
      <c r="C30" s="1566" t="s">
        <v>1255</v>
      </c>
      <c r="D30" s="1567"/>
      <c r="E30" s="363" t="s">
        <v>657</v>
      </c>
      <c r="F30" s="363" t="s">
        <v>1033</v>
      </c>
      <c r="G30" s="363" t="s">
        <v>1076</v>
      </c>
      <c r="H30" s="3" t="s">
        <v>1524</v>
      </c>
      <c r="I30" s="148">
        <v>1.174563</v>
      </c>
      <c r="J30" s="148">
        <v>1.3322700000000001</v>
      </c>
      <c r="K30" s="148">
        <v>0.57246200000000003</v>
      </c>
      <c r="L30" s="148">
        <v>0.42806100000000002</v>
      </c>
      <c r="M30" s="148">
        <v>0.63201099999999999</v>
      </c>
      <c r="N30" s="265">
        <v>0.35268500000000003</v>
      </c>
      <c r="O30" s="148">
        <v>0.48</v>
      </c>
      <c r="P30" s="148">
        <v>0.84</v>
      </c>
      <c r="Q30" s="417">
        <v>0.5</v>
      </c>
      <c r="R30" s="417">
        <v>0.68</v>
      </c>
      <c r="S30" s="63"/>
      <c r="T30" s="73"/>
      <c r="U30" s="1579" t="s">
        <v>832</v>
      </c>
      <c r="V30" s="1580"/>
      <c r="W30" s="483" t="s">
        <v>36</v>
      </c>
      <c r="X30" s="1519"/>
      <c r="Y30" s="171"/>
    </row>
    <row r="31" spans="1:26" ht="48.75" customHeight="1" thickBot="1" x14ac:dyDescent="0.25">
      <c r="A31" s="553" t="s">
        <v>40</v>
      </c>
      <c r="B31" s="1407" t="s">
        <v>27</v>
      </c>
      <c r="C31" s="33"/>
      <c r="D31" s="77"/>
      <c r="E31" s="364" t="s">
        <v>657</v>
      </c>
      <c r="F31" s="364" t="s">
        <v>1033</v>
      </c>
      <c r="G31" s="363" t="s">
        <v>900</v>
      </c>
      <c r="H31" s="3" t="s">
        <v>739</v>
      </c>
      <c r="I31" s="83">
        <v>4912595.47</v>
      </c>
      <c r="J31" s="83">
        <v>3806600.0000000009</v>
      </c>
      <c r="K31" s="83">
        <v>3413182.85</v>
      </c>
      <c r="L31" s="269">
        <v>874363.1</v>
      </c>
      <c r="M31" s="83">
        <v>97766.560000000012</v>
      </c>
      <c r="N31" s="270">
        <v>99887.830000000016</v>
      </c>
      <c r="O31" s="83">
        <v>46541.750000000015</v>
      </c>
      <c r="P31" s="83">
        <v>-7180.04</v>
      </c>
      <c r="Q31" s="269">
        <v>-50000</v>
      </c>
      <c r="R31" s="269">
        <v>-55230.799999999996</v>
      </c>
      <c r="S31" s="83">
        <v>-1539166.42</v>
      </c>
      <c r="T31" s="651" t="s">
        <v>662</v>
      </c>
      <c r="U31" s="128"/>
      <c r="V31" s="28"/>
      <c r="W31" s="554" t="s">
        <v>37</v>
      </c>
      <c r="X31" s="554" t="s">
        <v>48</v>
      </c>
    </row>
    <row r="32" spans="1:26" ht="60" customHeight="1" thickBot="1" x14ac:dyDescent="0.25">
      <c r="A32" s="471" t="s">
        <v>41</v>
      </c>
      <c r="B32" s="1405" t="s">
        <v>28</v>
      </c>
      <c r="C32" s="1566" t="s">
        <v>1587</v>
      </c>
      <c r="D32" s="1567"/>
      <c r="E32" s="363" t="s">
        <v>657</v>
      </c>
      <c r="F32" s="363" t="s">
        <v>1033</v>
      </c>
      <c r="G32" s="3" t="s">
        <v>927</v>
      </c>
      <c r="H32" s="997" t="s">
        <v>1585</v>
      </c>
      <c r="I32" s="702">
        <v>-0.3</v>
      </c>
      <c r="J32" s="702">
        <v>-0.3</v>
      </c>
      <c r="K32" s="702">
        <v>0.7</v>
      </c>
      <c r="L32" s="702">
        <v>0.9</v>
      </c>
      <c r="M32" s="702">
        <v>-0.2</v>
      </c>
      <c r="N32" s="702">
        <v>0.4</v>
      </c>
      <c r="O32" s="1123">
        <v>0</v>
      </c>
      <c r="P32" s="702">
        <v>0.3</v>
      </c>
      <c r="Q32" s="1150">
        <v>0</v>
      </c>
      <c r="R32" s="702">
        <v>0.1</v>
      </c>
      <c r="S32" s="63"/>
      <c r="T32" s="73"/>
      <c r="U32" s="1579" t="s">
        <v>1583</v>
      </c>
      <c r="V32" s="1580"/>
      <c r="W32" s="483" t="s">
        <v>38</v>
      </c>
      <c r="X32" s="483" t="s">
        <v>49</v>
      </c>
      <c r="Y32" s="171"/>
    </row>
    <row r="33" spans="1:24" x14ac:dyDescent="0.2">
      <c r="A33" s="1"/>
      <c r="B33" s="1"/>
      <c r="C33" s="71"/>
      <c r="D33" s="71"/>
      <c r="E33" s="71"/>
      <c r="F33" s="71"/>
      <c r="G33" s="1"/>
      <c r="H33" s="71"/>
      <c r="I33" s="71"/>
      <c r="J33" s="71"/>
      <c r="K33" s="71"/>
      <c r="L33" s="71"/>
      <c r="M33" s="71"/>
      <c r="N33" s="71"/>
      <c r="O33" s="71"/>
      <c r="P33" s="71"/>
      <c r="Q33" s="71"/>
      <c r="R33" s="71"/>
      <c r="S33" s="71"/>
      <c r="T33" s="677"/>
      <c r="U33" s="71"/>
      <c r="V33" s="71"/>
      <c r="W33" s="1"/>
      <c r="X33" s="1"/>
    </row>
    <row r="34" spans="1:24" x14ac:dyDescent="0.2">
      <c r="E34" s="71"/>
      <c r="F34" s="71"/>
    </row>
    <row r="35" spans="1:24" ht="51" x14ac:dyDescent="0.2">
      <c r="A35" s="76"/>
      <c r="B35" s="1406" t="s">
        <v>213</v>
      </c>
      <c r="I35" s="596"/>
      <c r="J35" s="596"/>
      <c r="K35" s="596"/>
      <c r="L35" s="596"/>
      <c r="M35" s="596"/>
      <c r="N35" s="596"/>
      <c r="O35" s="596"/>
      <c r="P35" s="596"/>
      <c r="Q35" s="596"/>
      <c r="R35" s="596"/>
      <c r="X35" s="76"/>
    </row>
    <row r="37" spans="1:24" x14ac:dyDescent="0.2">
      <c r="A37" s="24"/>
      <c r="B37" s="653" t="s">
        <v>1266</v>
      </c>
    </row>
    <row r="38" spans="1:24" x14ac:dyDescent="0.2">
      <c r="A38" s="4"/>
      <c r="B38" s="645" t="s">
        <v>1015</v>
      </c>
    </row>
    <row r="40" spans="1:24" x14ac:dyDescent="0.2">
      <c r="B40" s="674" t="s">
        <v>1584</v>
      </c>
    </row>
    <row r="41" spans="1:24" x14ac:dyDescent="0.2">
      <c r="B41" s="674" t="s">
        <v>1586</v>
      </c>
    </row>
    <row r="42" spans="1:24" x14ac:dyDescent="0.2">
      <c r="B42" s="674" t="s">
        <v>1691</v>
      </c>
    </row>
  </sheetData>
  <mergeCells count="50">
    <mergeCell ref="C32:D32"/>
    <mergeCell ref="U32:V32"/>
    <mergeCell ref="X29:X30"/>
    <mergeCell ref="G6:G16"/>
    <mergeCell ref="H4:H5"/>
    <mergeCell ref="U30:V30"/>
    <mergeCell ref="U26:V26"/>
    <mergeCell ref="U4:V5"/>
    <mergeCell ref="W4:W5"/>
    <mergeCell ref="W6:W16"/>
    <mergeCell ref="V6:V16"/>
    <mergeCell ref="H6:H16"/>
    <mergeCell ref="X17:X20"/>
    <mergeCell ref="X27:X28"/>
    <mergeCell ref="X24:X25"/>
    <mergeCell ref="G4:G5"/>
    <mergeCell ref="X4:X5"/>
    <mergeCell ref="X21:X22"/>
    <mergeCell ref="G17:G20"/>
    <mergeCell ref="W17:W20"/>
    <mergeCell ref="U17:V17"/>
    <mergeCell ref="U18:V18"/>
    <mergeCell ref="U19:V19"/>
    <mergeCell ref="I4:T4"/>
    <mergeCell ref="U20:V20"/>
    <mergeCell ref="A29:A30"/>
    <mergeCell ref="A27:A28"/>
    <mergeCell ref="A24:A25"/>
    <mergeCell ref="C26:D26"/>
    <mergeCell ref="A4:A5"/>
    <mergeCell ref="C18:D18"/>
    <mergeCell ref="C19:D19"/>
    <mergeCell ref="A21:A22"/>
    <mergeCell ref="A6:A20"/>
    <mergeCell ref="B4:B5"/>
    <mergeCell ref="B6:B16"/>
    <mergeCell ref="C20:D20"/>
    <mergeCell ref="B17:B20"/>
    <mergeCell ref="C17:D17"/>
    <mergeCell ref="C30:D30"/>
    <mergeCell ref="C29:D29"/>
    <mergeCell ref="E17:E20"/>
    <mergeCell ref="F17:F20"/>
    <mergeCell ref="S5:T5"/>
    <mergeCell ref="E4:E5"/>
    <mergeCell ref="C6:C16"/>
    <mergeCell ref="E6:E16"/>
    <mergeCell ref="F4:F5"/>
    <mergeCell ref="F6:F16"/>
    <mergeCell ref="C4:D5"/>
  </mergeCells>
  <pageMargins left="0" right="0" top="0" bottom="0" header="0" footer="0"/>
  <pageSetup paperSize="8" scale="68" orientation="landscape" r:id="rId1"/>
  <headerFoot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0"/>
  <sheetViews>
    <sheetView showGridLines="0" topLeftCell="B1" zoomScale="80" zoomScaleNormal="80" zoomScaleSheetLayoutView="100" workbookViewId="0">
      <pane ySplit="5" topLeftCell="A70" activePane="bottomLeft" state="frozen"/>
      <selection activeCell="B1" sqref="B1"/>
      <selection pane="bottomLeft" activeCell="C80" sqref="C80"/>
    </sheetView>
  </sheetViews>
  <sheetFormatPr defaultColWidth="8.5703125" defaultRowHeight="12.75" x14ac:dyDescent="0.2"/>
  <cols>
    <col min="1" max="1" width="43.5703125" style="62" hidden="1" customWidth="1"/>
    <col min="2" max="2" width="43.5703125" style="674" customWidth="1"/>
    <col min="3" max="3" width="43" style="62" customWidth="1"/>
    <col min="4" max="4" width="8.85546875" style="62" customWidth="1"/>
    <col min="5" max="5" width="9.28515625" style="62" customWidth="1"/>
    <col min="6" max="6" width="10.5703125" style="62" customWidth="1"/>
    <col min="7" max="7" width="20.42578125" style="62" customWidth="1"/>
    <col min="8" max="8" width="9.7109375" style="62" customWidth="1"/>
    <col min="9" max="9" width="6" style="62" bestFit="1" customWidth="1"/>
    <col min="10" max="10" width="2.140625" style="674" customWidth="1"/>
    <col min="11" max="11" width="6" style="62" bestFit="1" customWidth="1"/>
    <col min="12" max="12" width="2.140625" style="674" customWidth="1"/>
    <col min="13" max="13" width="6" style="62" bestFit="1" customWidth="1"/>
    <col min="14" max="14" width="2.140625" style="674" customWidth="1"/>
    <col min="15" max="15" width="6" style="62" bestFit="1" customWidth="1"/>
    <col min="16" max="16" width="2.140625" style="674" customWidth="1"/>
    <col min="17" max="17" width="6" style="62" bestFit="1" customWidth="1"/>
    <col min="18" max="18" width="2.140625" style="674" customWidth="1"/>
    <col min="19" max="19" width="6.7109375" style="62" bestFit="1" customWidth="1"/>
    <col min="20" max="20" width="2.140625" style="674" customWidth="1"/>
    <col min="21" max="21" width="8.85546875" style="62" customWidth="1"/>
    <col min="22" max="22" width="5.5703125" style="62" bestFit="1" customWidth="1"/>
    <col min="23" max="23" width="5" style="62" bestFit="1" customWidth="1"/>
    <col min="24" max="24" width="9" style="62" customWidth="1"/>
    <col min="25" max="26" width="9" style="674" customWidth="1"/>
    <col min="27" max="27" width="8.5703125" style="62"/>
    <col min="28" max="28" width="35.7109375" style="62" customWidth="1"/>
    <col min="29" max="29" width="43.5703125" style="62" customWidth="1"/>
    <col min="30" max="30" width="43.5703125" style="62" hidden="1" customWidth="1"/>
    <col min="31" max="16384" width="8.5703125" style="62"/>
  </cols>
  <sheetData>
    <row r="1" spans="1:30" s="187" customFormat="1" ht="20.25" customHeight="1" x14ac:dyDescent="0.2">
      <c r="B1" s="186" t="s">
        <v>881</v>
      </c>
      <c r="C1" s="186"/>
      <c r="E1" s="186"/>
      <c r="F1" s="186"/>
      <c r="G1" s="186"/>
      <c r="J1" s="698"/>
      <c r="L1" s="698"/>
      <c r="N1" s="698"/>
      <c r="P1" s="698"/>
      <c r="R1" s="698"/>
      <c r="T1" s="698"/>
      <c r="Y1" s="698"/>
      <c r="Z1" s="698"/>
    </row>
    <row r="2" spans="1:30" s="197" customFormat="1" ht="19.5" customHeight="1" x14ac:dyDescent="0.25">
      <c r="B2" s="196" t="s">
        <v>50</v>
      </c>
      <c r="C2" s="196"/>
      <c r="E2" s="196"/>
      <c r="F2" s="196"/>
      <c r="G2" s="196"/>
      <c r="J2" s="699"/>
      <c r="L2" s="699"/>
      <c r="N2" s="699"/>
      <c r="P2" s="699"/>
      <c r="R2" s="699"/>
      <c r="T2" s="699"/>
      <c r="Y2" s="699"/>
      <c r="Z2" s="699"/>
      <c r="AB2" s="268"/>
    </row>
    <row r="3" spans="1:30" ht="13.5" thickBot="1" x14ac:dyDescent="0.25"/>
    <row r="4" spans="1:30" ht="27.6"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5"/>
      <c r="T4" s="1545"/>
      <c r="U4" s="1545"/>
      <c r="V4" s="1545"/>
      <c r="W4" s="1545"/>
      <c r="X4" s="1545"/>
      <c r="Y4" s="1545"/>
      <c r="Z4" s="1546"/>
      <c r="AA4" s="1525" t="s">
        <v>10</v>
      </c>
      <c r="AB4" s="1526"/>
      <c r="AC4" s="1505" t="s">
        <v>1</v>
      </c>
      <c r="AD4" s="1505" t="s">
        <v>3</v>
      </c>
    </row>
    <row r="5" spans="1:30" ht="27.6" customHeight="1" thickBot="1" x14ac:dyDescent="0.25">
      <c r="A5" s="1679"/>
      <c r="B5" s="1679"/>
      <c r="C5" s="1682"/>
      <c r="D5" s="1683"/>
      <c r="E5" s="1483"/>
      <c r="F5" s="1483"/>
      <c r="G5" s="1483"/>
      <c r="H5" s="1483"/>
      <c r="I5" s="888">
        <v>2010</v>
      </c>
      <c r="J5" s="889"/>
      <c r="K5" s="1544">
        <v>2011</v>
      </c>
      <c r="L5" s="1546"/>
      <c r="M5" s="1544">
        <v>2012</v>
      </c>
      <c r="N5" s="1546"/>
      <c r="O5" s="1544">
        <v>2013</v>
      </c>
      <c r="P5" s="1546"/>
      <c r="Q5" s="1544">
        <v>2014</v>
      </c>
      <c r="R5" s="1546"/>
      <c r="S5" s="1544">
        <v>2015</v>
      </c>
      <c r="T5" s="1546"/>
      <c r="U5" s="527">
        <v>2016</v>
      </c>
      <c r="V5" s="1684">
        <v>2017</v>
      </c>
      <c r="W5" s="1685"/>
      <c r="X5" s="8">
        <v>2018</v>
      </c>
      <c r="Y5" s="646">
        <v>2019</v>
      </c>
      <c r="Z5" s="646">
        <v>2020</v>
      </c>
      <c r="AA5" s="1527"/>
      <c r="AB5" s="1528"/>
      <c r="AC5" s="1506"/>
      <c r="AD5" s="1506"/>
    </row>
    <row r="6" spans="1:30" ht="117" customHeight="1" thickBot="1" x14ac:dyDescent="0.25">
      <c r="A6" s="1484" t="s">
        <v>827</v>
      </c>
      <c r="B6" s="1439" t="s">
        <v>53</v>
      </c>
      <c r="C6" s="1539" t="s">
        <v>1242</v>
      </c>
      <c r="D6" s="1540"/>
      <c r="E6" s="25" t="s">
        <v>657</v>
      </c>
      <c r="F6" s="364" t="s">
        <v>1033</v>
      </c>
      <c r="G6" s="363" t="s">
        <v>899</v>
      </c>
      <c r="H6" s="3" t="s">
        <v>1244</v>
      </c>
      <c r="I6" s="838">
        <v>7.9</v>
      </c>
      <c r="J6" s="839"/>
      <c r="K6" s="838">
        <v>5.2</v>
      </c>
      <c r="L6" s="839"/>
      <c r="M6" s="838">
        <v>4.4000000000000004</v>
      </c>
      <c r="N6" s="839"/>
      <c r="O6" s="838">
        <v>6</v>
      </c>
      <c r="P6" s="839"/>
      <c r="Q6" s="838">
        <v>7.3</v>
      </c>
      <c r="R6" s="839"/>
      <c r="S6" s="838">
        <v>7</v>
      </c>
      <c r="T6" s="839"/>
      <c r="U6" s="368">
        <v>8</v>
      </c>
      <c r="V6" s="1630">
        <v>10.4</v>
      </c>
      <c r="W6" s="1631"/>
      <c r="X6" s="744">
        <v>17.2</v>
      </c>
      <c r="Y6" s="1257">
        <v>10.4</v>
      </c>
      <c r="Z6" s="1249"/>
      <c r="AA6" s="1651" t="s">
        <v>1243</v>
      </c>
      <c r="AB6" s="1558"/>
      <c r="AC6" s="554" t="s">
        <v>71</v>
      </c>
      <c r="AD6" s="1517" t="s">
        <v>182</v>
      </c>
    </row>
    <row r="7" spans="1:30" ht="54.75" customHeight="1" thickBot="1" x14ac:dyDescent="0.25">
      <c r="A7" s="1486"/>
      <c r="B7" s="1411" t="s">
        <v>54</v>
      </c>
      <c r="C7" s="1676" t="s">
        <v>761</v>
      </c>
      <c r="D7" s="1677"/>
      <c r="E7" s="547" t="s">
        <v>657</v>
      </c>
      <c r="F7" s="466" t="s">
        <v>1036</v>
      </c>
      <c r="G7" s="363" t="s">
        <v>899</v>
      </c>
      <c r="H7" s="523" t="s">
        <v>8</v>
      </c>
      <c r="I7" s="844">
        <v>99.9</v>
      </c>
      <c r="J7" s="845"/>
      <c r="K7" s="844">
        <v>99.9</v>
      </c>
      <c r="L7" s="845"/>
      <c r="M7" s="844">
        <v>99.9</v>
      </c>
      <c r="N7" s="845"/>
      <c r="O7" s="844">
        <v>99.9</v>
      </c>
      <c r="P7" s="845"/>
      <c r="Q7" s="844">
        <v>99.9</v>
      </c>
      <c r="R7" s="845"/>
      <c r="S7" s="844">
        <v>99.9</v>
      </c>
      <c r="T7" s="845"/>
      <c r="U7" s="368">
        <v>99.9</v>
      </c>
      <c r="V7" s="1630">
        <v>99.9</v>
      </c>
      <c r="W7" s="1631"/>
      <c r="X7" s="368">
        <v>99.9</v>
      </c>
      <c r="Y7" s="1258">
        <v>99.9</v>
      </c>
      <c r="Z7" s="1258">
        <v>98.6</v>
      </c>
      <c r="AA7" s="1578" t="s">
        <v>773</v>
      </c>
      <c r="AB7" s="1556"/>
      <c r="AC7" s="481" t="s">
        <v>72</v>
      </c>
      <c r="AD7" s="1519"/>
    </row>
    <row r="8" spans="1:30" ht="14.45" customHeight="1" x14ac:dyDescent="0.2">
      <c r="A8" s="1484" t="s">
        <v>828</v>
      </c>
      <c r="B8" s="1484" t="s">
        <v>55</v>
      </c>
      <c r="C8" s="1487" t="s">
        <v>826</v>
      </c>
      <c r="D8" s="1524"/>
      <c r="E8" s="1561" t="s">
        <v>657</v>
      </c>
      <c r="F8" s="1493" t="s">
        <v>1036</v>
      </c>
      <c r="G8" s="1490" t="s">
        <v>899</v>
      </c>
      <c r="H8" s="1493" t="s">
        <v>716</v>
      </c>
      <c r="I8" s="1582">
        <v>3.2</v>
      </c>
      <c r="J8" s="396"/>
      <c r="K8" s="1708">
        <v>3.8</v>
      </c>
      <c r="L8" s="396"/>
      <c r="M8" s="1708">
        <v>4.0999999999999996</v>
      </c>
      <c r="N8" s="396"/>
      <c r="O8" s="1708">
        <v>3.8</v>
      </c>
      <c r="P8" s="396"/>
      <c r="Q8" s="1708">
        <v>3.5</v>
      </c>
      <c r="R8" s="396"/>
      <c r="S8" s="1708">
        <v>3.6</v>
      </c>
      <c r="T8" s="396"/>
      <c r="U8" s="1714">
        <v>3.8</v>
      </c>
      <c r="V8" s="1710">
        <v>3.3</v>
      </c>
      <c r="W8" s="1711"/>
      <c r="X8" s="1716">
        <v>4</v>
      </c>
      <c r="Y8" s="1720">
        <v>3.6</v>
      </c>
      <c r="Z8" s="1718">
        <v>3</v>
      </c>
      <c r="AA8" s="1704" t="s">
        <v>774</v>
      </c>
      <c r="AB8" s="1705"/>
      <c r="AC8" s="1517" t="s">
        <v>73</v>
      </c>
      <c r="AD8" s="1517" t="s">
        <v>183</v>
      </c>
    </row>
    <row r="9" spans="1:30" ht="15.75" customHeight="1" thickBot="1" x14ac:dyDescent="0.25">
      <c r="A9" s="1485"/>
      <c r="B9" s="1486"/>
      <c r="C9" s="1489"/>
      <c r="D9" s="1534"/>
      <c r="E9" s="1581"/>
      <c r="F9" s="1495"/>
      <c r="G9" s="1492"/>
      <c r="H9" s="1495"/>
      <c r="I9" s="1583"/>
      <c r="J9" s="799"/>
      <c r="K9" s="1709"/>
      <c r="L9" s="799"/>
      <c r="M9" s="1709"/>
      <c r="N9" s="799"/>
      <c r="O9" s="1709"/>
      <c r="P9" s="799"/>
      <c r="Q9" s="1709"/>
      <c r="R9" s="799"/>
      <c r="S9" s="1709"/>
      <c r="T9" s="799"/>
      <c r="U9" s="1715"/>
      <c r="V9" s="1712"/>
      <c r="W9" s="1713"/>
      <c r="X9" s="1717"/>
      <c r="Y9" s="1721"/>
      <c r="Z9" s="1719"/>
      <c r="AA9" s="1706"/>
      <c r="AB9" s="1707"/>
      <c r="AC9" s="1519"/>
      <c r="AD9" s="1518"/>
    </row>
    <row r="10" spans="1:30" ht="24.95" customHeight="1" x14ac:dyDescent="0.2">
      <c r="A10" s="1485"/>
      <c r="B10" s="1484" t="s">
        <v>56</v>
      </c>
      <c r="C10" s="1582" t="s">
        <v>1077</v>
      </c>
      <c r="D10" s="517" t="s">
        <v>708</v>
      </c>
      <c r="E10" s="1561" t="s">
        <v>657</v>
      </c>
      <c r="F10" s="1493" t="s">
        <v>1037</v>
      </c>
      <c r="G10" s="1490" t="s">
        <v>903</v>
      </c>
      <c r="H10" s="1561" t="s">
        <v>717</v>
      </c>
      <c r="I10" s="840">
        <v>1.7</v>
      </c>
      <c r="J10" s="841"/>
      <c r="K10" s="840">
        <v>2.4</v>
      </c>
      <c r="L10" s="841"/>
      <c r="M10" s="840">
        <v>2.2000000000000002</v>
      </c>
      <c r="N10" s="841"/>
      <c r="O10" s="840">
        <v>1.9</v>
      </c>
      <c r="P10" s="841"/>
      <c r="Q10" s="840">
        <v>2.1</v>
      </c>
      <c r="R10" s="841"/>
      <c r="S10" s="840">
        <v>2</v>
      </c>
      <c r="T10" s="841"/>
      <c r="U10" s="276">
        <v>2.2999999999999998</v>
      </c>
      <c r="V10" s="1605">
        <v>1.8</v>
      </c>
      <c r="W10" s="1606"/>
      <c r="X10" s="840">
        <v>2.1</v>
      </c>
      <c r="Y10" s="1259">
        <v>1.9</v>
      </c>
      <c r="Z10" s="1259">
        <v>1.7</v>
      </c>
      <c r="AA10" s="48" t="s">
        <v>708</v>
      </c>
      <c r="AB10" s="1602" t="s">
        <v>989</v>
      </c>
      <c r="AC10" s="1517" t="s">
        <v>74</v>
      </c>
      <c r="AD10" s="1518"/>
    </row>
    <row r="11" spans="1:30" ht="24.95" customHeight="1" x14ac:dyDescent="0.2">
      <c r="A11" s="1485"/>
      <c r="B11" s="1485"/>
      <c r="C11" s="1609"/>
      <c r="D11" s="524" t="s">
        <v>709</v>
      </c>
      <c r="E11" s="1562"/>
      <c r="F11" s="1494"/>
      <c r="G11" s="1491"/>
      <c r="H11" s="1562"/>
      <c r="I11" s="842">
        <v>1.6</v>
      </c>
      <c r="J11" s="843"/>
      <c r="K11" s="842">
        <v>2.7</v>
      </c>
      <c r="L11" s="843"/>
      <c r="M11" s="842">
        <v>2.2999999999999998</v>
      </c>
      <c r="N11" s="843"/>
      <c r="O11" s="842">
        <v>2.2999999999999998</v>
      </c>
      <c r="P11" s="843"/>
      <c r="Q11" s="842">
        <v>2.5</v>
      </c>
      <c r="R11" s="843"/>
      <c r="S11" s="842">
        <v>2.2999999999999998</v>
      </c>
      <c r="T11" s="843"/>
      <c r="U11" s="277">
        <v>2.5</v>
      </c>
      <c r="V11" s="1667">
        <v>2</v>
      </c>
      <c r="W11" s="1668"/>
      <c r="X11" s="842">
        <v>2.2999999999999998</v>
      </c>
      <c r="Y11" s="1260">
        <v>1.9</v>
      </c>
      <c r="Z11" s="1261">
        <v>1.8</v>
      </c>
      <c r="AA11" s="49" t="s">
        <v>710</v>
      </c>
      <c r="AB11" s="1603"/>
      <c r="AC11" s="1518"/>
      <c r="AD11" s="1518"/>
    </row>
    <row r="12" spans="1:30" ht="24.95" customHeight="1" thickBot="1" x14ac:dyDescent="0.25">
      <c r="A12" s="1486"/>
      <c r="B12" s="1486"/>
      <c r="C12" s="1583"/>
      <c r="D12" s="519" t="s">
        <v>711</v>
      </c>
      <c r="E12" s="1581"/>
      <c r="F12" s="1495"/>
      <c r="G12" s="1492"/>
      <c r="H12" s="1581"/>
      <c r="I12" s="844">
        <v>1.7</v>
      </c>
      <c r="J12" s="845"/>
      <c r="K12" s="844">
        <v>2</v>
      </c>
      <c r="L12" s="845"/>
      <c r="M12" s="844">
        <v>2.1</v>
      </c>
      <c r="N12" s="845"/>
      <c r="O12" s="844">
        <v>1.5</v>
      </c>
      <c r="P12" s="845"/>
      <c r="Q12" s="844">
        <v>1.7</v>
      </c>
      <c r="R12" s="845"/>
      <c r="S12" s="844">
        <v>1.8</v>
      </c>
      <c r="T12" s="845"/>
      <c r="U12" s="278">
        <v>2.1</v>
      </c>
      <c r="V12" s="1607">
        <v>1.6</v>
      </c>
      <c r="W12" s="1608"/>
      <c r="X12" s="844">
        <v>1.9</v>
      </c>
      <c r="Y12" s="1262">
        <v>1.8</v>
      </c>
      <c r="Z12" s="1262">
        <v>1.5</v>
      </c>
      <c r="AA12" s="50" t="s">
        <v>712</v>
      </c>
      <c r="AB12" s="1604"/>
      <c r="AC12" s="1519"/>
      <c r="AD12" s="1519"/>
    </row>
    <row r="13" spans="1:30" ht="27" customHeight="1" thickBot="1" x14ac:dyDescent="0.25">
      <c r="A13" s="1484" t="s">
        <v>898</v>
      </c>
      <c r="B13" s="1484" t="s">
        <v>57</v>
      </c>
      <c r="C13" s="1658" t="s">
        <v>990</v>
      </c>
      <c r="D13" s="517" t="s">
        <v>708</v>
      </c>
      <c r="E13" s="1659" t="s">
        <v>657</v>
      </c>
      <c r="F13" s="1493" t="s">
        <v>1033</v>
      </c>
      <c r="G13" s="1662" t="s">
        <v>1169</v>
      </c>
      <c r="H13" s="1597" t="s">
        <v>824</v>
      </c>
      <c r="I13" s="869">
        <v>0.18</v>
      </c>
      <c r="J13" s="877"/>
      <c r="K13" s="869">
        <v>0.16</v>
      </c>
      <c r="L13" s="877"/>
      <c r="M13" s="869">
        <v>0.16</v>
      </c>
      <c r="N13" s="877"/>
      <c r="O13" s="869">
        <v>0.16</v>
      </c>
      <c r="P13" s="877"/>
      <c r="Q13" s="869">
        <v>0.13</v>
      </c>
      <c r="R13" s="877"/>
      <c r="S13" s="869">
        <v>0.13</v>
      </c>
      <c r="T13" s="877"/>
      <c r="U13" s="862">
        <v>0.13</v>
      </c>
      <c r="V13" s="1669">
        <v>0.1</v>
      </c>
      <c r="W13" s="1670"/>
      <c r="X13" s="788" t="s">
        <v>1457</v>
      </c>
      <c r="Y13" s="788"/>
      <c r="Z13" s="1250"/>
      <c r="AA13" s="48" t="s">
        <v>708</v>
      </c>
      <c r="AB13" s="1507" t="s">
        <v>991</v>
      </c>
      <c r="AC13" s="1517" t="s">
        <v>75</v>
      </c>
      <c r="AD13" s="1517" t="s">
        <v>184</v>
      </c>
    </row>
    <row r="14" spans="1:30" ht="27" customHeight="1" thickBot="1" x14ac:dyDescent="0.25">
      <c r="A14" s="1485"/>
      <c r="B14" s="1485"/>
      <c r="C14" s="1658"/>
      <c r="D14" s="524" t="s">
        <v>709</v>
      </c>
      <c r="E14" s="1675"/>
      <c r="F14" s="1494"/>
      <c r="G14" s="1533"/>
      <c r="H14" s="1531"/>
      <c r="I14" s="870">
        <v>0.26</v>
      </c>
      <c r="J14" s="878"/>
      <c r="K14" s="870">
        <v>0.24</v>
      </c>
      <c r="L14" s="878"/>
      <c r="M14" s="870">
        <v>0.24</v>
      </c>
      <c r="N14" s="878"/>
      <c r="O14" s="870">
        <v>0.24</v>
      </c>
      <c r="P14" s="878"/>
      <c r="Q14" s="870">
        <v>0.19</v>
      </c>
      <c r="R14" s="878"/>
      <c r="S14" s="870">
        <v>0.2</v>
      </c>
      <c r="T14" s="878"/>
      <c r="U14" s="863">
        <v>0.19</v>
      </c>
      <c r="V14" s="1671">
        <v>0.16</v>
      </c>
      <c r="W14" s="1672"/>
      <c r="X14" s="789" t="s">
        <v>1458</v>
      </c>
      <c r="Y14" s="789"/>
      <c r="Z14" s="1251"/>
      <c r="AA14" s="49" t="s">
        <v>710</v>
      </c>
      <c r="AB14" s="1508"/>
      <c r="AC14" s="1518"/>
      <c r="AD14" s="1518"/>
    </row>
    <row r="15" spans="1:30" ht="27" customHeight="1" thickBot="1" x14ac:dyDescent="0.25">
      <c r="A15" s="1485"/>
      <c r="B15" s="1486"/>
      <c r="C15" s="1658"/>
      <c r="D15" s="519" t="s">
        <v>711</v>
      </c>
      <c r="E15" s="1661"/>
      <c r="F15" s="1495"/>
      <c r="G15" s="1663"/>
      <c r="H15" s="1598"/>
      <c r="I15" s="871">
        <v>0.12</v>
      </c>
      <c r="J15" s="879"/>
      <c r="K15" s="871">
        <v>0.1</v>
      </c>
      <c r="L15" s="879"/>
      <c r="M15" s="871">
        <v>0.09</v>
      </c>
      <c r="N15" s="879"/>
      <c r="O15" s="871">
        <v>0.09</v>
      </c>
      <c r="P15" s="879"/>
      <c r="Q15" s="871">
        <v>7.0000000000000007E-2</v>
      </c>
      <c r="R15" s="879"/>
      <c r="S15" s="871">
        <v>7.0000000000000007E-2</v>
      </c>
      <c r="T15" s="879"/>
      <c r="U15" s="864">
        <v>7.0000000000000007E-2</v>
      </c>
      <c r="V15" s="1694">
        <v>0.06</v>
      </c>
      <c r="W15" s="1695"/>
      <c r="X15" s="790" t="s">
        <v>1459</v>
      </c>
      <c r="Y15" s="790"/>
      <c r="Z15" s="1252"/>
      <c r="AA15" s="50" t="s">
        <v>712</v>
      </c>
      <c r="AB15" s="1509"/>
      <c r="AC15" s="1519"/>
      <c r="AD15" s="1518"/>
    </row>
    <row r="16" spans="1:30" ht="27" customHeight="1" x14ac:dyDescent="0.2">
      <c r="A16" s="1485"/>
      <c r="B16" s="1484" t="s">
        <v>810</v>
      </c>
      <c r="C16" s="1563" t="s">
        <v>1079</v>
      </c>
      <c r="D16" s="517" t="s">
        <v>708</v>
      </c>
      <c r="E16" s="1493" t="s">
        <v>657</v>
      </c>
      <c r="F16" s="1493" t="s">
        <v>1037</v>
      </c>
      <c r="G16" s="1490" t="s">
        <v>904</v>
      </c>
      <c r="H16" s="1493" t="s">
        <v>825</v>
      </c>
      <c r="I16" s="872">
        <v>17.2</v>
      </c>
      <c r="J16" s="880"/>
      <c r="K16" s="872">
        <v>18.8</v>
      </c>
      <c r="L16" s="880"/>
      <c r="M16" s="872">
        <v>19.100000000000001</v>
      </c>
      <c r="N16" s="880"/>
      <c r="O16" s="872">
        <v>17.600000000000001</v>
      </c>
      <c r="P16" s="880"/>
      <c r="Q16" s="872" t="s">
        <v>941</v>
      </c>
      <c r="R16" s="880"/>
      <c r="S16" s="872">
        <v>20.5</v>
      </c>
      <c r="T16" s="880"/>
      <c r="U16" s="528">
        <v>17.100000000000001</v>
      </c>
      <c r="V16" s="1696">
        <v>17.100000000000001</v>
      </c>
      <c r="W16" s="1697"/>
      <c r="X16" s="802">
        <v>20.8</v>
      </c>
      <c r="Y16" s="802"/>
      <c r="Z16" s="802"/>
      <c r="AA16" s="48" t="s">
        <v>708</v>
      </c>
      <c r="AB16" s="1507" t="s">
        <v>968</v>
      </c>
      <c r="AC16" s="1517" t="s">
        <v>811</v>
      </c>
      <c r="AD16" s="1518"/>
    </row>
    <row r="17" spans="1:32" ht="27" customHeight="1" x14ac:dyDescent="0.2">
      <c r="A17" s="1485"/>
      <c r="B17" s="1485"/>
      <c r="C17" s="1564"/>
      <c r="D17" s="524" t="s">
        <v>709</v>
      </c>
      <c r="E17" s="1494"/>
      <c r="F17" s="1494"/>
      <c r="G17" s="1491"/>
      <c r="H17" s="1494"/>
      <c r="I17" s="849">
        <v>25.4</v>
      </c>
      <c r="J17" s="850"/>
      <c r="K17" s="849">
        <v>28</v>
      </c>
      <c r="L17" s="850"/>
      <c r="M17" s="849">
        <v>28.2</v>
      </c>
      <c r="N17" s="850"/>
      <c r="O17" s="849">
        <v>25.8</v>
      </c>
      <c r="P17" s="850"/>
      <c r="Q17" s="849" t="s">
        <v>941</v>
      </c>
      <c r="R17" s="850"/>
      <c r="S17" s="849">
        <v>29</v>
      </c>
      <c r="T17" s="850"/>
      <c r="U17" s="529">
        <v>23.8</v>
      </c>
      <c r="V17" s="1698">
        <v>23.5</v>
      </c>
      <c r="W17" s="1699"/>
      <c r="X17" s="803">
        <v>29.1</v>
      </c>
      <c r="Y17" s="803"/>
      <c r="Z17" s="803"/>
      <c r="AA17" s="49" t="s">
        <v>710</v>
      </c>
      <c r="AB17" s="1508"/>
      <c r="AC17" s="1518"/>
      <c r="AD17" s="1518"/>
    </row>
    <row r="18" spans="1:32" ht="27" customHeight="1" thickBot="1" x14ac:dyDescent="0.25">
      <c r="A18" s="1485"/>
      <c r="B18" s="1486"/>
      <c r="C18" s="1565"/>
      <c r="D18" s="519" t="s">
        <v>711</v>
      </c>
      <c r="E18" s="1495"/>
      <c r="F18" s="1495"/>
      <c r="G18" s="1492"/>
      <c r="H18" s="1495"/>
      <c r="I18" s="847">
        <v>9.6999999999999993</v>
      </c>
      <c r="J18" s="848"/>
      <c r="K18" s="847">
        <v>10.4</v>
      </c>
      <c r="L18" s="848"/>
      <c r="M18" s="847">
        <v>10.9</v>
      </c>
      <c r="N18" s="848"/>
      <c r="O18" s="847">
        <v>10.1</v>
      </c>
      <c r="P18" s="848"/>
      <c r="Q18" s="847" t="s">
        <v>941</v>
      </c>
      <c r="R18" s="848"/>
      <c r="S18" s="847">
        <v>12.8</v>
      </c>
      <c r="T18" s="848"/>
      <c r="U18" s="530">
        <v>11</v>
      </c>
      <c r="V18" s="1700">
        <v>11.3</v>
      </c>
      <c r="W18" s="1701"/>
      <c r="X18" s="804">
        <v>13.3</v>
      </c>
      <c r="Y18" s="804"/>
      <c r="Z18" s="804"/>
      <c r="AA18" s="50" t="s">
        <v>712</v>
      </c>
      <c r="AB18" s="1509"/>
      <c r="AC18" s="1519"/>
      <c r="AD18" s="1518"/>
    </row>
    <row r="19" spans="1:32" ht="26.1" customHeight="1" x14ac:dyDescent="0.2">
      <c r="A19" s="1485"/>
      <c r="B19" s="1485" t="s">
        <v>58</v>
      </c>
      <c r="C19" s="1563" t="s">
        <v>1078</v>
      </c>
      <c r="D19" s="517" t="s">
        <v>708</v>
      </c>
      <c r="E19" s="1494" t="s">
        <v>657</v>
      </c>
      <c r="F19" s="1493" t="s">
        <v>1037</v>
      </c>
      <c r="G19" s="1491" t="s">
        <v>906</v>
      </c>
      <c r="H19" s="1493" t="s">
        <v>824</v>
      </c>
      <c r="I19" s="869">
        <v>0.01</v>
      </c>
      <c r="J19" s="877"/>
      <c r="K19" s="869">
        <v>0.01</v>
      </c>
      <c r="L19" s="877"/>
      <c r="M19" s="869">
        <v>0.01</v>
      </c>
      <c r="N19" s="877"/>
      <c r="O19" s="869">
        <v>0.01</v>
      </c>
      <c r="P19" s="877"/>
      <c r="Q19" s="869">
        <v>0.01</v>
      </c>
      <c r="R19" s="877"/>
      <c r="S19" s="869">
        <v>0.02</v>
      </c>
      <c r="T19" s="877"/>
      <c r="U19" s="865">
        <v>0.02</v>
      </c>
      <c r="V19" s="1702">
        <v>0.01</v>
      </c>
      <c r="W19" s="1703"/>
      <c r="X19" s="273" t="s">
        <v>1460</v>
      </c>
      <c r="Y19" s="273"/>
      <c r="Z19" s="869"/>
      <c r="AA19" s="48" t="s">
        <v>708</v>
      </c>
      <c r="AB19" s="1507" t="s">
        <v>969</v>
      </c>
      <c r="AC19" s="1673" t="s">
        <v>76</v>
      </c>
      <c r="AD19" s="1518"/>
    </row>
    <row r="20" spans="1:32" ht="26.1" customHeight="1" x14ac:dyDescent="0.2">
      <c r="A20" s="1485"/>
      <c r="B20" s="1485"/>
      <c r="C20" s="1564"/>
      <c r="D20" s="524" t="s">
        <v>709</v>
      </c>
      <c r="E20" s="1494"/>
      <c r="F20" s="1494"/>
      <c r="G20" s="1491"/>
      <c r="H20" s="1494"/>
      <c r="I20" s="870">
        <v>0.01</v>
      </c>
      <c r="J20" s="878"/>
      <c r="K20" s="870">
        <v>0.01</v>
      </c>
      <c r="L20" s="878"/>
      <c r="M20" s="870">
        <v>0.01</v>
      </c>
      <c r="N20" s="878"/>
      <c r="O20" s="870">
        <v>0.02</v>
      </c>
      <c r="P20" s="878"/>
      <c r="Q20" s="870">
        <v>0.02</v>
      </c>
      <c r="R20" s="878"/>
      <c r="S20" s="870">
        <v>0.04</v>
      </c>
      <c r="T20" s="878"/>
      <c r="U20" s="866">
        <v>0.03</v>
      </c>
      <c r="V20" s="1671">
        <v>0.01</v>
      </c>
      <c r="W20" s="1672"/>
      <c r="X20" s="274" t="s">
        <v>1461</v>
      </c>
      <c r="Y20" s="274"/>
      <c r="Z20" s="870"/>
      <c r="AA20" s="49" t="s">
        <v>710</v>
      </c>
      <c r="AB20" s="1508"/>
      <c r="AC20" s="1673"/>
      <c r="AD20" s="1518"/>
    </row>
    <row r="21" spans="1:32" ht="26.1" customHeight="1" thickBot="1" x14ac:dyDescent="0.25">
      <c r="A21" s="1485"/>
      <c r="B21" s="1486"/>
      <c r="C21" s="1565"/>
      <c r="D21" s="519" t="s">
        <v>711</v>
      </c>
      <c r="E21" s="1495"/>
      <c r="F21" s="1495"/>
      <c r="G21" s="1492"/>
      <c r="H21" s="1495"/>
      <c r="I21" s="871">
        <v>0</v>
      </c>
      <c r="J21" s="879"/>
      <c r="K21" s="871">
        <v>0</v>
      </c>
      <c r="L21" s="879"/>
      <c r="M21" s="871">
        <v>0</v>
      </c>
      <c r="N21" s="879"/>
      <c r="O21" s="871">
        <v>0</v>
      </c>
      <c r="P21" s="879"/>
      <c r="Q21" s="871">
        <v>0</v>
      </c>
      <c r="R21" s="879"/>
      <c r="S21" s="871">
        <v>0.01</v>
      </c>
      <c r="T21" s="879"/>
      <c r="U21" s="867">
        <v>0.01</v>
      </c>
      <c r="V21" s="1686">
        <v>0</v>
      </c>
      <c r="W21" s="1687"/>
      <c r="X21" s="275" t="s">
        <v>1462</v>
      </c>
      <c r="Y21" s="275"/>
      <c r="Z21" s="871"/>
      <c r="AA21" s="50" t="s">
        <v>712</v>
      </c>
      <c r="AB21" s="1509"/>
      <c r="AC21" s="1674"/>
      <c r="AD21" s="1518"/>
    </row>
    <row r="22" spans="1:32" ht="26.1" customHeight="1" x14ac:dyDescent="0.2">
      <c r="A22" s="1485"/>
      <c r="B22" s="1484" t="s">
        <v>59</v>
      </c>
      <c r="C22" s="1563" t="s">
        <v>1080</v>
      </c>
      <c r="D22" s="517" t="s">
        <v>708</v>
      </c>
      <c r="E22" s="1493" t="s">
        <v>657</v>
      </c>
      <c r="F22" s="1493" t="s">
        <v>1037</v>
      </c>
      <c r="G22" s="1490" t="s">
        <v>907</v>
      </c>
      <c r="H22" s="1493" t="s">
        <v>825</v>
      </c>
      <c r="I22" s="869"/>
      <c r="J22" s="877"/>
      <c r="K22" s="869"/>
      <c r="L22" s="877"/>
      <c r="M22" s="869"/>
      <c r="N22" s="877"/>
      <c r="O22" s="869"/>
      <c r="P22" s="877"/>
      <c r="Q22" s="869"/>
      <c r="R22" s="877"/>
      <c r="S22" s="840">
        <v>1.3</v>
      </c>
      <c r="T22" s="877"/>
      <c r="U22" s="276">
        <v>1.8</v>
      </c>
      <c r="V22" s="1688">
        <v>1.7</v>
      </c>
      <c r="W22" s="1689"/>
      <c r="X22" s="273" t="s">
        <v>1463</v>
      </c>
      <c r="Y22" s="273"/>
      <c r="Z22" s="869"/>
      <c r="AA22" s="48" t="s">
        <v>708</v>
      </c>
      <c r="AB22" s="1599" t="s">
        <v>812</v>
      </c>
      <c r="AC22" s="1517" t="s">
        <v>77</v>
      </c>
      <c r="AD22" s="1518"/>
    </row>
    <row r="23" spans="1:32" ht="26.1" customHeight="1" x14ac:dyDescent="0.2">
      <c r="A23" s="1485"/>
      <c r="B23" s="1485"/>
      <c r="C23" s="1564"/>
      <c r="D23" s="524" t="s">
        <v>709</v>
      </c>
      <c r="E23" s="1494"/>
      <c r="F23" s="1494"/>
      <c r="G23" s="1491"/>
      <c r="H23" s="1494"/>
      <c r="I23" s="870"/>
      <c r="J23" s="878"/>
      <c r="K23" s="870"/>
      <c r="L23" s="878"/>
      <c r="M23" s="870"/>
      <c r="N23" s="878"/>
      <c r="O23" s="870"/>
      <c r="P23" s="878"/>
      <c r="Q23" s="870"/>
      <c r="R23" s="878"/>
      <c r="S23" s="842">
        <v>1.7</v>
      </c>
      <c r="T23" s="878"/>
      <c r="U23" s="277">
        <v>2.2999999999999998</v>
      </c>
      <c r="V23" s="1690">
        <v>2.2999999999999998</v>
      </c>
      <c r="W23" s="1691"/>
      <c r="X23" s="274" t="s">
        <v>1464</v>
      </c>
      <c r="Y23" s="274"/>
      <c r="Z23" s="870"/>
      <c r="AA23" s="49" t="s">
        <v>710</v>
      </c>
      <c r="AB23" s="1600"/>
      <c r="AC23" s="1518"/>
      <c r="AD23" s="1518"/>
    </row>
    <row r="24" spans="1:32" ht="26.1" customHeight="1" thickBot="1" x14ac:dyDescent="0.25">
      <c r="A24" s="1485"/>
      <c r="B24" s="1486"/>
      <c r="C24" s="1565"/>
      <c r="D24" s="519" t="s">
        <v>711</v>
      </c>
      <c r="E24" s="1495"/>
      <c r="F24" s="1495"/>
      <c r="G24" s="1492"/>
      <c r="H24" s="1495"/>
      <c r="I24" s="871"/>
      <c r="J24" s="879"/>
      <c r="K24" s="871"/>
      <c r="L24" s="879"/>
      <c r="M24" s="871"/>
      <c r="N24" s="879"/>
      <c r="O24" s="871"/>
      <c r="P24" s="879"/>
      <c r="Q24" s="871"/>
      <c r="R24" s="879"/>
      <c r="S24" s="844">
        <v>0.9</v>
      </c>
      <c r="T24" s="879"/>
      <c r="U24" s="278">
        <v>1.3</v>
      </c>
      <c r="V24" s="1692">
        <v>1.2</v>
      </c>
      <c r="W24" s="1693"/>
      <c r="X24" s="275" t="s">
        <v>1465</v>
      </c>
      <c r="Y24" s="275"/>
      <c r="Z24" s="871"/>
      <c r="AA24" s="50" t="s">
        <v>712</v>
      </c>
      <c r="AB24" s="1601"/>
      <c r="AC24" s="1519"/>
      <c r="AD24" s="1518"/>
    </row>
    <row r="25" spans="1:32" ht="47.1" customHeight="1" thickBot="1" x14ac:dyDescent="0.25">
      <c r="A25" s="1486"/>
      <c r="B25" s="1439" t="s">
        <v>60</v>
      </c>
      <c r="C25" s="1566" t="s">
        <v>814</v>
      </c>
      <c r="D25" s="1567"/>
      <c r="E25" s="511" t="s">
        <v>657</v>
      </c>
      <c r="F25" s="511" t="s">
        <v>1033</v>
      </c>
      <c r="G25" s="463" t="s">
        <v>908</v>
      </c>
      <c r="H25" s="3" t="s">
        <v>746</v>
      </c>
      <c r="I25" s="1370">
        <v>35</v>
      </c>
      <c r="J25" s="837"/>
      <c r="K25" s="1370">
        <v>17</v>
      </c>
      <c r="L25" s="837"/>
      <c r="M25" s="1370">
        <v>8</v>
      </c>
      <c r="N25" s="837"/>
      <c r="O25" s="1370">
        <v>12</v>
      </c>
      <c r="P25" s="837"/>
      <c r="Q25" s="1370">
        <v>4</v>
      </c>
      <c r="R25" s="837"/>
      <c r="S25" s="1370">
        <v>20</v>
      </c>
      <c r="T25" s="837"/>
      <c r="U25" s="1371">
        <v>19</v>
      </c>
      <c r="V25" s="1723">
        <v>13</v>
      </c>
      <c r="W25" s="1724"/>
      <c r="X25" s="816">
        <v>19</v>
      </c>
      <c r="Y25" s="1149">
        <v>11</v>
      </c>
      <c r="Z25" s="1253"/>
      <c r="AA25" s="1566" t="s">
        <v>813</v>
      </c>
      <c r="AB25" s="1567"/>
      <c r="AC25" s="554" t="s">
        <v>78</v>
      </c>
      <c r="AD25" s="1519"/>
    </row>
    <row r="26" spans="1:32" ht="27" customHeight="1" thickBot="1" x14ac:dyDescent="0.25">
      <c r="A26" s="1641" t="s">
        <v>174</v>
      </c>
      <c r="B26" s="1484" t="s">
        <v>817</v>
      </c>
      <c r="C26" s="1487" t="s">
        <v>1182</v>
      </c>
      <c r="D26" s="1427" t="s">
        <v>708</v>
      </c>
      <c r="E26" s="1659" t="s">
        <v>701</v>
      </c>
      <c r="F26" s="1493" t="s">
        <v>1033</v>
      </c>
      <c r="G26" s="1662" t="s">
        <v>901</v>
      </c>
      <c r="H26" s="1597" t="s">
        <v>825</v>
      </c>
      <c r="I26" s="840">
        <v>272.89999999999998</v>
      </c>
      <c r="J26" s="841" t="s">
        <v>1483</v>
      </c>
      <c r="K26" s="840">
        <v>273.10000000000002</v>
      </c>
      <c r="L26" s="841" t="s">
        <v>1483</v>
      </c>
      <c r="M26" s="840">
        <v>269.89999999999998</v>
      </c>
      <c r="N26" s="841" t="s">
        <v>1483</v>
      </c>
      <c r="O26" s="840">
        <v>268.8</v>
      </c>
      <c r="P26" s="841" t="s">
        <v>1483</v>
      </c>
      <c r="Q26" s="840">
        <v>282.2</v>
      </c>
      <c r="R26" s="841" t="s">
        <v>1483</v>
      </c>
      <c r="S26" s="840">
        <v>283.3</v>
      </c>
      <c r="T26" s="841" t="s">
        <v>1483</v>
      </c>
      <c r="U26" s="276">
        <v>287.60000000000002</v>
      </c>
      <c r="V26" s="1605">
        <v>288.2</v>
      </c>
      <c r="W26" s="1606"/>
      <c r="X26" s="1263">
        <v>287.7</v>
      </c>
      <c r="Y26" s="1263">
        <v>288.5</v>
      </c>
      <c r="Z26" s="1254"/>
      <c r="AA26" s="48" t="s">
        <v>708</v>
      </c>
      <c r="AB26" s="1529" t="s">
        <v>1514</v>
      </c>
      <c r="AC26" s="1517" t="s">
        <v>79</v>
      </c>
      <c r="AD26" s="1599" t="s">
        <v>185</v>
      </c>
    </row>
    <row r="27" spans="1:32" ht="27" customHeight="1" thickBot="1" x14ac:dyDescent="0.25">
      <c r="A27" s="1641"/>
      <c r="B27" s="1485"/>
      <c r="C27" s="1488"/>
      <c r="D27" s="1429" t="s">
        <v>709</v>
      </c>
      <c r="E27" s="1675"/>
      <c r="F27" s="1494"/>
      <c r="G27" s="1533"/>
      <c r="H27" s="1531"/>
      <c r="I27" s="842">
        <v>372.4</v>
      </c>
      <c r="J27" s="843" t="s">
        <v>1483</v>
      </c>
      <c r="K27" s="842">
        <v>370.2</v>
      </c>
      <c r="L27" s="843" t="s">
        <v>1483</v>
      </c>
      <c r="M27" s="842">
        <v>368.5</v>
      </c>
      <c r="N27" s="843" t="s">
        <v>1483</v>
      </c>
      <c r="O27" s="842">
        <v>372.1</v>
      </c>
      <c r="P27" s="843" t="s">
        <v>1483</v>
      </c>
      <c r="Q27" s="842">
        <v>391.5</v>
      </c>
      <c r="R27" s="843" t="s">
        <v>1483</v>
      </c>
      <c r="S27" s="842">
        <v>396.2</v>
      </c>
      <c r="T27" s="843" t="s">
        <v>1483</v>
      </c>
      <c r="U27" s="277">
        <v>401.8</v>
      </c>
      <c r="V27" s="1667">
        <v>399.9</v>
      </c>
      <c r="W27" s="1668"/>
      <c r="X27" s="1264">
        <v>405</v>
      </c>
      <c r="Y27" s="1264">
        <v>405.8</v>
      </c>
      <c r="Z27" s="1234"/>
      <c r="AA27" s="49" t="s">
        <v>710</v>
      </c>
      <c r="AB27" s="1596"/>
      <c r="AC27" s="1518"/>
      <c r="AD27" s="1600"/>
    </row>
    <row r="28" spans="1:32" ht="27" customHeight="1" thickBot="1" x14ac:dyDescent="0.25">
      <c r="A28" s="1641"/>
      <c r="B28" s="1486"/>
      <c r="C28" s="1489"/>
      <c r="D28" s="1428" t="s">
        <v>711</v>
      </c>
      <c r="E28" s="1661"/>
      <c r="F28" s="1495"/>
      <c r="G28" s="1663"/>
      <c r="H28" s="1598"/>
      <c r="I28" s="844">
        <v>181</v>
      </c>
      <c r="J28" s="845" t="s">
        <v>1483</v>
      </c>
      <c r="K28" s="844">
        <v>183.7</v>
      </c>
      <c r="L28" s="845" t="s">
        <v>1483</v>
      </c>
      <c r="M28" s="844">
        <v>179.5</v>
      </c>
      <c r="N28" s="845" t="s">
        <v>1483</v>
      </c>
      <c r="O28" s="844">
        <v>174.5</v>
      </c>
      <c r="P28" s="845" t="s">
        <v>1483</v>
      </c>
      <c r="Q28" s="844">
        <v>182.9</v>
      </c>
      <c r="R28" s="845" t="s">
        <v>1483</v>
      </c>
      <c r="S28" s="844">
        <v>181.3</v>
      </c>
      <c r="T28" s="845" t="s">
        <v>1483</v>
      </c>
      <c r="U28" s="278">
        <v>184.5</v>
      </c>
      <c r="V28" s="1607">
        <v>187.7</v>
      </c>
      <c r="W28" s="1608"/>
      <c r="X28" s="1265">
        <v>182.4</v>
      </c>
      <c r="Y28" s="1265">
        <v>183.3</v>
      </c>
      <c r="Z28" s="1240"/>
      <c r="AA28" s="50" t="s">
        <v>712</v>
      </c>
      <c r="AB28" s="1530"/>
      <c r="AC28" s="1519"/>
      <c r="AD28" s="1600"/>
    </row>
    <row r="29" spans="1:32" ht="27" customHeight="1" thickBot="1" x14ac:dyDescent="0.25">
      <c r="A29" s="1641"/>
      <c r="B29" s="1641" t="s">
        <v>61</v>
      </c>
      <c r="C29" s="1487" t="s">
        <v>762</v>
      </c>
      <c r="D29" s="1427" t="s">
        <v>708</v>
      </c>
      <c r="E29" s="1664" t="s">
        <v>657</v>
      </c>
      <c r="F29" s="1493" t="s">
        <v>1037</v>
      </c>
      <c r="G29" s="1662" t="s">
        <v>902</v>
      </c>
      <c r="H29" s="1597" t="s">
        <v>825</v>
      </c>
      <c r="I29" s="840">
        <v>10.3</v>
      </c>
      <c r="J29" s="841"/>
      <c r="K29" s="840">
        <v>9.6</v>
      </c>
      <c r="L29" s="841"/>
      <c r="M29" s="840">
        <v>10.1</v>
      </c>
      <c r="N29" s="841"/>
      <c r="O29" s="840">
        <v>10.1</v>
      </c>
      <c r="P29" s="841"/>
      <c r="Q29" s="840">
        <v>11.7</v>
      </c>
      <c r="R29" s="841"/>
      <c r="S29" s="840">
        <v>10.9</v>
      </c>
      <c r="T29" s="841"/>
      <c r="U29" s="276">
        <v>9.4</v>
      </c>
      <c r="V29" s="1605">
        <v>10.174966214112066</v>
      </c>
      <c r="W29" s="1606"/>
      <c r="X29" s="1263">
        <v>9.6</v>
      </c>
      <c r="Y29" s="1458">
        <v>9.5</v>
      </c>
      <c r="Z29" s="1254"/>
      <c r="AA29" s="48" t="s">
        <v>708</v>
      </c>
      <c r="AB29" s="1507" t="s">
        <v>829</v>
      </c>
      <c r="AC29" s="1518" t="s">
        <v>80</v>
      </c>
      <c r="AD29" s="1600"/>
    </row>
    <row r="30" spans="1:32" ht="27" customHeight="1" thickBot="1" x14ac:dyDescent="0.25">
      <c r="A30" s="1641"/>
      <c r="B30" s="1641"/>
      <c r="C30" s="1488"/>
      <c r="D30" s="1429" t="s">
        <v>709</v>
      </c>
      <c r="E30" s="1665"/>
      <c r="F30" s="1494"/>
      <c r="G30" s="1533"/>
      <c r="H30" s="1531"/>
      <c r="I30" s="842">
        <v>16.2</v>
      </c>
      <c r="J30" s="843"/>
      <c r="K30" s="842">
        <v>15.6</v>
      </c>
      <c r="L30" s="843"/>
      <c r="M30" s="842">
        <v>17</v>
      </c>
      <c r="N30" s="843"/>
      <c r="O30" s="842">
        <v>16.3</v>
      </c>
      <c r="P30" s="843"/>
      <c r="Q30" s="842">
        <v>18.600000000000001</v>
      </c>
      <c r="R30" s="843"/>
      <c r="S30" s="842">
        <v>17.399999999999999</v>
      </c>
      <c r="T30" s="843"/>
      <c r="U30" s="277">
        <v>15.2</v>
      </c>
      <c r="V30" s="1667">
        <v>15.959840282616359</v>
      </c>
      <c r="W30" s="1668"/>
      <c r="X30" s="1264">
        <v>15.1</v>
      </c>
      <c r="Y30" s="1459">
        <v>15.2</v>
      </c>
      <c r="Z30" s="1234"/>
      <c r="AA30" s="49" t="s">
        <v>710</v>
      </c>
      <c r="AB30" s="1508"/>
      <c r="AC30" s="1518"/>
      <c r="AD30" s="1600"/>
    </row>
    <row r="31" spans="1:32" ht="27" customHeight="1" thickBot="1" x14ac:dyDescent="0.25">
      <c r="A31" s="1641"/>
      <c r="B31" s="1641"/>
      <c r="C31" s="1489"/>
      <c r="D31" s="1428" t="s">
        <v>711</v>
      </c>
      <c r="E31" s="1666"/>
      <c r="F31" s="1495"/>
      <c r="G31" s="1663"/>
      <c r="H31" s="1598"/>
      <c r="I31" s="844">
        <v>4.8</v>
      </c>
      <c r="J31" s="845"/>
      <c r="K31" s="844">
        <v>4.0999999999999996</v>
      </c>
      <c r="L31" s="845"/>
      <c r="M31" s="844">
        <v>3.9</v>
      </c>
      <c r="N31" s="845"/>
      <c r="O31" s="844">
        <v>4.4000000000000004</v>
      </c>
      <c r="P31" s="845"/>
      <c r="Q31" s="844">
        <v>5.4</v>
      </c>
      <c r="R31" s="845"/>
      <c r="S31" s="844">
        <v>5</v>
      </c>
      <c r="T31" s="845"/>
      <c r="U31" s="278">
        <v>4.2</v>
      </c>
      <c r="V31" s="1607">
        <v>4.9769099030000259</v>
      </c>
      <c r="W31" s="1608"/>
      <c r="X31" s="1265">
        <v>4.7</v>
      </c>
      <c r="Y31" s="1460">
        <v>4.4000000000000004</v>
      </c>
      <c r="Z31" s="1240"/>
      <c r="AA31" s="50" t="s">
        <v>712</v>
      </c>
      <c r="AB31" s="1509"/>
      <c r="AC31" s="1519"/>
      <c r="AD31" s="1601"/>
    </row>
    <row r="32" spans="1:32" ht="66.75" customHeight="1" thickBot="1" x14ac:dyDescent="0.25">
      <c r="A32" s="1641" t="s">
        <v>175</v>
      </c>
      <c r="B32" s="1484" t="s">
        <v>62</v>
      </c>
      <c r="C32" s="1582" t="s">
        <v>1650</v>
      </c>
      <c r="D32" s="1443" t="s">
        <v>1651</v>
      </c>
      <c r="E32" s="1584" t="s">
        <v>1082</v>
      </c>
      <c r="F32" s="1586" t="s">
        <v>1526</v>
      </c>
      <c r="G32" s="1588" t="s">
        <v>1653</v>
      </c>
      <c r="H32" s="1586" t="s">
        <v>8</v>
      </c>
      <c r="I32" s="1270"/>
      <c r="J32" s="1271"/>
      <c r="K32" s="1270"/>
      <c r="L32" s="1271"/>
      <c r="M32" s="1270"/>
      <c r="N32" s="1271"/>
      <c r="O32" s="1270"/>
      <c r="P32" s="1271"/>
      <c r="Q32" s="1270"/>
      <c r="R32" s="1271"/>
      <c r="S32" s="1270">
        <v>51</v>
      </c>
      <c r="T32" s="1271"/>
      <c r="U32" s="1270">
        <v>50</v>
      </c>
      <c r="V32" s="1592">
        <v>48</v>
      </c>
      <c r="W32" s="1593"/>
      <c r="X32" s="1284">
        <v>53</v>
      </c>
      <c r="Y32" s="1285">
        <v>52</v>
      </c>
      <c r="Z32" s="1268"/>
      <c r="AA32" s="1266" t="s">
        <v>1654</v>
      </c>
      <c r="AB32" s="1590" t="s">
        <v>1655</v>
      </c>
      <c r="AC32" s="1517" t="s">
        <v>81</v>
      </c>
      <c r="AD32" s="38" t="s">
        <v>186</v>
      </c>
      <c r="AF32" s="171"/>
    </row>
    <row r="33" spans="1:32" s="674" customFormat="1" ht="66.75" customHeight="1" thickBot="1" x14ac:dyDescent="0.25">
      <c r="A33" s="1641"/>
      <c r="B33" s="1486"/>
      <c r="C33" s="1583"/>
      <c r="D33" s="1425" t="s">
        <v>1652</v>
      </c>
      <c r="E33" s="1585"/>
      <c r="F33" s="1587"/>
      <c r="G33" s="1589"/>
      <c r="H33" s="1587"/>
      <c r="I33" s="1272"/>
      <c r="J33" s="1273"/>
      <c r="K33" s="1272"/>
      <c r="L33" s="1273"/>
      <c r="M33" s="1272"/>
      <c r="N33" s="1273"/>
      <c r="O33" s="1272"/>
      <c r="P33" s="1273"/>
      <c r="Q33" s="1272"/>
      <c r="R33" s="1273"/>
      <c r="S33" s="1288">
        <v>3</v>
      </c>
      <c r="T33" s="1273"/>
      <c r="U33" s="1288">
        <v>3</v>
      </c>
      <c r="V33" s="1594">
        <v>3</v>
      </c>
      <c r="W33" s="1595"/>
      <c r="X33" s="1286">
        <v>4</v>
      </c>
      <c r="Y33" s="1287">
        <v>4</v>
      </c>
      <c r="Z33" s="1269"/>
      <c r="AA33" s="1267" t="s">
        <v>1656</v>
      </c>
      <c r="AB33" s="1591"/>
      <c r="AC33" s="1519"/>
      <c r="AD33" s="38"/>
      <c r="AF33" s="171"/>
    </row>
    <row r="34" spans="1:32" ht="32.85" customHeight="1" thickBot="1" x14ac:dyDescent="0.25">
      <c r="A34" s="1641"/>
      <c r="B34" s="1641" t="s">
        <v>1301</v>
      </c>
      <c r="C34" s="1658" t="s">
        <v>763</v>
      </c>
      <c r="D34" s="1427" t="s">
        <v>708</v>
      </c>
      <c r="E34" s="1561" t="s">
        <v>701</v>
      </c>
      <c r="F34" s="1493" t="s">
        <v>1033</v>
      </c>
      <c r="G34" s="1662" t="s">
        <v>1256</v>
      </c>
      <c r="H34" s="1664" t="s">
        <v>8</v>
      </c>
      <c r="I34" s="840"/>
      <c r="J34" s="841"/>
      <c r="K34" s="840"/>
      <c r="L34" s="841"/>
      <c r="M34" s="840"/>
      <c r="N34" s="841"/>
      <c r="O34" s="840"/>
      <c r="P34" s="841"/>
      <c r="Q34" s="840">
        <v>23.3</v>
      </c>
      <c r="R34" s="841"/>
      <c r="S34" s="840"/>
      <c r="T34" s="841"/>
      <c r="U34" s="133"/>
      <c r="V34" s="133"/>
      <c r="W34" s="154"/>
      <c r="X34" s="138"/>
      <c r="Y34" s="1274">
        <v>29.7</v>
      </c>
      <c r="Z34" s="133"/>
      <c r="AA34" s="48" t="s">
        <v>708</v>
      </c>
      <c r="AB34" s="1507" t="s">
        <v>775</v>
      </c>
      <c r="AC34" s="1517" t="s">
        <v>1302</v>
      </c>
      <c r="AD34" s="1654"/>
    </row>
    <row r="35" spans="1:32" ht="32.85" customHeight="1" thickBot="1" x14ac:dyDescent="0.25">
      <c r="A35" s="1641"/>
      <c r="B35" s="1641"/>
      <c r="C35" s="1658"/>
      <c r="D35" s="1429" t="s">
        <v>709</v>
      </c>
      <c r="E35" s="1562"/>
      <c r="F35" s="1494"/>
      <c r="G35" s="1533"/>
      <c r="H35" s="1665"/>
      <c r="I35" s="842"/>
      <c r="J35" s="843"/>
      <c r="K35" s="842"/>
      <c r="L35" s="843"/>
      <c r="M35" s="842"/>
      <c r="N35" s="843"/>
      <c r="O35" s="842"/>
      <c r="P35" s="843"/>
      <c r="Q35" s="842">
        <v>38</v>
      </c>
      <c r="R35" s="843"/>
      <c r="S35" s="842"/>
      <c r="T35" s="843"/>
      <c r="U35" s="134"/>
      <c r="V35" s="134"/>
      <c r="W35" s="155"/>
      <c r="X35" s="139"/>
      <c r="Y35" s="1275">
        <v>43.4</v>
      </c>
      <c r="Z35" s="134"/>
      <c r="AA35" s="49" t="s">
        <v>710</v>
      </c>
      <c r="AB35" s="1508"/>
      <c r="AC35" s="1518"/>
      <c r="AD35" s="1654"/>
    </row>
    <row r="36" spans="1:32" ht="32.85" customHeight="1" thickBot="1" x14ac:dyDescent="0.25">
      <c r="A36" s="1641"/>
      <c r="B36" s="1641"/>
      <c r="C36" s="1658"/>
      <c r="D36" s="1428" t="s">
        <v>711</v>
      </c>
      <c r="E36" s="1581"/>
      <c r="F36" s="1495"/>
      <c r="G36" s="1663"/>
      <c r="H36" s="1666"/>
      <c r="I36" s="844"/>
      <c r="J36" s="845"/>
      <c r="K36" s="844"/>
      <c r="L36" s="845"/>
      <c r="M36" s="844"/>
      <c r="N36" s="845"/>
      <c r="O36" s="844"/>
      <c r="P36" s="845"/>
      <c r="Q36" s="844">
        <v>10.3</v>
      </c>
      <c r="R36" s="845"/>
      <c r="S36" s="844"/>
      <c r="T36" s="845"/>
      <c r="U36" s="135"/>
      <c r="V36" s="135"/>
      <c r="W36" s="156"/>
      <c r="X36" s="140"/>
      <c r="Y36" s="1276">
        <v>17.7</v>
      </c>
      <c r="Z36" s="135"/>
      <c r="AA36" s="50" t="s">
        <v>712</v>
      </c>
      <c r="AB36" s="1509"/>
      <c r="AC36" s="1519"/>
      <c r="AD36" s="1654"/>
    </row>
    <row r="37" spans="1:32" ht="23.1" customHeight="1" thickBot="1" x14ac:dyDescent="0.25">
      <c r="A37" s="1641" t="s">
        <v>176</v>
      </c>
      <c r="B37" s="1655" t="s">
        <v>63</v>
      </c>
      <c r="C37" s="1658" t="s">
        <v>967</v>
      </c>
      <c r="D37" s="1427" t="s">
        <v>708</v>
      </c>
      <c r="E37" s="1659" t="s">
        <v>657</v>
      </c>
      <c r="F37" s="1493" t="s">
        <v>1037</v>
      </c>
      <c r="G37" s="1662" t="s">
        <v>902</v>
      </c>
      <c r="H37" s="1597" t="s">
        <v>915</v>
      </c>
      <c r="I37" s="840">
        <v>8.8000000000000007</v>
      </c>
      <c r="J37" s="841"/>
      <c r="K37" s="840">
        <v>8.6</v>
      </c>
      <c r="L37" s="841"/>
      <c r="M37" s="840">
        <v>6.2</v>
      </c>
      <c r="N37" s="841"/>
      <c r="O37" s="840">
        <v>6.5</v>
      </c>
      <c r="P37" s="841"/>
      <c r="Q37" s="840">
        <v>7</v>
      </c>
      <c r="R37" s="841"/>
      <c r="S37" s="840">
        <v>6.9</v>
      </c>
      <c r="T37" s="841"/>
      <c r="U37" s="534">
        <v>6.2</v>
      </c>
      <c r="V37" s="1605">
        <v>7.1</v>
      </c>
      <c r="W37" s="1606"/>
      <c r="X37" s="1274">
        <v>7</v>
      </c>
      <c r="Y37" s="785">
        <v>6.7</v>
      </c>
      <c r="Z37" s="1239"/>
      <c r="AA37" s="48" t="s">
        <v>708</v>
      </c>
      <c r="AB37" s="1507" t="s">
        <v>970</v>
      </c>
      <c r="AC37" s="1517" t="s">
        <v>82</v>
      </c>
      <c r="AD37" s="1517" t="s">
        <v>187</v>
      </c>
    </row>
    <row r="38" spans="1:32" ht="23.1" customHeight="1" thickBot="1" x14ac:dyDescent="0.25">
      <c r="A38" s="1641"/>
      <c r="B38" s="1656"/>
      <c r="C38" s="1658"/>
      <c r="D38" s="1429" t="s">
        <v>709</v>
      </c>
      <c r="E38" s="1660"/>
      <c r="F38" s="1562"/>
      <c r="G38" s="1532"/>
      <c r="H38" s="1622"/>
      <c r="I38" s="842">
        <v>13.8</v>
      </c>
      <c r="J38" s="843"/>
      <c r="K38" s="842">
        <v>13.7</v>
      </c>
      <c r="L38" s="843"/>
      <c r="M38" s="842">
        <v>10.199999999999999</v>
      </c>
      <c r="N38" s="843"/>
      <c r="O38" s="842">
        <v>10.5</v>
      </c>
      <c r="P38" s="843"/>
      <c r="Q38" s="842">
        <v>11.6</v>
      </c>
      <c r="R38" s="843"/>
      <c r="S38" s="842">
        <v>11.4</v>
      </c>
      <c r="T38" s="843"/>
      <c r="U38" s="507">
        <v>9.9</v>
      </c>
      <c r="V38" s="1667">
        <v>11.3</v>
      </c>
      <c r="W38" s="1668"/>
      <c r="X38" s="1275">
        <v>11.6</v>
      </c>
      <c r="Y38" s="786">
        <v>10.6</v>
      </c>
      <c r="Z38" s="1234"/>
      <c r="AA38" s="49" t="s">
        <v>710</v>
      </c>
      <c r="AB38" s="1508"/>
      <c r="AC38" s="1518"/>
      <c r="AD38" s="1518"/>
    </row>
    <row r="39" spans="1:32" ht="23.1" customHeight="1" thickBot="1" x14ac:dyDescent="0.25">
      <c r="A39" s="1641"/>
      <c r="B39" s="1656"/>
      <c r="C39" s="1658"/>
      <c r="D39" s="1429" t="s">
        <v>711</v>
      </c>
      <c r="E39" s="1660"/>
      <c r="F39" s="1562"/>
      <c r="G39" s="1532"/>
      <c r="H39" s="1622"/>
      <c r="I39" s="842">
        <v>4.0999999999999996</v>
      </c>
      <c r="J39" s="843"/>
      <c r="K39" s="842">
        <v>4</v>
      </c>
      <c r="L39" s="843"/>
      <c r="M39" s="842">
        <v>2.6</v>
      </c>
      <c r="N39" s="843"/>
      <c r="O39" s="842">
        <v>2.9</v>
      </c>
      <c r="P39" s="843"/>
      <c r="Q39" s="842">
        <v>2.8</v>
      </c>
      <c r="R39" s="843"/>
      <c r="S39" s="842">
        <v>2.8</v>
      </c>
      <c r="T39" s="843"/>
      <c r="U39" s="507">
        <v>2.9</v>
      </c>
      <c r="V39" s="1667">
        <v>3.2</v>
      </c>
      <c r="W39" s="1668"/>
      <c r="X39" s="1275">
        <v>2.9</v>
      </c>
      <c r="Y39" s="786">
        <v>3.2</v>
      </c>
      <c r="Z39" s="1234"/>
      <c r="AA39" s="49" t="s">
        <v>712</v>
      </c>
      <c r="AB39" s="1508"/>
      <c r="AC39" s="1518"/>
      <c r="AD39" s="1518"/>
    </row>
    <row r="40" spans="1:32" ht="23.1" customHeight="1" thickBot="1" x14ac:dyDescent="0.25">
      <c r="A40" s="1641"/>
      <c r="B40" s="1656"/>
      <c r="C40" s="1658"/>
      <c r="D40" s="1429" t="s">
        <v>1057</v>
      </c>
      <c r="E40" s="1660"/>
      <c r="F40" s="1562"/>
      <c r="G40" s="1532"/>
      <c r="H40" s="1622"/>
      <c r="I40" s="371">
        <v>1</v>
      </c>
      <c r="J40" s="881"/>
      <c r="K40" s="371">
        <v>1</v>
      </c>
      <c r="L40" s="881"/>
      <c r="M40" s="371">
        <v>2.2000000000000002</v>
      </c>
      <c r="N40" s="881"/>
      <c r="O40" s="371">
        <v>0</v>
      </c>
      <c r="P40" s="881"/>
      <c r="Q40" s="371">
        <v>0</v>
      </c>
      <c r="R40" s="881"/>
      <c r="S40" s="371">
        <v>2.2999999999999998</v>
      </c>
      <c r="T40" s="881"/>
      <c r="U40" s="371">
        <v>0</v>
      </c>
      <c r="V40" s="1667">
        <v>0</v>
      </c>
      <c r="W40" s="1668"/>
      <c r="X40" s="1277">
        <v>0</v>
      </c>
      <c r="Y40" s="1461">
        <v>1.2</v>
      </c>
      <c r="Z40" s="371"/>
      <c r="AA40" s="203" t="s">
        <v>1057</v>
      </c>
      <c r="AB40" s="1508"/>
      <c r="AC40" s="1518"/>
      <c r="AD40" s="1518"/>
    </row>
    <row r="41" spans="1:32" ht="23.1" customHeight="1" thickBot="1" x14ac:dyDescent="0.25">
      <c r="A41" s="1641"/>
      <c r="B41" s="1656"/>
      <c r="C41" s="1658"/>
      <c r="D41" s="160" t="s">
        <v>977</v>
      </c>
      <c r="E41" s="1660"/>
      <c r="F41" s="1562"/>
      <c r="G41" s="1532"/>
      <c r="H41" s="1622"/>
      <c r="I41" s="371">
        <v>1.5</v>
      </c>
      <c r="J41" s="881"/>
      <c r="K41" s="371">
        <v>1.8</v>
      </c>
      <c r="L41" s="881"/>
      <c r="M41" s="371">
        <v>0.5</v>
      </c>
      <c r="N41" s="881"/>
      <c r="O41" s="371">
        <v>1</v>
      </c>
      <c r="P41" s="881"/>
      <c r="Q41" s="371">
        <v>0.5</v>
      </c>
      <c r="R41" s="881"/>
      <c r="S41" s="371">
        <v>1.4</v>
      </c>
      <c r="T41" s="881"/>
      <c r="U41" s="371">
        <v>0.6</v>
      </c>
      <c r="V41" s="1667">
        <v>0.6</v>
      </c>
      <c r="W41" s="1668"/>
      <c r="X41" s="1277">
        <v>0.6</v>
      </c>
      <c r="Y41" s="1461">
        <v>1.1000000000000001</v>
      </c>
      <c r="Z41" s="371"/>
      <c r="AA41" s="161" t="s">
        <v>977</v>
      </c>
      <c r="AB41" s="1508"/>
      <c r="AC41" s="1518"/>
      <c r="AD41" s="1518"/>
    </row>
    <row r="42" spans="1:32" ht="23.1" customHeight="1" thickBot="1" x14ac:dyDescent="0.25">
      <c r="A42" s="1641"/>
      <c r="B42" s="1656"/>
      <c r="C42" s="1658"/>
      <c r="D42" s="159" t="s">
        <v>978</v>
      </c>
      <c r="E42" s="1660"/>
      <c r="F42" s="1562"/>
      <c r="G42" s="1532"/>
      <c r="H42" s="1622"/>
      <c r="I42" s="371">
        <v>1.3</v>
      </c>
      <c r="J42" s="881"/>
      <c r="K42" s="371">
        <v>1</v>
      </c>
      <c r="L42" s="881"/>
      <c r="M42" s="371">
        <v>1.5</v>
      </c>
      <c r="N42" s="881"/>
      <c r="O42" s="371">
        <v>1</v>
      </c>
      <c r="P42" s="881"/>
      <c r="Q42" s="371">
        <v>1.3</v>
      </c>
      <c r="R42" s="881"/>
      <c r="S42" s="371">
        <v>0.7</v>
      </c>
      <c r="T42" s="881"/>
      <c r="U42" s="371">
        <v>0.4</v>
      </c>
      <c r="V42" s="1667">
        <v>0.2</v>
      </c>
      <c r="W42" s="1668"/>
      <c r="X42" s="1277">
        <v>0.7</v>
      </c>
      <c r="Y42" s="1461">
        <v>0.8</v>
      </c>
      <c r="Z42" s="371"/>
      <c r="AA42" s="162" t="s">
        <v>978</v>
      </c>
      <c r="AB42" s="1508"/>
      <c r="AC42" s="1518"/>
      <c r="AD42" s="1518"/>
    </row>
    <row r="43" spans="1:32" ht="23.1" customHeight="1" thickBot="1" x14ac:dyDescent="0.25">
      <c r="A43" s="1641"/>
      <c r="B43" s="1656"/>
      <c r="C43" s="1658"/>
      <c r="D43" s="159" t="s">
        <v>979</v>
      </c>
      <c r="E43" s="1660"/>
      <c r="F43" s="1562"/>
      <c r="G43" s="1532"/>
      <c r="H43" s="1622"/>
      <c r="I43" s="371">
        <v>8.5</v>
      </c>
      <c r="J43" s="881"/>
      <c r="K43" s="371">
        <v>10.9</v>
      </c>
      <c r="L43" s="881"/>
      <c r="M43" s="371">
        <v>6.2</v>
      </c>
      <c r="N43" s="881"/>
      <c r="O43" s="371">
        <v>6.6</v>
      </c>
      <c r="P43" s="881"/>
      <c r="Q43" s="371">
        <v>6.5</v>
      </c>
      <c r="R43" s="881"/>
      <c r="S43" s="371">
        <v>5.4</v>
      </c>
      <c r="T43" s="881"/>
      <c r="U43" s="371">
        <v>5.8</v>
      </c>
      <c r="V43" s="1667">
        <v>6.3</v>
      </c>
      <c r="W43" s="1668"/>
      <c r="X43" s="1277">
        <v>7.5</v>
      </c>
      <c r="Y43" s="1461">
        <v>7.4</v>
      </c>
      <c r="Z43" s="371"/>
      <c r="AA43" s="162" t="s">
        <v>979</v>
      </c>
      <c r="AB43" s="1508"/>
      <c r="AC43" s="1518"/>
      <c r="AD43" s="1518"/>
    </row>
    <row r="44" spans="1:32" ht="23.1" customHeight="1" thickBot="1" x14ac:dyDescent="0.25">
      <c r="A44" s="1641"/>
      <c r="B44" s="1656"/>
      <c r="C44" s="1658"/>
      <c r="D44" s="159" t="s">
        <v>961</v>
      </c>
      <c r="E44" s="1660"/>
      <c r="F44" s="1562"/>
      <c r="G44" s="1532"/>
      <c r="H44" s="1622"/>
      <c r="I44" s="371">
        <v>11.1</v>
      </c>
      <c r="J44" s="881"/>
      <c r="K44" s="371">
        <v>9.3000000000000007</v>
      </c>
      <c r="L44" s="881"/>
      <c r="M44" s="371">
        <v>7.8</v>
      </c>
      <c r="N44" s="881"/>
      <c r="O44" s="371">
        <v>6.8</v>
      </c>
      <c r="P44" s="881"/>
      <c r="Q44" s="371">
        <v>7.4</v>
      </c>
      <c r="R44" s="881"/>
      <c r="S44" s="371">
        <v>7.5</v>
      </c>
      <c r="T44" s="881"/>
      <c r="U44" s="371">
        <v>5.2</v>
      </c>
      <c r="V44" s="1667">
        <v>7.2</v>
      </c>
      <c r="W44" s="1668"/>
      <c r="X44" s="1277">
        <v>6.1</v>
      </c>
      <c r="Y44" s="1461">
        <v>7.4</v>
      </c>
      <c r="Z44" s="371"/>
      <c r="AA44" s="162" t="s">
        <v>961</v>
      </c>
      <c r="AB44" s="1508"/>
      <c r="AC44" s="1518"/>
      <c r="AD44" s="1518"/>
    </row>
    <row r="45" spans="1:32" ht="23.1" customHeight="1" thickBot="1" x14ac:dyDescent="0.25">
      <c r="A45" s="1641"/>
      <c r="B45" s="1656"/>
      <c r="C45" s="1658"/>
      <c r="D45" s="1429" t="s">
        <v>962</v>
      </c>
      <c r="E45" s="1660"/>
      <c r="F45" s="1562"/>
      <c r="G45" s="1532"/>
      <c r="H45" s="1622"/>
      <c r="I45" s="371">
        <v>7.8</v>
      </c>
      <c r="J45" s="881"/>
      <c r="K45" s="371">
        <v>7</v>
      </c>
      <c r="L45" s="881"/>
      <c r="M45" s="371">
        <v>6</v>
      </c>
      <c r="N45" s="881"/>
      <c r="O45" s="371">
        <v>5</v>
      </c>
      <c r="P45" s="881"/>
      <c r="Q45" s="371">
        <v>5.9</v>
      </c>
      <c r="R45" s="881"/>
      <c r="S45" s="371">
        <v>6.3</v>
      </c>
      <c r="T45" s="881"/>
      <c r="U45" s="371">
        <v>4.9000000000000004</v>
      </c>
      <c r="V45" s="1667">
        <v>6.2</v>
      </c>
      <c r="W45" s="1668"/>
      <c r="X45" s="1277">
        <v>5.6</v>
      </c>
      <c r="Y45" s="1461">
        <v>5.6</v>
      </c>
      <c r="Z45" s="371"/>
      <c r="AA45" s="203" t="s">
        <v>962</v>
      </c>
      <c r="AB45" s="1508"/>
      <c r="AC45" s="1518"/>
      <c r="AD45" s="1518"/>
    </row>
    <row r="46" spans="1:32" ht="23.1" customHeight="1" thickBot="1" x14ac:dyDescent="0.25">
      <c r="A46" s="1641"/>
      <c r="B46" s="1656"/>
      <c r="C46" s="1658"/>
      <c r="D46" s="1429" t="s">
        <v>963</v>
      </c>
      <c r="E46" s="1660"/>
      <c r="F46" s="1562"/>
      <c r="G46" s="1532"/>
      <c r="H46" s="1622"/>
      <c r="I46" s="371">
        <v>8.5</v>
      </c>
      <c r="J46" s="881"/>
      <c r="K46" s="371">
        <v>8.5</v>
      </c>
      <c r="L46" s="881"/>
      <c r="M46" s="371">
        <v>6.1</v>
      </c>
      <c r="N46" s="881"/>
      <c r="O46" s="371">
        <v>6.5</v>
      </c>
      <c r="P46" s="881"/>
      <c r="Q46" s="371">
        <v>7.1</v>
      </c>
      <c r="R46" s="881"/>
      <c r="S46" s="371">
        <v>7.3</v>
      </c>
      <c r="T46" s="881"/>
      <c r="U46" s="371">
        <v>6</v>
      </c>
      <c r="V46" s="1667">
        <v>7.1</v>
      </c>
      <c r="W46" s="1668"/>
      <c r="X46" s="1277">
        <v>7</v>
      </c>
      <c r="Y46" s="1461">
        <v>6.4</v>
      </c>
      <c r="Z46" s="371"/>
      <c r="AA46" s="203" t="s">
        <v>963</v>
      </c>
      <c r="AB46" s="1508"/>
      <c r="AC46" s="1518"/>
      <c r="AD46" s="1518"/>
    </row>
    <row r="47" spans="1:32" ht="23.1" customHeight="1" thickBot="1" x14ac:dyDescent="0.25">
      <c r="A47" s="1641"/>
      <c r="B47" s="1656"/>
      <c r="C47" s="1658"/>
      <c r="D47" s="1429" t="s">
        <v>964</v>
      </c>
      <c r="E47" s="1660"/>
      <c r="F47" s="1562"/>
      <c r="G47" s="1532"/>
      <c r="H47" s="1622"/>
      <c r="I47" s="371">
        <v>7.2</v>
      </c>
      <c r="J47" s="881"/>
      <c r="K47" s="371">
        <v>9.9</v>
      </c>
      <c r="L47" s="881"/>
      <c r="M47" s="371">
        <v>6</v>
      </c>
      <c r="N47" s="881"/>
      <c r="O47" s="371">
        <v>6.9</v>
      </c>
      <c r="P47" s="881"/>
      <c r="Q47" s="371">
        <v>6.7</v>
      </c>
      <c r="R47" s="881"/>
      <c r="S47" s="371">
        <v>7.3</v>
      </c>
      <c r="T47" s="881"/>
      <c r="U47" s="371">
        <v>7</v>
      </c>
      <c r="V47" s="1667">
        <v>8.1</v>
      </c>
      <c r="W47" s="1668"/>
      <c r="X47" s="1277">
        <v>7.9</v>
      </c>
      <c r="Y47" s="1461">
        <v>6</v>
      </c>
      <c r="Z47" s="371"/>
      <c r="AA47" s="203" t="s">
        <v>964</v>
      </c>
      <c r="AB47" s="1508"/>
      <c r="AC47" s="1518"/>
      <c r="AD47" s="1518"/>
    </row>
    <row r="48" spans="1:32" ht="23.1" customHeight="1" thickBot="1" x14ac:dyDescent="0.25">
      <c r="A48" s="1641"/>
      <c r="B48" s="1656"/>
      <c r="C48" s="1658"/>
      <c r="D48" s="1429" t="s">
        <v>965</v>
      </c>
      <c r="E48" s="1660"/>
      <c r="F48" s="1562"/>
      <c r="G48" s="1532"/>
      <c r="H48" s="1622"/>
      <c r="I48" s="371">
        <v>13.6</v>
      </c>
      <c r="J48" s="881"/>
      <c r="K48" s="371">
        <v>9.6</v>
      </c>
      <c r="L48" s="881"/>
      <c r="M48" s="371">
        <v>8.5</v>
      </c>
      <c r="N48" s="881"/>
      <c r="O48" s="371">
        <v>9.1999999999999993</v>
      </c>
      <c r="P48" s="881"/>
      <c r="Q48" s="371">
        <v>8.5</v>
      </c>
      <c r="R48" s="881"/>
      <c r="S48" s="371">
        <v>9.1999999999999993</v>
      </c>
      <c r="T48" s="881"/>
      <c r="U48" s="371">
        <v>9.5</v>
      </c>
      <c r="V48" s="1667">
        <v>7.7</v>
      </c>
      <c r="W48" s="1668"/>
      <c r="X48" s="1277">
        <v>7.4</v>
      </c>
      <c r="Y48" s="1461">
        <v>10.5</v>
      </c>
      <c r="Z48" s="371"/>
      <c r="AA48" s="203" t="s">
        <v>965</v>
      </c>
      <c r="AB48" s="1508"/>
      <c r="AC48" s="1518"/>
      <c r="AD48" s="1518"/>
    </row>
    <row r="49" spans="1:32" ht="23.1" customHeight="1" thickBot="1" x14ac:dyDescent="0.25">
      <c r="A49" s="1641"/>
      <c r="B49" s="1657"/>
      <c r="C49" s="1658"/>
      <c r="D49" s="1429" t="s">
        <v>1058</v>
      </c>
      <c r="E49" s="1661"/>
      <c r="F49" s="1581"/>
      <c r="G49" s="1663"/>
      <c r="H49" s="1598"/>
      <c r="I49" s="844">
        <v>17</v>
      </c>
      <c r="J49" s="845"/>
      <c r="K49" s="844">
        <v>17.3</v>
      </c>
      <c r="L49" s="845"/>
      <c r="M49" s="844">
        <v>10.3</v>
      </c>
      <c r="N49" s="845"/>
      <c r="O49" s="844">
        <v>13.5</v>
      </c>
      <c r="P49" s="845"/>
      <c r="Q49" s="844">
        <v>15.9</v>
      </c>
      <c r="R49" s="845"/>
      <c r="S49" s="844">
        <v>13.5</v>
      </c>
      <c r="T49" s="845"/>
      <c r="U49" s="533">
        <v>13.8</v>
      </c>
      <c r="V49" s="1607">
        <v>15.9</v>
      </c>
      <c r="W49" s="1608"/>
      <c r="X49" s="1276">
        <v>15.9</v>
      </c>
      <c r="Y49" s="787">
        <v>11.4</v>
      </c>
      <c r="Z49" s="1240"/>
      <c r="AA49" s="204" t="s">
        <v>1058</v>
      </c>
      <c r="AB49" s="1509"/>
      <c r="AC49" s="1519"/>
      <c r="AD49" s="1519"/>
    </row>
    <row r="50" spans="1:32" ht="47.25" customHeight="1" thickBot="1" x14ac:dyDescent="0.25">
      <c r="A50" s="1641" t="s">
        <v>177</v>
      </c>
      <c r="B50" s="1484" t="s">
        <v>64</v>
      </c>
      <c r="C50" s="1487" t="s">
        <v>1198</v>
      </c>
      <c r="D50" s="1524"/>
      <c r="E50" s="1493" t="s">
        <v>657</v>
      </c>
      <c r="F50" s="1652" t="s">
        <v>1035</v>
      </c>
      <c r="G50" s="1490" t="s">
        <v>910</v>
      </c>
      <c r="H50" s="1561" t="s">
        <v>8</v>
      </c>
      <c r="I50" s="783"/>
      <c r="J50" s="882"/>
      <c r="K50" s="783"/>
      <c r="L50" s="882"/>
      <c r="M50" s="783"/>
      <c r="N50" s="882"/>
      <c r="O50" s="783"/>
      <c r="P50" s="882"/>
      <c r="Q50" s="1634">
        <v>60.9</v>
      </c>
      <c r="R50" s="1635"/>
      <c r="S50" s="783"/>
      <c r="T50" s="882"/>
      <c r="U50" s="372"/>
      <c r="V50" s="180"/>
      <c r="W50" s="181"/>
      <c r="X50" s="365"/>
      <c r="Y50" s="1632">
        <v>55.4</v>
      </c>
      <c r="Z50" s="180"/>
      <c r="AA50" s="1623" t="s">
        <v>1199</v>
      </c>
      <c r="AB50" s="1507"/>
      <c r="AC50" s="1517" t="s">
        <v>83</v>
      </c>
      <c r="AD50" s="1517" t="s">
        <v>188</v>
      </c>
    </row>
    <row r="51" spans="1:32" ht="47.25" customHeight="1" thickBot="1" x14ac:dyDescent="0.25">
      <c r="A51" s="1641"/>
      <c r="B51" s="1486"/>
      <c r="C51" s="1489"/>
      <c r="D51" s="1534"/>
      <c r="E51" s="1495"/>
      <c r="F51" s="1653"/>
      <c r="G51" s="1492"/>
      <c r="H51" s="1581"/>
      <c r="I51" s="784"/>
      <c r="J51" s="883"/>
      <c r="K51" s="784"/>
      <c r="L51" s="883"/>
      <c r="M51" s="784"/>
      <c r="N51" s="883"/>
      <c r="O51" s="784"/>
      <c r="P51" s="883"/>
      <c r="Q51" s="1636"/>
      <c r="R51" s="1637"/>
      <c r="S51" s="784"/>
      <c r="T51" s="883"/>
      <c r="U51" s="373"/>
      <c r="V51" s="136"/>
      <c r="W51" s="158"/>
      <c r="X51" s="366"/>
      <c r="Y51" s="1633"/>
      <c r="Z51" s="136"/>
      <c r="AA51" s="1624"/>
      <c r="AB51" s="1509"/>
      <c r="AC51" s="1519"/>
      <c r="AD51" s="1518"/>
    </row>
    <row r="52" spans="1:32" ht="47.85" customHeight="1" thickBot="1" x14ac:dyDescent="0.25">
      <c r="A52" s="1641"/>
      <c r="B52" s="1462" t="s">
        <v>65</v>
      </c>
      <c r="C52" s="516" t="s">
        <v>764</v>
      </c>
      <c r="D52" s="496"/>
      <c r="E52" s="3" t="s">
        <v>701</v>
      </c>
      <c r="F52" s="25" t="s">
        <v>1036</v>
      </c>
      <c r="G52" s="363" t="s">
        <v>909</v>
      </c>
      <c r="H52" s="3" t="s">
        <v>716</v>
      </c>
      <c r="I52" s="838">
        <v>14.5</v>
      </c>
      <c r="J52" s="839"/>
      <c r="K52" s="838">
        <v>13.3</v>
      </c>
      <c r="L52" s="839"/>
      <c r="M52" s="838">
        <v>12.2</v>
      </c>
      <c r="N52" s="839"/>
      <c r="O52" s="838">
        <v>10.6</v>
      </c>
      <c r="P52" s="839"/>
      <c r="Q52" s="838">
        <v>9.3000000000000007</v>
      </c>
      <c r="R52" s="839"/>
      <c r="S52" s="838">
        <v>8.4</v>
      </c>
      <c r="T52" s="839"/>
      <c r="U52" s="532">
        <v>8.1</v>
      </c>
      <c r="V52" s="1630">
        <v>8</v>
      </c>
      <c r="W52" s="1631"/>
      <c r="X52" s="744">
        <v>7.5</v>
      </c>
      <c r="Y52" s="744">
        <v>7.7</v>
      </c>
      <c r="Z52" s="1238"/>
      <c r="AA52" s="1651" t="s">
        <v>776</v>
      </c>
      <c r="AB52" s="1558"/>
      <c r="AC52" s="554" t="s">
        <v>84</v>
      </c>
      <c r="AD52" s="1519"/>
    </row>
    <row r="53" spans="1:32" ht="34.5" customHeight="1" thickBot="1" x14ac:dyDescent="0.25">
      <c r="A53" s="1641" t="s">
        <v>178</v>
      </c>
      <c r="B53" s="828" t="s">
        <v>1304</v>
      </c>
      <c r="C53" s="216"/>
      <c r="D53" s="34"/>
      <c r="E53" s="34"/>
      <c r="F53" s="179"/>
      <c r="G53" s="31"/>
      <c r="H53" s="163"/>
      <c r="I53" s="873"/>
      <c r="J53" s="884"/>
      <c r="K53" s="873"/>
      <c r="L53" s="884"/>
      <c r="M53" s="873"/>
      <c r="N53" s="884"/>
      <c r="O53" s="873"/>
      <c r="P53" s="884"/>
      <c r="Q53" s="873"/>
      <c r="R53" s="884"/>
      <c r="S53" s="873"/>
      <c r="T53" s="884"/>
      <c r="U53" s="27"/>
      <c r="V53" s="27"/>
      <c r="W53" s="157"/>
      <c r="X53" s="137"/>
      <c r="Y53" s="655"/>
      <c r="Z53" s="27"/>
      <c r="AA53" s="27"/>
      <c r="AB53" s="84"/>
      <c r="AC53" s="483" t="s">
        <v>1303</v>
      </c>
      <c r="AD53" s="1517" t="s">
        <v>189</v>
      </c>
      <c r="AF53" s="171"/>
    </row>
    <row r="54" spans="1:32" ht="60" customHeight="1" thickBot="1" x14ac:dyDescent="0.25">
      <c r="A54" s="1641"/>
      <c r="B54" s="1484" t="s">
        <v>66</v>
      </c>
      <c r="C54" s="1610" t="s">
        <v>1114</v>
      </c>
      <c r="D54" s="1611"/>
      <c r="E54" s="811" t="s">
        <v>657</v>
      </c>
      <c r="F54" s="717" t="s">
        <v>1035</v>
      </c>
      <c r="G54" s="717" t="s">
        <v>909</v>
      </c>
      <c r="H54" s="715" t="s">
        <v>8</v>
      </c>
      <c r="I54" s="874">
        <v>25.7</v>
      </c>
      <c r="J54" s="885"/>
      <c r="K54" s="874"/>
      <c r="L54" s="885"/>
      <c r="M54" s="874"/>
      <c r="N54" s="885"/>
      <c r="O54" s="874"/>
      <c r="P54" s="885"/>
      <c r="Q54" s="874"/>
      <c r="R54" s="885"/>
      <c r="S54" s="874">
        <v>27.1</v>
      </c>
      <c r="T54" s="885"/>
      <c r="U54" s="812"/>
      <c r="V54" s="812"/>
      <c r="W54" s="813"/>
      <c r="X54" s="814"/>
      <c r="Y54" s="815"/>
      <c r="Z54" s="812"/>
      <c r="AA54" s="1638" t="s">
        <v>1116</v>
      </c>
      <c r="AB54" s="1639"/>
      <c r="AC54" s="1517" t="s">
        <v>85</v>
      </c>
      <c r="AD54" s="1519"/>
      <c r="AF54" s="171"/>
    </row>
    <row r="55" spans="1:32" ht="60" customHeight="1" thickBot="1" x14ac:dyDescent="0.25">
      <c r="A55" s="510"/>
      <c r="B55" s="1486"/>
      <c r="C55" s="1489" t="s">
        <v>1115</v>
      </c>
      <c r="D55" s="1534"/>
      <c r="E55" s="25" t="s">
        <v>657</v>
      </c>
      <c r="F55" s="713" t="s">
        <v>1035</v>
      </c>
      <c r="G55" s="713" t="s">
        <v>909</v>
      </c>
      <c r="H55" s="806" t="s">
        <v>8</v>
      </c>
      <c r="I55" s="852">
        <v>8.4</v>
      </c>
      <c r="J55" s="853"/>
      <c r="K55" s="852"/>
      <c r="L55" s="853"/>
      <c r="M55" s="852"/>
      <c r="N55" s="853"/>
      <c r="O55" s="852"/>
      <c r="P55" s="853"/>
      <c r="Q55" s="852"/>
      <c r="R55" s="853"/>
      <c r="S55" s="852">
        <v>6.8</v>
      </c>
      <c r="T55" s="853"/>
      <c r="U55" s="808"/>
      <c r="V55" s="808"/>
      <c r="W55" s="809"/>
      <c r="X55" s="691"/>
      <c r="Y55" s="810"/>
      <c r="Z55" s="1255"/>
      <c r="AA55" s="1640" t="s">
        <v>1117</v>
      </c>
      <c r="AB55" s="1512"/>
      <c r="AC55" s="1519"/>
      <c r="AD55" s="482"/>
      <c r="AF55" s="171"/>
    </row>
    <row r="56" spans="1:32" ht="84" customHeight="1" thickBot="1" x14ac:dyDescent="0.25">
      <c r="A56" s="1641" t="s">
        <v>179</v>
      </c>
      <c r="B56" s="1411" t="s">
        <v>67</v>
      </c>
      <c r="C56" s="1539" t="s">
        <v>1481</v>
      </c>
      <c r="D56" s="1540"/>
      <c r="E56" s="511" t="s">
        <v>657</v>
      </c>
      <c r="F56" s="511" t="s">
        <v>1033</v>
      </c>
      <c r="G56" s="463" t="s">
        <v>908</v>
      </c>
      <c r="H56" s="465" t="s">
        <v>825</v>
      </c>
      <c r="I56" s="873"/>
      <c r="J56" s="884"/>
      <c r="K56" s="873"/>
      <c r="L56" s="884"/>
      <c r="M56" s="836"/>
      <c r="N56" s="884"/>
      <c r="O56" s="873"/>
      <c r="P56" s="884"/>
      <c r="Q56" s="873"/>
      <c r="R56" s="884"/>
      <c r="S56" s="873"/>
      <c r="T56" s="884"/>
      <c r="U56" s="279">
        <v>28</v>
      </c>
      <c r="V56" s="27"/>
      <c r="W56" s="157"/>
      <c r="X56" s="137"/>
      <c r="Y56" s="655"/>
      <c r="Z56" s="27"/>
      <c r="AA56" s="1651" t="s">
        <v>1468</v>
      </c>
      <c r="AB56" s="1558"/>
      <c r="AC56" s="481" t="s">
        <v>86</v>
      </c>
      <c r="AD56" s="1648" t="s">
        <v>190</v>
      </c>
    </row>
    <row r="57" spans="1:32" ht="30.75" customHeight="1" thickBot="1" x14ac:dyDescent="0.25">
      <c r="A57" s="1641"/>
      <c r="B57" s="1484" t="s">
        <v>1183</v>
      </c>
      <c r="C57" s="1582" t="s">
        <v>1200</v>
      </c>
      <c r="D57" s="517" t="s">
        <v>708</v>
      </c>
      <c r="E57" s="1493" t="s">
        <v>657</v>
      </c>
      <c r="F57" s="1493" t="s">
        <v>1033</v>
      </c>
      <c r="G57" s="1490" t="s">
        <v>909</v>
      </c>
      <c r="H57" s="1493" t="s">
        <v>825</v>
      </c>
      <c r="I57" s="840">
        <v>1.096941702891354</v>
      </c>
      <c r="J57" s="841"/>
      <c r="K57" s="840">
        <v>1.5</v>
      </c>
      <c r="L57" s="841"/>
      <c r="M57" s="840">
        <v>1.7</v>
      </c>
      <c r="N57" s="841"/>
      <c r="O57" s="840">
        <v>2.9</v>
      </c>
      <c r="P57" s="841"/>
      <c r="Q57" s="840">
        <v>2.6</v>
      </c>
      <c r="R57" s="841"/>
      <c r="S57" s="840">
        <v>2.2000000000000002</v>
      </c>
      <c r="T57" s="841"/>
      <c r="U57" s="276">
        <v>2.9</v>
      </c>
      <c r="V57" s="1605">
        <v>2.6</v>
      </c>
      <c r="W57" s="1606"/>
      <c r="X57" s="785">
        <v>3</v>
      </c>
      <c r="Y57" s="1274">
        <v>4.3</v>
      </c>
      <c r="Z57" s="1241"/>
      <c r="AA57" s="48" t="s">
        <v>708</v>
      </c>
      <c r="AB57" s="1510" t="s">
        <v>815</v>
      </c>
      <c r="AC57" s="1520" t="s">
        <v>87</v>
      </c>
      <c r="AD57" s="1649"/>
      <c r="AF57" s="76"/>
    </row>
    <row r="58" spans="1:32" ht="30.75" customHeight="1" thickBot="1" x14ac:dyDescent="0.25">
      <c r="A58" s="1641"/>
      <c r="B58" s="1485"/>
      <c r="C58" s="1609"/>
      <c r="D58" s="524" t="s">
        <v>709</v>
      </c>
      <c r="E58" s="1494"/>
      <c r="F58" s="1494"/>
      <c r="G58" s="1491"/>
      <c r="H58" s="1494"/>
      <c r="I58" s="842">
        <v>0.86963662727640978</v>
      </c>
      <c r="J58" s="843"/>
      <c r="K58" s="842">
        <v>1.1305671132902626</v>
      </c>
      <c r="L58" s="843"/>
      <c r="M58" s="842">
        <v>1.3568316623851644</v>
      </c>
      <c r="N58" s="843"/>
      <c r="O58" s="842">
        <v>2.0100676247050977</v>
      </c>
      <c r="P58" s="843"/>
      <c r="Q58" s="842">
        <v>2.1048415504627163</v>
      </c>
      <c r="R58" s="843"/>
      <c r="S58" s="842">
        <v>2.0963763219382727</v>
      </c>
      <c r="T58" s="843"/>
      <c r="U58" s="277">
        <v>2.6162250305081476</v>
      </c>
      <c r="V58" s="1667">
        <v>2.1</v>
      </c>
      <c r="W58" s="1668"/>
      <c r="X58" s="786">
        <v>2.1</v>
      </c>
      <c r="Y58" s="1275">
        <v>3.5</v>
      </c>
      <c r="Z58" s="1242"/>
      <c r="AA58" s="49" t="s">
        <v>710</v>
      </c>
      <c r="AB58" s="1511"/>
      <c r="AC58" s="1521"/>
      <c r="AD58" s="1649"/>
      <c r="AF58" s="76"/>
    </row>
    <row r="59" spans="1:32" ht="30.75" customHeight="1" thickBot="1" x14ac:dyDescent="0.25">
      <c r="A59" s="1641"/>
      <c r="B59" s="1486"/>
      <c r="C59" s="1583"/>
      <c r="D59" s="519" t="s">
        <v>711</v>
      </c>
      <c r="E59" s="1495"/>
      <c r="F59" s="1495"/>
      <c r="G59" s="1492"/>
      <c r="H59" s="1495"/>
      <c r="I59" s="844">
        <v>1.3054662227839757</v>
      </c>
      <c r="J59" s="845"/>
      <c r="K59" s="844">
        <v>1.7589672649845196</v>
      </c>
      <c r="L59" s="845"/>
      <c r="M59" s="844">
        <v>1.9271474626876526</v>
      </c>
      <c r="N59" s="845"/>
      <c r="O59" s="844">
        <v>3.6320549473333781</v>
      </c>
      <c r="P59" s="845"/>
      <c r="Q59" s="844">
        <v>3.0219918589370831</v>
      </c>
      <c r="R59" s="845"/>
      <c r="S59" s="844">
        <v>2.2583557095684785</v>
      </c>
      <c r="T59" s="845"/>
      <c r="U59" s="278">
        <v>3.2206231777023926</v>
      </c>
      <c r="V59" s="1607">
        <v>3</v>
      </c>
      <c r="W59" s="1608"/>
      <c r="X59" s="787">
        <v>3.9</v>
      </c>
      <c r="Y59" s="1276">
        <v>5</v>
      </c>
      <c r="Z59" s="1243"/>
      <c r="AA59" s="50" t="s">
        <v>712</v>
      </c>
      <c r="AB59" s="1512"/>
      <c r="AC59" s="1629"/>
      <c r="AD59" s="1649"/>
      <c r="AF59" s="76"/>
    </row>
    <row r="60" spans="1:32" ht="27" customHeight="1" thickBot="1" x14ac:dyDescent="0.25">
      <c r="A60" s="1641"/>
      <c r="B60" s="1641" t="s">
        <v>68</v>
      </c>
      <c r="C60" s="1487" t="s">
        <v>1081</v>
      </c>
      <c r="D60" s="517" t="s">
        <v>708</v>
      </c>
      <c r="E60" s="1561" t="s">
        <v>701</v>
      </c>
      <c r="F60" s="1561" t="s">
        <v>1033</v>
      </c>
      <c r="G60" s="1493" t="s">
        <v>911</v>
      </c>
      <c r="H60" s="1493" t="s">
        <v>915</v>
      </c>
      <c r="I60" s="840">
        <v>0.4</v>
      </c>
      <c r="J60" s="841"/>
      <c r="K60" s="840">
        <v>0.2</v>
      </c>
      <c r="L60" s="841"/>
      <c r="M60" s="840">
        <v>0.2</v>
      </c>
      <c r="N60" s="841"/>
      <c r="O60" s="840">
        <v>0.5</v>
      </c>
      <c r="P60" s="841"/>
      <c r="Q60" s="840">
        <v>0.7</v>
      </c>
      <c r="R60" s="841"/>
      <c r="S60" s="840">
        <v>0.6</v>
      </c>
      <c r="T60" s="841"/>
      <c r="U60" s="276">
        <v>0.7</v>
      </c>
      <c r="V60" s="1605">
        <v>0.9</v>
      </c>
      <c r="W60" s="1606"/>
      <c r="X60" s="785">
        <v>1</v>
      </c>
      <c r="Y60" s="1274">
        <v>1</v>
      </c>
      <c r="Z60" s="1241"/>
      <c r="AA60" s="48" t="s">
        <v>708</v>
      </c>
      <c r="AB60" s="1599" t="s">
        <v>1706</v>
      </c>
      <c r="AC60" s="1517" t="s">
        <v>88</v>
      </c>
      <c r="AD60" s="1649"/>
    </row>
    <row r="61" spans="1:32" ht="27" customHeight="1" thickBot="1" x14ac:dyDescent="0.25">
      <c r="A61" s="1641"/>
      <c r="B61" s="1641"/>
      <c r="C61" s="1488"/>
      <c r="D61" s="524" t="s">
        <v>709</v>
      </c>
      <c r="E61" s="1562"/>
      <c r="F61" s="1562"/>
      <c r="G61" s="1494"/>
      <c r="H61" s="1494"/>
      <c r="I61" s="842">
        <v>0.5</v>
      </c>
      <c r="J61" s="843"/>
      <c r="K61" s="842">
        <v>0.3</v>
      </c>
      <c r="L61" s="843"/>
      <c r="M61" s="842">
        <v>0.2</v>
      </c>
      <c r="N61" s="843"/>
      <c r="O61" s="842">
        <v>0.6</v>
      </c>
      <c r="P61" s="843"/>
      <c r="Q61" s="842">
        <v>1.1000000000000001</v>
      </c>
      <c r="R61" s="843"/>
      <c r="S61" s="842">
        <v>0.9</v>
      </c>
      <c r="T61" s="843"/>
      <c r="U61" s="277">
        <v>0.8</v>
      </c>
      <c r="V61" s="1667">
        <v>1.4</v>
      </c>
      <c r="W61" s="1668"/>
      <c r="X61" s="786">
        <v>1.2</v>
      </c>
      <c r="Y61" s="1275">
        <v>1.5</v>
      </c>
      <c r="Z61" s="1242"/>
      <c r="AA61" s="49" t="s">
        <v>710</v>
      </c>
      <c r="AB61" s="1600"/>
      <c r="AC61" s="1518"/>
      <c r="AD61" s="1649"/>
    </row>
    <row r="62" spans="1:32" ht="27" customHeight="1" thickBot="1" x14ac:dyDescent="0.25">
      <c r="A62" s="1641"/>
      <c r="B62" s="1641"/>
      <c r="C62" s="1489"/>
      <c r="D62" s="519" t="s">
        <v>711</v>
      </c>
      <c r="E62" s="1581"/>
      <c r="F62" s="1581"/>
      <c r="G62" s="1495"/>
      <c r="H62" s="1495"/>
      <c r="I62" s="844">
        <v>0.3</v>
      </c>
      <c r="J62" s="845"/>
      <c r="K62" s="844">
        <v>0.2</v>
      </c>
      <c r="L62" s="845"/>
      <c r="M62" s="844">
        <v>0.2</v>
      </c>
      <c r="N62" s="845"/>
      <c r="O62" s="844">
        <v>0.4</v>
      </c>
      <c r="P62" s="845"/>
      <c r="Q62" s="844">
        <v>0.4</v>
      </c>
      <c r="R62" s="845"/>
      <c r="S62" s="844">
        <v>0.3</v>
      </c>
      <c r="T62" s="845"/>
      <c r="U62" s="278">
        <v>0.5</v>
      </c>
      <c r="V62" s="1607">
        <v>0.5</v>
      </c>
      <c r="W62" s="1608"/>
      <c r="X62" s="787">
        <v>0.9</v>
      </c>
      <c r="Y62" s="1276">
        <v>0.5</v>
      </c>
      <c r="Z62" s="1243"/>
      <c r="AA62" s="50" t="s">
        <v>712</v>
      </c>
      <c r="AB62" s="1601"/>
      <c r="AC62" s="1519"/>
      <c r="AD62" s="1650"/>
    </row>
    <row r="63" spans="1:32" ht="22.5" customHeight="1" thickBot="1" x14ac:dyDescent="0.25">
      <c r="A63" s="1641" t="s">
        <v>913</v>
      </c>
      <c r="B63" s="1641" t="s">
        <v>1118</v>
      </c>
      <c r="C63" s="1487" t="s">
        <v>1120</v>
      </c>
      <c r="D63" s="517" t="s">
        <v>708</v>
      </c>
      <c r="E63" s="1642" t="s">
        <v>701</v>
      </c>
      <c r="F63" s="1493" t="s">
        <v>1037</v>
      </c>
      <c r="G63" s="1493" t="s">
        <v>911</v>
      </c>
      <c r="H63" s="1493" t="s">
        <v>8</v>
      </c>
      <c r="I63" s="840"/>
      <c r="J63" s="841"/>
      <c r="K63" s="840"/>
      <c r="L63" s="841"/>
      <c r="M63" s="840"/>
      <c r="N63" s="841"/>
      <c r="O63" s="840"/>
      <c r="P63" s="841"/>
      <c r="Q63" s="840">
        <v>20</v>
      </c>
      <c r="R63" s="841"/>
      <c r="S63" s="840"/>
      <c r="T63" s="841"/>
      <c r="U63" s="133"/>
      <c r="V63" s="133"/>
      <c r="W63" s="154"/>
      <c r="X63" s="138"/>
      <c r="Y63" s="1278">
        <v>17</v>
      </c>
      <c r="Z63" s="133"/>
      <c r="AA63" s="48" t="s">
        <v>708</v>
      </c>
      <c r="AB63" s="1507" t="s">
        <v>1119</v>
      </c>
      <c r="AC63" s="1517" t="s">
        <v>89</v>
      </c>
      <c r="AD63" s="1517" t="s">
        <v>191</v>
      </c>
    </row>
    <row r="64" spans="1:32" ht="22.5" customHeight="1" thickBot="1" x14ac:dyDescent="0.25">
      <c r="A64" s="1641"/>
      <c r="B64" s="1641"/>
      <c r="C64" s="1488"/>
      <c r="D64" s="524" t="s">
        <v>709</v>
      </c>
      <c r="E64" s="1643"/>
      <c r="F64" s="1562"/>
      <c r="G64" s="1494"/>
      <c r="H64" s="1494"/>
      <c r="I64" s="842"/>
      <c r="J64" s="843"/>
      <c r="K64" s="842"/>
      <c r="L64" s="843"/>
      <c r="M64" s="842"/>
      <c r="N64" s="843"/>
      <c r="O64" s="842"/>
      <c r="P64" s="843"/>
      <c r="Q64" s="842">
        <v>27.8</v>
      </c>
      <c r="R64" s="843"/>
      <c r="S64" s="842"/>
      <c r="T64" s="843"/>
      <c r="U64" s="134"/>
      <c r="V64" s="134"/>
      <c r="W64" s="155"/>
      <c r="X64" s="139"/>
      <c r="Y64" s="1260">
        <v>23.9</v>
      </c>
      <c r="Z64" s="134"/>
      <c r="AA64" s="49" t="s">
        <v>710</v>
      </c>
      <c r="AB64" s="1508"/>
      <c r="AC64" s="1518"/>
      <c r="AD64" s="1518"/>
    </row>
    <row r="65" spans="1:32" ht="22.5" customHeight="1" thickBot="1" x14ac:dyDescent="0.25">
      <c r="A65" s="1641"/>
      <c r="B65" s="1641"/>
      <c r="C65" s="1489"/>
      <c r="D65" s="519" t="s">
        <v>711</v>
      </c>
      <c r="E65" s="1644"/>
      <c r="F65" s="1581"/>
      <c r="G65" s="1495"/>
      <c r="H65" s="1495"/>
      <c r="I65" s="844"/>
      <c r="J65" s="845"/>
      <c r="K65" s="844"/>
      <c r="L65" s="845"/>
      <c r="M65" s="844"/>
      <c r="N65" s="845"/>
      <c r="O65" s="844"/>
      <c r="P65" s="845"/>
      <c r="Q65" s="844">
        <v>13.2</v>
      </c>
      <c r="R65" s="845"/>
      <c r="S65" s="844"/>
      <c r="T65" s="845"/>
      <c r="U65" s="135"/>
      <c r="V65" s="135"/>
      <c r="W65" s="156"/>
      <c r="X65" s="140"/>
      <c r="Y65" s="1279">
        <v>10.9</v>
      </c>
      <c r="Z65" s="135"/>
      <c r="AA65" s="50" t="s">
        <v>712</v>
      </c>
      <c r="AB65" s="1509"/>
      <c r="AC65" s="1519"/>
      <c r="AD65" s="1519"/>
    </row>
    <row r="66" spans="1:32" ht="44.25" customHeight="1" x14ac:dyDescent="0.2">
      <c r="A66" s="1484" t="s">
        <v>180</v>
      </c>
      <c r="B66" s="1484" t="s">
        <v>69</v>
      </c>
      <c r="C66" s="1487" t="s">
        <v>1714</v>
      </c>
      <c r="D66" s="1524"/>
      <c r="E66" s="1493" t="s">
        <v>657</v>
      </c>
      <c r="F66" s="1493" t="s">
        <v>1033</v>
      </c>
      <c r="G66" s="1490" t="s">
        <v>909</v>
      </c>
      <c r="H66" s="1561" t="s">
        <v>8</v>
      </c>
      <c r="I66" s="875">
        <v>96.7</v>
      </c>
      <c r="J66" s="886"/>
      <c r="K66" s="875">
        <v>97.2</v>
      </c>
      <c r="L66" s="886"/>
      <c r="M66" s="875">
        <v>97.6</v>
      </c>
      <c r="N66" s="886"/>
      <c r="O66" s="875">
        <v>97.8</v>
      </c>
      <c r="P66" s="886"/>
      <c r="Q66" s="875">
        <v>97.8</v>
      </c>
      <c r="R66" s="886"/>
      <c r="S66" s="875">
        <v>97.9</v>
      </c>
      <c r="T66" s="886"/>
      <c r="U66" s="369">
        <v>97.6</v>
      </c>
      <c r="V66" s="854">
        <v>98.1</v>
      </c>
      <c r="W66" s="859" t="s">
        <v>1125</v>
      </c>
      <c r="X66" s="791">
        <v>98.6</v>
      </c>
      <c r="Y66" s="791">
        <v>98.8</v>
      </c>
      <c r="Z66" s="761"/>
      <c r="AA66" s="1614" t="s">
        <v>1126</v>
      </c>
      <c r="AB66" s="1599"/>
      <c r="AC66" s="1520" t="s">
        <v>90</v>
      </c>
      <c r="AD66" s="1517" t="s">
        <v>192</v>
      </c>
      <c r="AF66" s="171"/>
    </row>
    <row r="67" spans="1:32" ht="44.25" customHeight="1" x14ac:dyDescent="0.2">
      <c r="A67" s="1485"/>
      <c r="B67" s="1485"/>
      <c r="C67" s="1646" t="s">
        <v>1121</v>
      </c>
      <c r="D67" s="1647"/>
      <c r="E67" s="1494"/>
      <c r="F67" s="1494"/>
      <c r="G67" s="1491"/>
      <c r="H67" s="1562"/>
      <c r="I67" s="876">
        <v>95.3</v>
      </c>
      <c r="J67" s="887"/>
      <c r="K67" s="876">
        <v>96</v>
      </c>
      <c r="L67" s="887"/>
      <c r="M67" s="876">
        <v>96.1</v>
      </c>
      <c r="N67" s="887"/>
      <c r="O67" s="876">
        <v>96.3</v>
      </c>
      <c r="P67" s="887"/>
      <c r="Q67" s="876">
        <v>95.7</v>
      </c>
      <c r="R67" s="887"/>
      <c r="S67" s="876">
        <v>94.9</v>
      </c>
      <c r="T67" s="887"/>
      <c r="U67" s="370">
        <v>94.7</v>
      </c>
      <c r="V67" s="765">
        <v>94.9</v>
      </c>
      <c r="W67" s="861" t="s">
        <v>1125</v>
      </c>
      <c r="X67" s="792">
        <v>95.7</v>
      </c>
      <c r="Y67" s="792">
        <v>95.7</v>
      </c>
      <c r="Z67" s="762"/>
      <c r="AA67" s="1612" t="s">
        <v>1127</v>
      </c>
      <c r="AB67" s="1613"/>
      <c r="AC67" s="1521"/>
      <c r="AD67" s="1518"/>
      <c r="AF67" s="171"/>
    </row>
    <row r="68" spans="1:32" ht="44.25" customHeight="1" x14ac:dyDescent="0.2">
      <c r="A68" s="1485"/>
      <c r="B68" s="1485"/>
      <c r="C68" s="1646" t="s">
        <v>1122</v>
      </c>
      <c r="D68" s="1647"/>
      <c r="E68" s="1494"/>
      <c r="F68" s="1494"/>
      <c r="G68" s="1491"/>
      <c r="H68" s="1562"/>
      <c r="I68" s="876"/>
      <c r="J68" s="887"/>
      <c r="K68" s="876"/>
      <c r="L68" s="887"/>
      <c r="M68" s="892"/>
      <c r="N68" s="887"/>
      <c r="O68" s="876"/>
      <c r="P68" s="887"/>
      <c r="Q68" s="876"/>
      <c r="R68" s="887"/>
      <c r="S68" s="876"/>
      <c r="T68" s="887"/>
      <c r="U68" s="370">
        <v>96.7</v>
      </c>
      <c r="V68" s="1627">
        <v>98.1</v>
      </c>
      <c r="W68" s="1628"/>
      <c r="X68" s="792">
        <v>98.7</v>
      </c>
      <c r="Y68" s="792">
        <v>98.8</v>
      </c>
      <c r="Z68" s="762"/>
      <c r="AA68" s="1612" t="s">
        <v>1128</v>
      </c>
      <c r="AB68" s="1613"/>
      <c r="AC68" s="1521"/>
      <c r="AD68" s="1518"/>
      <c r="AF68" s="171"/>
    </row>
    <row r="69" spans="1:32" ht="57" customHeight="1" thickBot="1" x14ac:dyDescent="0.25">
      <c r="A69" s="1485"/>
      <c r="B69" s="1485"/>
      <c r="C69" s="1489" t="s">
        <v>1123</v>
      </c>
      <c r="D69" s="1534"/>
      <c r="E69" s="1495"/>
      <c r="F69" s="1495"/>
      <c r="G69" s="1492"/>
      <c r="H69" s="1581"/>
      <c r="I69" s="852">
        <v>84.1</v>
      </c>
      <c r="J69" s="853"/>
      <c r="K69" s="890">
        <v>84.7</v>
      </c>
      <c r="L69" s="853"/>
      <c r="M69" s="852">
        <v>87</v>
      </c>
      <c r="N69" s="853"/>
      <c r="O69" s="852">
        <v>88.1</v>
      </c>
      <c r="P69" s="853"/>
      <c r="Q69" s="852">
        <v>86.8</v>
      </c>
      <c r="R69" s="853"/>
      <c r="S69" s="852" t="s">
        <v>1124</v>
      </c>
      <c r="T69" s="853"/>
      <c r="U69" s="531">
        <v>85.8</v>
      </c>
      <c r="V69" s="846">
        <v>77.400000000000006</v>
      </c>
      <c r="W69" s="860" t="s">
        <v>1125</v>
      </c>
      <c r="X69" s="746">
        <v>80.099999999999994</v>
      </c>
      <c r="Y69" s="746">
        <v>80.599999999999994</v>
      </c>
      <c r="Z69" s="763"/>
      <c r="AA69" s="1621" t="s">
        <v>1129</v>
      </c>
      <c r="AB69" s="1601"/>
      <c r="AC69" s="1629"/>
      <c r="AD69" s="1518"/>
      <c r="AF69" s="171"/>
    </row>
    <row r="70" spans="1:32" ht="57" customHeight="1" thickBot="1" x14ac:dyDescent="0.25">
      <c r="A70" s="1485"/>
      <c r="B70" s="1424" t="s">
        <v>842</v>
      </c>
      <c r="C70" s="1539" t="s">
        <v>1541</v>
      </c>
      <c r="D70" s="1540"/>
      <c r="E70" s="364" t="s">
        <v>657</v>
      </c>
      <c r="F70" s="364" t="s">
        <v>1033</v>
      </c>
      <c r="G70" s="363" t="s">
        <v>1076</v>
      </c>
      <c r="H70" s="3" t="s">
        <v>1524</v>
      </c>
      <c r="I70" s="795">
        <v>2.278076</v>
      </c>
      <c r="J70" s="167"/>
      <c r="K70" s="795">
        <v>2.5475089999999998</v>
      </c>
      <c r="L70" s="167"/>
      <c r="M70" s="795">
        <v>1.566028</v>
      </c>
      <c r="N70" s="167"/>
      <c r="O70" s="795">
        <v>1.7279709999999999</v>
      </c>
      <c r="P70" s="167"/>
      <c r="Q70" s="795">
        <v>1.6474299999999999</v>
      </c>
      <c r="R70" s="167"/>
      <c r="S70" s="795">
        <v>4.6220129999999999</v>
      </c>
      <c r="T70" s="167"/>
      <c r="U70" s="168">
        <v>1.65</v>
      </c>
      <c r="V70" s="1625">
        <v>1.4</v>
      </c>
      <c r="W70" s="1626"/>
      <c r="X70" s="367">
        <v>1.6</v>
      </c>
      <c r="Y70" s="750">
        <v>1.4</v>
      </c>
      <c r="Z70" s="1236"/>
      <c r="AA70" s="1645" t="s">
        <v>1542</v>
      </c>
      <c r="AB70" s="1580"/>
      <c r="AC70" s="554" t="s">
        <v>91</v>
      </c>
      <c r="AD70" s="1518"/>
      <c r="AF70" s="171"/>
    </row>
    <row r="71" spans="1:32" ht="73.349999999999994" customHeight="1" thickBot="1" x14ac:dyDescent="0.25">
      <c r="A71" s="1486"/>
      <c r="B71" s="1424" t="s">
        <v>70</v>
      </c>
      <c r="C71" s="702"/>
      <c r="D71" s="657"/>
      <c r="E71" s="34"/>
      <c r="F71" s="34"/>
      <c r="G71" s="31"/>
      <c r="H71" s="163"/>
      <c r="I71" s="63"/>
      <c r="J71" s="73"/>
      <c r="K71" s="63"/>
      <c r="L71" s="73"/>
      <c r="M71" s="63"/>
      <c r="N71" s="73"/>
      <c r="O71" s="63"/>
      <c r="P71" s="73"/>
      <c r="Q71" s="63"/>
      <c r="R71" s="73"/>
      <c r="S71" s="63"/>
      <c r="T71" s="73"/>
      <c r="U71" s="163"/>
      <c r="V71" s="1625"/>
      <c r="W71" s="1626"/>
      <c r="X71" s="137"/>
      <c r="Y71" s="655"/>
      <c r="Z71" s="27"/>
      <c r="AA71" s="27"/>
      <c r="AB71" s="84"/>
      <c r="AC71" s="483" t="s">
        <v>92</v>
      </c>
      <c r="AD71" s="1519"/>
      <c r="AF71" s="171"/>
    </row>
    <row r="72" spans="1:32" ht="30" customHeight="1" x14ac:dyDescent="0.2">
      <c r="A72" s="1484" t="s">
        <v>181</v>
      </c>
      <c r="B72" s="1484" t="s">
        <v>914</v>
      </c>
      <c r="C72" s="1487" t="s">
        <v>981</v>
      </c>
      <c r="D72" s="1524"/>
      <c r="E72" s="1493" t="s">
        <v>657</v>
      </c>
      <c r="F72" s="1493" t="s">
        <v>1523</v>
      </c>
      <c r="G72" s="1490" t="s">
        <v>912</v>
      </c>
      <c r="H72" s="1493" t="s">
        <v>1485</v>
      </c>
      <c r="I72" s="875">
        <v>3.9</v>
      </c>
      <c r="J72" s="886"/>
      <c r="K72" s="875">
        <v>4.0999999999999996</v>
      </c>
      <c r="L72" s="886"/>
      <c r="M72" s="875">
        <v>4.2</v>
      </c>
      <c r="N72" s="886"/>
      <c r="O72" s="875">
        <v>4.3</v>
      </c>
      <c r="P72" s="886"/>
      <c r="Q72" s="875">
        <v>4.5</v>
      </c>
      <c r="R72" s="886"/>
      <c r="S72" s="875">
        <v>4.7</v>
      </c>
      <c r="T72" s="886"/>
      <c r="U72" s="764">
        <v>4.9000000000000004</v>
      </c>
      <c r="V72" s="1615">
        <v>5</v>
      </c>
      <c r="W72" s="1616"/>
      <c r="X72" s="1280">
        <v>5.2</v>
      </c>
      <c r="Y72" s="1280">
        <v>5.4</v>
      </c>
      <c r="Z72" s="1256"/>
      <c r="AA72" s="1614" t="s">
        <v>987</v>
      </c>
      <c r="AB72" s="1599"/>
      <c r="AC72" s="1517" t="s">
        <v>93</v>
      </c>
      <c r="AD72" s="1517" t="s">
        <v>193</v>
      </c>
      <c r="AF72" s="171"/>
    </row>
    <row r="73" spans="1:32" ht="30" customHeight="1" x14ac:dyDescent="0.2">
      <c r="A73" s="1485"/>
      <c r="B73" s="1485"/>
      <c r="C73" s="177" t="s">
        <v>982</v>
      </c>
      <c r="D73" s="178"/>
      <c r="E73" s="1494"/>
      <c r="F73" s="1622"/>
      <c r="G73" s="1491"/>
      <c r="H73" s="1494"/>
      <c r="I73" s="876">
        <v>5.9</v>
      </c>
      <c r="J73" s="887"/>
      <c r="K73" s="876">
        <v>6.1</v>
      </c>
      <c r="L73" s="887"/>
      <c r="M73" s="876">
        <v>6.2</v>
      </c>
      <c r="N73" s="887"/>
      <c r="O73" s="876">
        <v>6.3</v>
      </c>
      <c r="P73" s="887"/>
      <c r="Q73" s="876">
        <v>6.4</v>
      </c>
      <c r="R73" s="887"/>
      <c r="S73" s="876">
        <v>6.5</v>
      </c>
      <c r="T73" s="887"/>
      <c r="U73" s="765">
        <v>6.7</v>
      </c>
      <c r="V73" s="851">
        <v>7</v>
      </c>
      <c r="W73" s="857" t="s">
        <v>1484</v>
      </c>
      <c r="X73" s="1281">
        <v>7.2</v>
      </c>
      <c r="Y73" s="1281">
        <v>7.4</v>
      </c>
      <c r="Z73" s="1237"/>
      <c r="AA73" s="1612" t="s">
        <v>986</v>
      </c>
      <c r="AB73" s="1613"/>
      <c r="AC73" s="1518"/>
      <c r="AD73" s="1518"/>
      <c r="AF73" s="171"/>
    </row>
    <row r="74" spans="1:32" ht="30" customHeight="1" x14ac:dyDescent="0.2">
      <c r="A74" s="1485"/>
      <c r="B74" s="1485"/>
      <c r="C74" s="177" t="s">
        <v>983</v>
      </c>
      <c r="D74" s="178"/>
      <c r="E74" s="1494"/>
      <c r="F74" s="1491" t="s">
        <v>1038</v>
      </c>
      <c r="G74" s="1491"/>
      <c r="H74" s="1494"/>
      <c r="I74" s="876">
        <v>1.49</v>
      </c>
      <c r="J74" s="887"/>
      <c r="K74" s="876">
        <v>1.58</v>
      </c>
      <c r="L74" s="887"/>
      <c r="M74" s="892">
        <v>1.5</v>
      </c>
      <c r="N74" s="887"/>
      <c r="O74" s="876" t="s">
        <v>941</v>
      </c>
      <c r="P74" s="887"/>
      <c r="Q74" s="876">
        <v>1.45</v>
      </c>
      <c r="R74" s="887"/>
      <c r="S74" s="876">
        <v>1.51</v>
      </c>
      <c r="T74" s="887"/>
      <c r="U74" s="766">
        <v>1.61</v>
      </c>
      <c r="V74" s="1617">
        <v>1.66</v>
      </c>
      <c r="W74" s="1618"/>
      <c r="X74" s="1282">
        <v>1.74</v>
      </c>
      <c r="Y74" s="1282">
        <v>1.78</v>
      </c>
      <c r="Z74" s="1235"/>
      <c r="AA74" s="1612" t="s">
        <v>985</v>
      </c>
      <c r="AB74" s="1613" t="s">
        <v>985</v>
      </c>
      <c r="AC74" s="1518"/>
      <c r="AD74" s="1518"/>
      <c r="AF74" s="171"/>
    </row>
    <row r="75" spans="1:32" ht="30" customHeight="1" thickBot="1" x14ac:dyDescent="0.25">
      <c r="A75" s="1486"/>
      <c r="B75" s="1486"/>
      <c r="C75" s="1489" t="s">
        <v>984</v>
      </c>
      <c r="D75" s="1534"/>
      <c r="E75" s="1495"/>
      <c r="F75" s="1492"/>
      <c r="G75" s="1492"/>
      <c r="H75" s="1495"/>
      <c r="I75" s="852">
        <v>0.66</v>
      </c>
      <c r="J75" s="853"/>
      <c r="K75" s="890">
        <v>0.7</v>
      </c>
      <c r="L75" s="853"/>
      <c r="M75" s="852">
        <v>0.73</v>
      </c>
      <c r="N75" s="853"/>
      <c r="O75" s="852">
        <v>0.78</v>
      </c>
      <c r="P75" s="853"/>
      <c r="Q75" s="852">
        <v>0.81</v>
      </c>
      <c r="R75" s="853"/>
      <c r="S75" s="852">
        <v>0.85</v>
      </c>
      <c r="T75" s="853"/>
      <c r="U75" s="760">
        <v>0.89</v>
      </c>
      <c r="V75" s="1619">
        <v>0.94</v>
      </c>
      <c r="W75" s="1620"/>
      <c r="X75" s="1283">
        <v>1</v>
      </c>
      <c r="Y75" s="1283">
        <v>1</v>
      </c>
      <c r="Z75" s="852"/>
      <c r="AA75" s="1621" t="s">
        <v>980</v>
      </c>
      <c r="AB75" s="1601"/>
      <c r="AC75" s="1519"/>
      <c r="AD75" s="1519"/>
    </row>
    <row r="76" spans="1:32" ht="59.1" customHeight="1" thickBot="1" x14ac:dyDescent="0.25">
      <c r="A76" s="510" t="s">
        <v>1245</v>
      </c>
      <c r="B76" s="1424" t="s">
        <v>1246</v>
      </c>
      <c r="C76" s="1539"/>
      <c r="D76" s="1540"/>
      <c r="E76" s="3"/>
      <c r="F76" s="3"/>
      <c r="G76" s="363"/>
      <c r="H76" s="499"/>
      <c r="I76" s="27"/>
      <c r="J76" s="868"/>
      <c r="K76" s="891"/>
      <c r="L76" s="868"/>
      <c r="M76" s="27"/>
      <c r="N76" s="868"/>
      <c r="O76" s="891"/>
      <c r="P76" s="868"/>
      <c r="Q76" s="891"/>
      <c r="R76" s="868"/>
      <c r="S76" s="279"/>
      <c r="T76" s="868"/>
      <c r="U76" s="404"/>
      <c r="V76" s="1725"/>
      <c r="W76" s="1726"/>
      <c r="X76" s="403"/>
      <c r="Y76" s="757"/>
      <c r="Z76" s="1244"/>
      <c r="AA76" s="1645"/>
      <c r="AB76" s="1580"/>
      <c r="AC76" s="483" t="s">
        <v>1247</v>
      </c>
      <c r="AD76" s="483" t="s">
        <v>1248</v>
      </c>
    </row>
    <row r="77" spans="1:32" ht="59.1" customHeight="1" thickBot="1" x14ac:dyDescent="0.25">
      <c r="A77" s="510"/>
      <c r="B77" s="1424" t="s">
        <v>1300</v>
      </c>
      <c r="C77" s="1539"/>
      <c r="D77" s="1540"/>
      <c r="E77" s="3"/>
      <c r="F77" s="3"/>
      <c r="G77" s="363"/>
      <c r="H77" s="499"/>
      <c r="I77" s="27"/>
      <c r="J77" s="868"/>
      <c r="K77" s="891"/>
      <c r="L77" s="868"/>
      <c r="M77" s="27"/>
      <c r="N77" s="868"/>
      <c r="O77" s="891"/>
      <c r="P77" s="868"/>
      <c r="Q77" s="891"/>
      <c r="R77" s="868"/>
      <c r="S77" s="279"/>
      <c r="T77" s="868"/>
      <c r="U77" s="404"/>
      <c r="V77" s="1725"/>
      <c r="W77" s="1726"/>
      <c r="X77" s="403"/>
      <c r="Y77" s="757"/>
      <c r="Z77" s="1244"/>
      <c r="AA77" s="1645"/>
      <c r="AB77" s="1580"/>
      <c r="AC77" s="483" t="s">
        <v>1299</v>
      </c>
      <c r="AD77" s="483"/>
    </row>
    <row r="80" spans="1:32" ht="64.5" x14ac:dyDescent="0.25">
      <c r="B80" s="830" t="s">
        <v>946</v>
      </c>
      <c r="I80" s="280"/>
      <c r="J80" s="280"/>
      <c r="K80" s="280"/>
      <c r="L80" s="280"/>
      <c r="M80" s="280"/>
      <c r="N80" s="280"/>
      <c r="O80" s="280"/>
      <c r="P80" s="280"/>
      <c r="Q80" s="280"/>
      <c r="R80" s="280"/>
      <c r="S80" s="280"/>
      <c r="T80" s="280"/>
      <c r="U80" s="280"/>
    </row>
    <row r="81" spans="2:29" ht="15" x14ac:dyDescent="0.25">
      <c r="B81" s="653" t="s">
        <v>1266</v>
      </c>
      <c r="I81" s="280"/>
      <c r="J81" s="280"/>
      <c r="K81" s="280"/>
      <c r="L81" s="280"/>
      <c r="M81" s="280"/>
      <c r="N81" s="280"/>
      <c r="O81" s="280"/>
      <c r="P81" s="280"/>
      <c r="Q81" s="280"/>
      <c r="R81" s="280"/>
      <c r="S81" s="280"/>
      <c r="T81" s="280"/>
      <c r="U81" s="280"/>
    </row>
    <row r="82" spans="2:29" x14ac:dyDescent="0.2">
      <c r="B82" s="674" t="s">
        <v>1055</v>
      </c>
    </row>
    <row r="83" spans="2:29" x14ac:dyDescent="0.2">
      <c r="B83" s="674" t="s">
        <v>1135</v>
      </c>
    </row>
    <row r="84" spans="2:29" x14ac:dyDescent="0.2">
      <c r="B84" s="645" t="s">
        <v>1015</v>
      </c>
    </row>
    <row r="85" spans="2:29" x14ac:dyDescent="0.2">
      <c r="B85" s="858" t="s">
        <v>1258</v>
      </c>
    </row>
    <row r="86" spans="2:29" s="674" customFormat="1" x14ac:dyDescent="0.2">
      <c r="B86" s="858"/>
    </row>
    <row r="87" spans="2:29" x14ac:dyDescent="0.2">
      <c r="B87" s="653" t="s">
        <v>1466</v>
      </c>
      <c r="C87" s="674"/>
      <c r="D87" s="674"/>
      <c r="E87" s="674"/>
      <c r="F87" s="674"/>
      <c r="G87" s="674"/>
      <c r="H87" s="674"/>
      <c r="I87" s="674"/>
      <c r="K87" s="674"/>
      <c r="M87" s="674"/>
      <c r="O87" s="674"/>
      <c r="Q87" s="674"/>
      <c r="S87" s="674"/>
      <c r="U87" s="674"/>
      <c r="V87" s="674"/>
      <c r="W87" s="674"/>
      <c r="X87" s="674"/>
      <c r="AA87" s="674"/>
      <c r="AB87" s="674"/>
      <c r="AC87" s="674"/>
    </row>
    <row r="88" spans="2:29" x14ac:dyDescent="0.2">
      <c r="B88" s="1722" t="s">
        <v>1467</v>
      </c>
      <c r="C88" s="1722"/>
      <c r="D88" s="1722"/>
      <c r="E88" s="1722"/>
      <c r="F88" s="1722"/>
      <c r="G88" s="1722"/>
      <c r="H88" s="1722"/>
      <c r="I88" s="1722"/>
      <c r="J88" s="1722"/>
      <c r="K88" s="1722"/>
      <c r="L88" s="1722"/>
      <c r="M88" s="1722"/>
      <c r="N88" s="1722"/>
      <c r="O88" s="1722"/>
      <c r="P88" s="1722"/>
      <c r="Q88" s="1722"/>
      <c r="R88" s="1722"/>
      <c r="S88" s="1722"/>
      <c r="T88" s="1722"/>
      <c r="U88" s="1722"/>
      <c r="V88" s="1722"/>
      <c r="W88" s="1722"/>
      <c r="X88" s="1722"/>
      <c r="Y88" s="1722"/>
      <c r="Z88" s="1722"/>
      <c r="AA88" s="1722"/>
      <c r="AB88" s="1722"/>
      <c r="AC88" s="1722"/>
    </row>
    <row r="89" spans="2:29" x14ac:dyDescent="0.2">
      <c r="B89" s="1722"/>
      <c r="C89" s="1722"/>
      <c r="D89" s="1722"/>
      <c r="E89" s="1722"/>
      <c r="F89" s="1722"/>
      <c r="G89" s="1722"/>
      <c r="H89" s="1722"/>
      <c r="I89" s="1722"/>
      <c r="J89" s="1722"/>
      <c r="K89" s="1722"/>
      <c r="L89" s="1722"/>
      <c r="M89" s="1722"/>
      <c r="N89" s="1722"/>
      <c r="O89" s="1722"/>
      <c r="P89" s="1722"/>
      <c r="Q89" s="1722"/>
      <c r="R89" s="1722"/>
      <c r="S89" s="1722"/>
      <c r="T89" s="1722"/>
      <c r="U89" s="1722"/>
      <c r="V89" s="1722"/>
      <c r="W89" s="1722"/>
      <c r="X89" s="1722"/>
      <c r="Y89" s="1722"/>
      <c r="Z89" s="1722"/>
      <c r="AA89" s="1722"/>
      <c r="AB89" s="1722"/>
      <c r="AC89" s="1722"/>
    </row>
    <row r="90" spans="2:29" x14ac:dyDescent="0.2">
      <c r="B90" s="1722"/>
      <c r="C90" s="1722"/>
      <c r="D90" s="1722"/>
      <c r="E90" s="1722"/>
      <c r="F90" s="1722"/>
      <c r="G90" s="1722"/>
      <c r="H90" s="1722"/>
      <c r="I90" s="1722"/>
      <c r="J90" s="1722"/>
      <c r="K90" s="1722"/>
      <c r="L90" s="1722"/>
      <c r="M90" s="1722"/>
      <c r="N90" s="1722"/>
      <c r="O90" s="1722"/>
      <c r="P90" s="1722"/>
      <c r="Q90" s="1722"/>
      <c r="R90" s="1722"/>
      <c r="S90" s="1722"/>
      <c r="T90" s="1722"/>
      <c r="U90" s="1722"/>
      <c r="V90" s="1722"/>
      <c r="W90" s="1722"/>
      <c r="X90" s="1722"/>
      <c r="Y90" s="1722"/>
      <c r="Z90" s="1722"/>
      <c r="AA90" s="1722"/>
      <c r="AB90" s="1722"/>
      <c r="AC90" s="1722"/>
    </row>
  </sheetData>
  <mergeCells count="277">
    <mergeCell ref="V7:W7"/>
    <mergeCell ref="V47:W47"/>
    <mergeCell ref="K5:L5"/>
    <mergeCell ref="M5:N5"/>
    <mergeCell ref="O5:P5"/>
    <mergeCell ref="Q5:R5"/>
    <mergeCell ref="S5:T5"/>
    <mergeCell ref="Y8:Y9"/>
    <mergeCell ref="B88:AC90"/>
    <mergeCell ref="V25:W25"/>
    <mergeCell ref="V76:W76"/>
    <mergeCell ref="V6:W6"/>
    <mergeCell ref="V26:W26"/>
    <mergeCell ref="C6:D6"/>
    <mergeCell ref="E13:E15"/>
    <mergeCell ref="G13:G15"/>
    <mergeCell ref="C77:D77"/>
    <mergeCell ref="V77:W77"/>
    <mergeCell ref="AA77:AB77"/>
    <mergeCell ref="C76:D76"/>
    <mergeCell ref="C50:D51"/>
    <mergeCell ref="H8:H9"/>
    <mergeCell ref="Q8:Q9"/>
    <mergeCell ref="V27:W27"/>
    <mergeCell ref="V28:W28"/>
    <mergeCell ref="AA76:AB76"/>
    <mergeCell ref="V48:W48"/>
    <mergeCell ref="V49:W49"/>
    <mergeCell ref="V57:W57"/>
    <mergeCell ref="V58:W58"/>
    <mergeCell ref="V59:W59"/>
    <mergeCell ref="V60:W60"/>
    <mergeCell ref="V61:W61"/>
    <mergeCell ref="V62:W62"/>
    <mergeCell ref="B10:B12"/>
    <mergeCell ref="C10:C12"/>
    <mergeCell ref="AB13:AB15"/>
    <mergeCell ref="AA8:AB9"/>
    <mergeCell ref="S8:S9"/>
    <mergeCell ref="V8:W9"/>
    <mergeCell ref="U8:U9"/>
    <mergeCell ref="X8:X9"/>
    <mergeCell ref="V46:W46"/>
    <mergeCell ref="V11:W11"/>
    <mergeCell ref="F10:F12"/>
    <mergeCell ref="I8:I9"/>
    <mergeCell ref="K8:K9"/>
    <mergeCell ref="M8:M9"/>
    <mergeCell ref="O8:O9"/>
    <mergeCell ref="V43:W43"/>
    <mergeCell ref="V44:W44"/>
    <mergeCell ref="V45:W45"/>
    <mergeCell ref="V29:W29"/>
    <mergeCell ref="V30:W30"/>
    <mergeCell ref="V31:W31"/>
    <mergeCell ref="V37:W37"/>
    <mergeCell ref="V38:W38"/>
    <mergeCell ref="Z8:Z9"/>
    <mergeCell ref="AC13:AC15"/>
    <mergeCell ref="B22:B24"/>
    <mergeCell ref="C22:C24"/>
    <mergeCell ref="E22:E24"/>
    <mergeCell ref="G22:G24"/>
    <mergeCell ref="H22:H24"/>
    <mergeCell ref="F13:F15"/>
    <mergeCell ref="V20:W20"/>
    <mergeCell ref="V21:W21"/>
    <mergeCell ref="V22:W22"/>
    <mergeCell ref="V23:W23"/>
    <mergeCell ref="V24:W24"/>
    <mergeCell ref="V15:W15"/>
    <mergeCell ref="V16:W16"/>
    <mergeCell ref="V17:W17"/>
    <mergeCell ref="V18:W18"/>
    <mergeCell ref="V19:W19"/>
    <mergeCell ref="H19:H21"/>
    <mergeCell ref="AD4:AD5"/>
    <mergeCell ref="AA4:AB5"/>
    <mergeCell ref="A8:A12"/>
    <mergeCell ref="AD8:AD12"/>
    <mergeCell ref="AA6:AB6"/>
    <mergeCell ref="AA7:AB7"/>
    <mergeCell ref="C7:D7"/>
    <mergeCell ref="B8:B9"/>
    <mergeCell ref="G8:G9"/>
    <mergeCell ref="AC8:AC9"/>
    <mergeCell ref="A6:A7"/>
    <mergeCell ref="AD6:AD7"/>
    <mergeCell ref="A4:A5"/>
    <mergeCell ref="B4:B5"/>
    <mergeCell ref="E4:E5"/>
    <mergeCell ref="G4:G5"/>
    <mergeCell ref="H4:H5"/>
    <mergeCell ref="C4:D5"/>
    <mergeCell ref="AC4:AC5"/>
    <mergeCell ref="C8:D9"/>
    <mergeCell ref="E8:E9"/>
    <mergeCell ref="F4:F5"/>
    <mergeCell ref="F8:F9"/>
    <mergeCell ref="V5:W5"/>
    <mergeCell ref="A26:A31"/>
    <mergeCell ref="B26:B28"/>
    <mergeCell ref="C26:C28"/>
    <mergeCell ref="E26:E28"/>
    <mergeCell ref="G26:G28"/>
    <mergeCell ref="F16:F18"/>
    <mergeCell ref="F19:F21"/>
    <mergeCell ref="F22:F24"/>
    <mergeCell ref="A13:A25"/>
    <mergeCell ref="F26:F28"/>
    <mergeCell ref="F29:F31"/>
    <mergeCell ref="G19:G21"/>
    <mergeCell ref="E19:E21"/>
    <mergeCell ref="B19:B21"/>
    <mergeCell ref="C19:C21"/>
    <mergeCell ref="AD26:AD31"/>
    <mergeCell ref="B29:B31"/>
    <mergeCell ref="C29:C31"/>
    <mergeCell ref="E29:E31"/>
    <mergeCell ref="G29:G31"/>
    <mergeCell ref="AB29:AB31"/>
    <mergeCell ref="AC29:AC31"/>
    <mergeCell ref="H13:H15"/>
    <mergeCell ref="C25:D25"/>
    <mergeCell ref="AA25:AB25"/>
    <mergeCell ref="C16:C18"/>
    <mergeCell ref="H16:H18"/>
    <mergeCell ref="B16:B18"/>
    <mergeCell ref="AB16:AB18"/>
    <mergeCell ref="AC16:AC18"/>
    <mergeCell ref="G16:G18"/>
    <mergeCell ref="E16:E18"/>
    <mergeCell ref="V13:W13"/>
    <mergeCell ref="V14:W14"/>
    <mergeCell ref="AD13:AD25"/>
    <mergeCell ref="AB19:AB21"/>
    <mergeCell ref="AC19:AC21"/>
    <mergeCell ref="B13:B15"/>
    <mergeCell ref="C13:C15"/>
    <mergeCell ref="AD34:AD36"/>
    <mergeCell ref="A37:A49"/>
    <mergeCell ref="B37:B49"/>
    <mergeCell ref="C37:C49"/>
    <mergeCell ref="E37:E49"/>
    <mergeCell ref="G37:G49"/>
    <mergeCell ref="AB37:AB49"/>
    <mergeCell ref="AC37:AC49"/>
    <mergeCell ref="AD37:AD49"/>
    <mergeCell ref="A32:A36"/>
    <mergeCell ref="B34:B36"/>
    <mergeCell ref="C34:C36"/>
    <mergeCell ref="E34:E36"/>
    <mergeCell ref="H34:H36"/>
    <mergeCell ref="H37:H49"/>
    <mergeCell ref="G34:G36"/>
    <mergeCell ref="AB34:AB36"/>
    <mergeCell ref="F37:F49"/>
    <mergeCell ref="F34:F36"/>
    <mergeCell ref="V39:W39"/>
    <mergeCell ref="V40:W40"/>
    <mergeCell ref="V41:W41"/>
    <mergeCell ref="V42:W42"/>
    <mergeCell ref="AC34:AC36"/>
    <mergeCell ref="A50:A52"/>
    <mergeCell ref="AD50:AD52"/>
    <mergeCell ref="A53:A54"/>
    <mergeCell ref="AD53:AD54"/>
    <mergeCell ref="A56:A62"/>
    <mergeCell ref="AD56:AD62"/>
    <mergeCell ref="B60:B62"/>
    <mergeCell ref="C60:C62"/>
    <mergeCell ref="E60:E62"/>
    <mergeCell ref="G60:G62"/>
    <mergeCell ref="AB60:AB62"/>
    <mergeCell ref="AC60:AC62"/>
    <mergeCell ref="H60:H62"/>
    <mergeCell ref="AA52:AB52"/>
    <mergeCell ref="C56:D56"/>
    <mergeCell ref="AA56:AB56"/>
    <mergeCell ref="G50:G51"/>
    <mergeCell ref="H50:H51"/>
    <mergeCell ref="B50:B51"/>
    <mergeCell ref="F50:F51"/>
    <mergeCell ref="AC57:AC59"/>
    <mergeCell ref="AC50:AC51"/>
    <mergeCell ref="E50:E51"/>
    <mergeCell ref="B54:B55"/>
    <mergeCell ref="A66:A71"/>
    <mergeCell ref="AD66:AD71"/>
    <mergeCell ref="A63:A65"/>
    <mergeCell ref="B63:B65"/>
    <mergeCell ref="C63:C65"/>
    <mergeCell ref="E63:E65"/>
    <mergeCell ref="H63:H65"/>
    <mergeCell ref="AA70:AB70"/>
    <mergeCell ref="C70:D70"/>
    <mergeCell ref="F63:F65"/>
    <mergeCell ref="B66:B69"/>
    <mergeCell ref="C66:D66"/>
    <mergeCell ref="E66:E69"/>
    <mergeCell ref="F66:F69"/>
    <mergeCell ref="G66:G69"/>
    <mergeCell ref="H66:H69"/>
    <mergeCell ref="C67:D67"/>
    <mergeCell ref="C68:D68"/>
    <mergeCell ref="C69:D69"/>
    <mergeCell ref="AD63:AD65"/>
    <mergeCell ref="AC72:AC75"/>
    <mergeCell ref="AD72:AD75"/>
    <mergeCell ref="F60:F62"/>
    <mergeCell ref="F72:F73"/>
    <mergeCell ref="F74:F75"/>
    <mergeCell ref="AA50:AB51"/>
    <mergeCell ref="V70:W70"/>
    <mergeCell ref="V68:W68"/>
    <mergeCell ref="AA66:AB66"/>
    <mergeCell ref="AC66:AC69"/>
    <mergeCell ref="AA67:AB67"/>
    <mergeCell ref="AA68:AB68"/>
    <mergeCell ref="AA69:AB69"/>
    <mergeCell ref="AC54:AC55"/>
    <mergeCell ref="G63:G65"/>
    <mergeCell ref="AB63:AB65"/>
    <mergeCell ref="AC63:AC65"/>
    <mergeCell ref="V71:W71"/>
    <mergeCell ref="V52:W52"/>
    <mergeCell ref="Y50:Y51"/>
    <mergeCell ref="Q50:R51"/>
    <mergeCell ref="AA54:AB54"/>
    <mergeCell ref="AA55:AB55"/>
    <mergeCell ref="A72:A75"/>
    <mergeCell ref="E72:E75"/>
    <mergeCell ref="G72:G75"/>
    <mergeCell ref="C72:D72"/>
    <mergeCell ref="H72:H75"/>
    <mergeCell ref="B72:B75"/>
    <mergeCell ref="AA74:AB74"/>
    <mergeCell ref="AA73:AB73"/>
    <mergeCell ref="AA72:AB72"/>
    <mergeCell ref="V72:W72"/>
    <mergeCell ref="V74:W74"/>
    <mergeCell ref="V75:W75"/>
    <mergeCell ref="C75:D75"/>
    <mergeCell ref="AA75:AB75"/>
    <mergeCell ref="B57:B59"/>
    <mergeCell ref="C57:C59"/>
    <mergeCell ref="E57:E59"/>
    <mergeCell ref="F57:F59"/>
    <mergeCell ref="G57:G59"/>
    <mergeCell ref="H57:H59"/>
    <mergeCell ref="AB57:AB59"/>
    <mergeCell ref="C54:D54"/>
    <mergeCell ref="C55:D55"/>
    <mergeCell ref="I4:Z4"/>
    <mergeCell ref="B32:B33"/>
    <mergeCell ref="AC32:AC33"/>
    <mergeCell ref="C32:C33"/>
    <mergeCell ref="E32:E33"/>
    <mergeCell ref="F32:F33"/>
    <mergeCell ref="G32:G33"/>
    <mergeCell ref="H32:H33"/>
    <mergeCell ref="AB32:AB33"/>
    <mergeCell ref="V32:W32"/>
    <mergeCell ref="V33:W33"/>
    <mergeCell ref="AC26:AC28"/>
    <mergeCell ref="AB26:AB28"/>
    <mergeCell ref="H26:H28"/>
    <mergeCell ref="H29:H31"/>
    <mergeCell ref="AC22:AC24"/>
    <mergeCell ref="AB22:AB24"/>
    <mergeCell ref="E10:E12"/>
    <mergeCell ref="G10:G12"/>
    <mergeCell ref="H10:H12"/>
    <mergeCell ref="AB10:AB12"/>
    <mergeCell ref="AC10:AC12"/>
    <mergeCell ref="V10:W10"/>
    <mergeCell ref="V12:W12"/>
  </mergeCells>
  <pageMargins left="0.2" right="0" top="0" bottom="0" header="0" footer="0"/>
  <pageSetup paperSize="8" scale="62" fitToHeight="2" orientation="landscape" verticalDpi="0" r:id="rId1"/>
  <headerFooter>
    <oddFooter>&amp;L&amp;F&amp;C&amp;A&amp;R&amp;D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0"/>
  <sheetViews>
    <sheetView showGridLines="0" topLeftCell="B1" zoomScale="80" zoomScaleNormal="80" workbookViewId="0">
      <pane ySplit="5" topLeftCell="A67" activePane="bottomLeft" state="frozen"/>
      <selection activeCell="B1" sqref="B1"/>
      <selection pane="bottomLeft" activeCell="B86" sqref="B86"/>
    </sheetView>
  </sheetViews>
  <sheetFormatPr defaultColWidth="8.5703125" defaultRowHeight="12.75" x14ac:dyDescent="0.2"/>
  <cols>
    <col min="1" max="1" width="43.5703125" style="62" hidden="1" customWidth="1"/>
    <col min="2" max="2" width="43.5703125" style="674" customWidth="1"/>
    <col min="3" max="3" width="33.5703125" style="62" customWidth="1"/>
    <col min="4" max="4" width="14.28515625" style="62" customWidth="1"/>
    <col min="5" max="5" width="9.28515625" style="62" customWidth="1"/>
    <col min="6" max="6" width="11.28515625" style="62" customWidth="1"/>
    <col min="7" max="7" width="19" style="62" customWidth="1"/>
    <col min="8" max="8" width="10.5703125" style="62" customWidth="1"/>
    <col min="9" max="13" width="8.5703125" style="62"/>
    <col min="14" max="14" width="6" style="62" customWidth="1"/>
    <col min="15" max="15" width="2.85546875" style="62" customWidth="1"/>
    <col min="16" max="18" width="8.5703125" style="62"/>
    <col min="19" max="19" width="8.5703125" style="674"/>
    <col min="20" max="20" width="14.42578125" style="62" customWidth="1"/>
    <col min="21" max="21" width="33.5703125" style="62" customWidth="1"/>
    <col min="22" max="22" width="43.5703125" style="62" customWidth="1"/>
    <col min="23" max="23" width="43.5703125" style="62" hidden="1" customWidth="1"/>
    <col min="24" max="25" width="8.5703125" style="62"/>
    <col min="26" max="26" width="43.5703125" style="62" customWidth="1"/>
    <col min="27" max="16384" width="8.5703125" style="62"/>
  </cols>
  <sheetData>
    <row r="1" spans="1:23" s="187" customFormat="1" ht="20.25" customHeight="1" x14ac:dyDescent="0.2">
      <c r="B1" s="186" t="s">
        <v>882</v>
      </c>
      <c r="C1" s="186"/>
      <c r="E1" s="186"/>
      <c r="F1" s="186"/>
      <c r="G1" s="186"/>
      <c r="S1" s="698"/>
    </row>
    <row r="2" spans="1:23" s="197" customFormat="1" ht="19.5" customHeight="1" x14ac:dyDescent="0.2">
      <c r="B2" s="196" t="s">
        <v>51</v>
      </c>
      <c r="C2" s="196"/>
      <c r="E2" s="196"/>
      <c r="F2" s="196"/>
      <c r="G2" s="196"/>
      <c r="S2" s="699"/>
    </row>
    <row r="3" spans="1:23" ht="13.5" thickBot="1" x14ac:dyDescent="0.25"/>
    <row r="4" spans="1:23" ht="27"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6"/>
      <c r="T4" s="1525" t="s">
        <v>10</v>
      </c>
      <c r="U4" s="1526"/>
      <c r="V4" s="1505" t="s">
        <v>1</v>
      </c>
      <c r="W4" s="1505" t="s">
        <v>3</v>
      </c>
    </row>
    <row r="5" spans="1:23" ht="27.95" customHeight="1" thickBot="1" x14ac:dyDescent="0.25">
      <c r="A5" s="1679"/>
      <c r="B5" s="1679"/>
      <c r="C5" s="1682"/>
      <c r="D5" s="1683"/>
      <c r="E5" s="1483"/>
      <c r="F5" s="1483"/>
      <c r="G5" s="1483"/>
      <c r="H5" s="1483"/>
      <c r="I5" s="474">
        <v>2010</v>
      </c>
      <c r="J5" s="474">
        <v>2011</v>
      </c>
      <c r="K5" s="474">
        <v>2012</v>
      </c>
      <c r="L5" s="8">
        <v>2013</v>
      </c>
      <c r="M5" s="475">
        <v>2014</v>
      </c>
      <c r="N5" s="1544">
        <v>2015</v>
      </c>
      <c r="O5" s="1546"/>
      <c r="P5" s="475">
        <v>2016</v>
      </c>
      <c r="Q5" s="475">
        <v>2017</v>
      </c>
      <c r="R5" s="475">
        <v>2018</v>
      </c>
      <c r="S5" s="672">
        <v>2019</v>
      </c>
      <c r="T5" s="1527"/>
      <c r="U5" s="1528"/>
      <c r="V5" s="1506"/>
      <c r="W5" s="1506"/>
    </row>
    <row r="6" spans="1:23" ht="23.25" customHeight="1" x14ac:dyDescent="0.2">
      <c r="A6" s="1484" t="s">
        <v>194</v>
      </c>
      <c r="B6" s="1484" t="s">
        <v>936</v>
      </c>
      <c r="C6" s="1487" t="s">
        <v>801</v>
      </c>
      <c r="D6" s="1448" t="s">
        <v>708</v>
      </c>
      <c r="E6" s="1597" t="s">
        <v>657</v>
      </c>
      <c r="F6" s="1493" t="s">
        <v>1033</v>
      </c>
      <c r="G6" s="1662" t="s">
        <v>918</v>
      </c>
      <c r="H6" s="1597" t="s">
        <v>8</v>
      </c>
      <c r="I6" s="85"/>
      <c r="J6" s="85"/>
      <c r="K6" s="406">
        <v>81.2</v>
      </c>
      <c r="L6" s="39"/>
      <c r="M6" s="45"/>
      <c r="N6" s="1733">
        <v>82.8</v>
      </c>
      <c r="O6" s="1734"/>
      <c r="P6" s="45"/>
      <c r="Q6" s="86"/>
      <c r="R6" s="798">
        <v>79.8</v>
      </c>
      <c r="S6" s="817"/>
      <c r="T6" s="87" t="s">
        <v>708</v>
      </c>
      <c r="U6" s="1548" t="s">
        <v>800</v>
      </c>
      <c r="V6" s="1517" t="s">
        <v>101</v>
      </c>
      <c r="W6" s="1517" t="s">
        <v>202</v>
      </c>
    </row>
    <row r="7" spans="1:23" ht="23.25" customHeight="1" x14ac:dyDescent="0.2">
      <c r="A7" s="1485"/>
      <c r="B7" s="1485"/>
      <c r="C7" s="1488"/>
      <c r="D7" s="1449" t="s">
        <v>709</v>
      </c>
      <c r="E7" s="1531"/>
      <c r="F7" s="1494"/>
      <c r="G7" s="1533"/>
      <c r="H7" s="1531"/>
      <c r="I7" s="78"/>
      <c r="J7" s="78"/>
      <c r="K7" s="405">
        <v>75</v>
      </c>
      <c r="L7" s="41"/>
      <c r="M7" s="46"/>
      <c r="N7" s="1727">
        <v>79.7</v>
      </c>
      <c r="O7" s="1728"/>
      <c r="P7" s="46"/>
      <c r="Q7" s="79"/>
      <c r="R7" s="667">
        <v>75.599999999999994</v>
      </c>
      <c r="S7" s="756"/>
      <c r="T7" s="88" t="s">
        <v>710</v>
      </c>
      <c r="U7" s="1552"/>
      <c r="V7" s="1518"/>
      <c r="W7" s="1518"/>
    </row>
    <row r="8" spans="1:23" ht="23.25" customHeight="1" x14ac:dyDescent="0.2">
      <c r="A8" s="1485"/>
      <c r="B8" s="1485"/>
      <c r="C8" s="1748"/>
      <c r="D8" s="1449" t="s">
        <v>711</v>
      </c>
      <c r="E8" s="1531"/>
      <c r="F8" s="1494"/>
      <c r="G8" s="1533"/>
      <c r="H8" s="1531"/>
      <c r="I8" s="78"/>
      <c r="J8" s="78"/>
      <c r="K8" s="405">
        <v>87.5</v>
      </c>
      <c r="L8" s="41"/>
      <c r="M8" s="46"/>
      <c r="N8" s="1727">
        <v>85.9</v>
      </c>
      <c r="O8" s="1728"/>
      <c r="P8" s="46"/>
      <c r="Q8" s="79"/>
      <c r="R8" s="667">
        <v>84.1</v>
      </c>
      <c r="S8" s="756"/>
      <c r="T8" s="88" t="s">
        <v>712</v>
      </c>
      <c r="U8" s="1552"/>
      <c r="V8" s="1518"/>
      <c r="W8" s="1518"/>
    </row>
    <row r="9" spans="1:23" ht="23.25" customHeight="1" x14ac:dyDescent="0.2">
      <c r="A9" s="1485"/>
      <c r="B9" s="1485"/>
      <c r="C9" s="1488" t="s">
        <v>802</v>
      </c>
      <c r="D9" s="1449" t="s">
        <v>708</v>
      </c>
      <c r="E9" s="1531"/>
      <c r="F9" s="1494"/>
      <c r="G9" s="1533"/>
      <c r="H9" s="1531"/>
      <c r="I9" s="78"/>
      <c r="J9" s="78"/>
      <c r="K9" s="405">
        <v>75.099999999999994</v>
      </c>
      <c r="L9" s="41"/>
      <c r="M9" s="46"/>
      <c r="N9" s="1727">
        <v>76.2</v>
      </c>
      <c r="O9" s="1728"/>
      <c r="P9" s="46"/>
      <c r="Q9" s="79"/>
      <c r="R9" s="667">
        <v>76.7</v>
      </c>
      <c r="S9" s="780"/>
      <c r="T9" s="89" t="s">
        <v>708</v>
      </c>
      <c r="U9" s="1746" t="s">
        <v>803</v>
      </c>
      <c r="V9" s="1518"/>
      <c r="W9" s="1518"/>
    </row>
    <row r="10" spans="1:23" ht="23.25" customHeight="1" x14ac:dyDescent="0.2">
      <c r="A10" s="1485"/>
      <c r="B10" s="1485"/>
      <c r="C10" s="1488"/>
      <c r="D10" s="1449" t="s">
        <v>709</v>
      </c>
      <c r="E10" s="1531"/>
      <c r="F10" s="1494"/>
      <c r="G10" s="1533"/>
      <c r="H10" s="1531"/>
      <c r="I10" s="78"/>
      <c r="J10" s="78"/>
      <c r="K10" s="405">
        <v>76</v>
      </c>
      <c r="L10" s="41"/>
      <c r="M10" s="46"/>
      <c r="N10" s="1727">
        <v>76.599999999999994</v>
      </c>
      <c r="O10" s="1728"/>
      <c r="P10" s="46"/>
      <c r="Q10" s="79"/>
      <c r="R10" s="667">
        <v>76.7</v>
      </c>
      <c r="S10" s="756"/>
      <c r="T10" s="88" t="s">
        <v>710</v>
      </c>
      <c r="U10" s="1552"/>
      <c r="V10" s="1518"/>
      <c r="W10" s="1518"/>
    </row>
    <row r="11" spans="1:23" ht="23.25" customHeight="1" thickBot="1" x14ac:dyDescent="0.25">
      <c r="A11" s="1486"/>
      <c r="B11" s="1485"/>
      <c r="C11" s="1488"/>
      <c r="D11" s="142" t="s">
        <v>711</v>
      </c>
      <c r="E11" s="1740"/>
      <c r="F11" s="1494"/>
      <c r="G11" s="1739"/>
      <c r="H11" s="1740"/>
      <c r="I11" s="441"/>
      <c r="J11" s="441"/>
      <c r="K11" s="442">
        <v>74.099999999999994</v>
      </c>
      <c r="L11" s="443"/>
      <c r="M11" s="444"/>
      <c r="N11" s="1752">
        <v>75.8</v>
      </c>
      <c r="O11" s="1753"/>
      <c r="P11" s="444"/>
      <c r="Q11" s="445"/>
      <c r="R11" s="668">
        <v>76.8</v>
      </c>
      <c r="S11" s="310"/>
      <c r="T11" s="446" t="s">
        <v>712</v>
      </c>
      <c r="U11" s="1747"/>
      <c r="V11" s="1519"/>
      <c r="W11" s="1519"/>
    </row>
    <row r="12" spans="1:23" ht="20.25" customHeight="1" x14ac:dyDescent="0.2">
      <c r="A12" s="470"/>
      <c r="B12" s="1484" t="s">
        <v>1704</v>
      </c>
      <c r="C12" s="1610" t="s">
        <v>1527</v>
      </c>
      <c r="D12" s="1469" t="s">
        <v>708</v>
      </c>
      <c r="E12" s="1493" t="s">
        <v>1082</v>
      </c>
      <c r="F12" s="1493" t="s">
        <v>1523</v>
      </c>
      <c r="G12" s="1490" t="s">
        <v>916</v>
      </c>
      <c r="H12" s="1493" t="s">
        <v>8</v>
      </c>
      <c r="I12" s="406">
        <v>80.7</v>
      </c>
      <c r="J12" s="406">
        <v>79.2</v>
      </c>
      <c r="K12" s="406">
        <v>79.900000000000006</v>
      </c>
      <c r="L12" s="39">
        <v>81</v>
      </c>
      <c r="M12" s="665">
        <v>81.5</v>
      </c>
      <c r="N12" s="1733">
        <v>83.4</v>
      </c>
      <c r="O12" s="1734"/>
      <c r="P12" s="1470">
        <v>84.3</v>
      </c>
      <c r="Q12" s="665">
        <v>84.9</v>
      </c>
      <c r="R12" s="665">
        <v>86.1</v>
      </c>
      <c r="S12" s="665">
        <v>86.9</v>
      </c>
      <c r="T12" s="1474" t="s">
        <v>708</v>
      </c>
      <c r="U12" s="1548" t="s">
        <v>1528</v>
      </c>
      <c r="V12" s="1517" t="s">
        <v>1311</v>
      </c>
      <c r="W12" s="482"/>
    </row>
    <row r="13" spans="1:23" s="674" customFormat="1" ht="53.25" customHeight="1" x14ac:dyDescent="0.2">
      <c r="A13" s="1319"/>
      <c r="B13" s="1485"/>
      <c r="C13" s="1741"/>
      <c r="D13" s="1473" t="s">
        <v>1663</v>
      </c>
      <c r="E13" s="1494"/>
      <c r="F13" s="1494"/>
      <c r="G13" s="1491"/>
      <c r="H13" s="1494"/>
      <c r="I13" s="666">
        <v>78.900000000000006</v>
      </c>
      <c r="J13" s="666">
        <v>77.7</v>
      </c>
      <c r="K13" s="666">
        <v>77.8</v>
      </c>
      <c r="L13" s="661">
        <v>78.400000000000006</v>
      </c>
      <c r="M13" s="667">
        <v>78.900000000000006</v>
      </c>
      <c r="N13" s="1727">
        <v>81.599999999999994</v>
      </c>
      <c r="O13" s="1728"/>
      <c r="P13" s="1471">
        <v>82</v>
      </c>
      <c r="Q13" s="667">
        <v>82.5</v>
      </c>
      <c r="R13" s="667">
        <v>84</v>
      </c>
      <c r="S13" s="667">
        <v>85.4</v>
      </c>
      <c r="T13" s="1465" t="s">
        <v>1665</v>
      </c>
      <c r="U13" s="1552"/>
      <c r="V13" s="1518"/>
      <c r="W13" s="1320"/>
    </row>
    <row r="14" spans="1:23" s="674" customFormat="1" ht="53.25" customHeight="1" x14ac:dyDescent="0.2">
      <c r="A14" s="1319"/>
      <c r="B14" s="1485"/>
      <c r="C14" s="1741"/>
      <c r="D14" s="1473" t="s">
        <v>1664</v>
      </c>
      <c r="E14" s="1494"/>
      <c r="F14" s="1494"/>
      <c r="G14" s="1491"/>
      <c r="H14" s="1494"/>
      <c r="I14" s="666">
        <v>83.7</v>
      </c>
      <c r="J14" s="666">
        <v>81.599999999999994</v>
      </c>
      <c r="K14" s="666">
        <v>83.1</v>
      </c>
      <c r="L14" s="661">
        <v>85.4</v>
      </c>
      <c r="M14" s="667">
        <v>85.8</v>
      </c>
      <c r="N14" s="1727">
        <v>86.5</v>
      </c>
      <c r="O14" s="1728"/>
      <c r="P14" s="1471">
        <v>88.4</v>
      </c>
      <c r="Q14" s="667">
        <v>89.1</v>
      </c>
      <c r="R14" s="667">
        <v>89.7</v>
      </c>
      <c r="S14" s="667">
        <v>89.7</v>
      </c>
      <c r="T14" s="1465" t="s">
        <v>1666</v>
      </c>
      <c r="U14" s="1552"/>
      <c r="V14" s="1518"/>
      <c r="W14" s="1320"/>
    </row>
    <row r="15" spans="1:23" s="674" customFormat="1" ht="28.5" customHeight="1" x14ac:dyDescent="0.2">
      <c r="A15" s="1319"/>
      <c r="B15" s="1485"/>
      <c r="C15" s="1741" t="s">
        <v>1692</v>
      </c>
      <c r="D15" s="1467" t="s">
        <v>1699</v>
      </c>
      <c r="E15" s="1494"/>
      <c r="F15" s="1494"/>
      <c r="G15" s="1491"/>
      <c r="H15" s="1494"/>
      <c r="I15" s="666">
        <v>92.4</v>
      </c>
      <c r="J15" s="666">
        <v>92.7</v>
      </c>
      <c r="K15" s="666">
        <v>90.5</v>
      </c>
      <c r="L15" s="661">
        <v>89.6</v>
      </c>
      <c r="M15" s="667">
        <v>90</v>
      </c>
      <c r="N15" s="1727">
        <v>92.1</v>
      </c>
      <c r="O15" s="1728"/>
      <c r="P15" s="1471">
        <v>93.4</v>
      </c>
      <c r="Q15" s="667">
        <v>94.5</v>
      </c>
      <c r="R15" s="667">
        <v>94.9</v>
      </c>
      <c r="S15" s="667">
        <v>96.2</v>
      </c>
      <c r="T15" s="1475" t="s">
        <v>1703</v>
      </c>
      <c r="U15" s="1747" t="s">
        <v>1705</v>
      </c>
      <c r="V15" s="1518"/>
      <c r="W15" s="1320"/>
    </row>
    <row r="16" spans="1:23" s="674" customFormat="1" ht="20.25" customHeight="1" x14ac:dyDescent="0.2">
      <c r="A16" s="1463"/>
      <c r="B16" s="1485"/>
      <c r="C16" s="1741"/>
      <c r="D16" s="1473" t="s">
        <v>1696</v>
      </c>
      <c r="E16" s="1494"/>
      <c r="F16" s="1494"/>
      <c r="G16" s="1491"/>
      <c r="H16" s="1494"/>
      <c r="I16" s="666">
        <v>96.5</v>
      </c>
      <c r="J16" s="666">
        <v>96.8</v>
      </c>
      <c r="K16" s="666">
        <v>95.8</v>
      </c>
      <c r="L16" s="661">
        <v>95.1</v>
      </c>
      <c r="M16" s="667">
        <v>95</v>
      </c>
      <c r="N16" s="1727">
        <v>95.9</v>
      </c>
      <c r="O16" s="1728"/>
      <c r="P16" s="1471">
        <v>96.3</v>
      </c>
      <c r="Q16" s="667">
        <v>97</v>
      </c>
      <c r="R16" s="667">
        <v>97.2</v>
      </c>
      <c r="S16" s="667">
        <v>97.9</v>
      </c>
      <c r="T16" s="1465" t="s">
        <v>1700</v>
      </c>
      <c r="U16" s="1508"/>
      <c r="V16" s="1518"/>
      <c r="W16" s="1464"/>
    </row>
    <row r="17" spans="1:26" s="674" customFormat="1" ht="20.25" customHeight="1" x14ac:dyDescent="0.2">
      <c r="A17" s="1463"/>
      <c r="B17" s="1485"/>
      <c r="C17" s="1741"/>
      <c r="D17" s="1473" t="s">
        <v>1697</v>
      </c>
      <c r="E17" s="1494"/>
      <c r="F17" s="1494"/>
      <c r="G17" s="1491"/>
      <c r="H17" s="1494"/>
      <c r="I17" s="666">
        <v>92.5</v>
      </c>
      <c r="J17" s="666">
        <v>92.9</v>
      </c>
      <c r="K17" s="666">
        <v>89</v>
      </c>
      <c r="L17" s="661">
        <v>87.5</v>
      </c>
      <c r="M17" s="667">
        <v>88.6</v>
      </c>
      <c r="N17" s="1727">
        <v>91.4</v>
      </c>
      <c r="O17" s="1728"/>
      <c r="P17" s="1471">
        <v>93.3</v>
      </c>
      <c r="Q17" s="667">
        <v>94.2</v>
      </c>
      <c r="R17" s="667">
        <v>94.7</v>
      </c>
      <c r="S17" s="667">
        <v>96.2</v>
      </c>
      <c r="T17" s="1465" t="s">
        <v>1701</v>
      </c>
      <c r="U17" s="1508"/>
      <c r="V17" s="1518"/>
      <c r="W17" s="1464"/>
    </row>
    <row r="18" spans="1:26" s="674" customFormat="1" ht="20.25" customHeight="1" thickBot="1" x14ac:dyDescent="0.25">
      <c r="A18" s="1463"/>
      <c r="B18" s="1486"/>
      <c r="C18" s="1676"/>
      <c r="D18" s="1468" t="s">
        <v>1698</v>
      </c>
      <c r="E18" s="1495"/>
      <c r="F18" s="1495"/>
      <c r="G18" s="1492"/>
      <c r="H18" s="1495"/>
      <c r="I18" s="408">
        <v>86.5</v>
      </c>
      <c r="J18" s="408">
        <v>87.1</v>
      </c>
      <c r="K18" s="408">
        <v>84.8</v>
      </c>
      <c r="L18" s="663">
        <v>84.1</v>
      </c>
      <c r="M18" s="668">
        <v>84.9</v>
      </c>
      <c r="N18" s="1729">
        <v>87.7</v>
      </c>
      <c r="O18" s="1730"/>
      <c r="P18" s="1472">
        <v>90</v>
      </c>
      <c r="Q18" s="668">
        <v>91.5</v>
      </c>
      <c r="R18" s="668">
        <v>92.2</v>
      </c>
      <c r="S18" s="668">
        <v>94.2</v>
      </c>
      <c r="T18" s="1466" t="s">
        <v>1702</v>
      </c>
      <c r="U18" s="1509"/>
      <c r="V18" s="1519"/>
      <c r="W18" s="1464"/>
    </row>
    <row r="19" spans="1:26" ht="75.75" customHeight="1" thickBot="1" x14ac:dyDescent="0.25">
      <c r="A19" s="1484" t="s">
        <v>195</v>
      </c>
      <c r="B19" s="1405" t="s">
        <v>94</v>
      </c>
      <c r="C19" s="21"/>
      <c r="D19" s="73"/>
      <c r="E19" s="163"/>
      <c r="F19" s="163"/>
      <c r="G19" s="55"/>
      <c r="H19" s="163"/>
      <c r="I19" s="74"/>
      <c r="J19" s="74"/>
      <c r="K19" s="74"/>
      <c r="L19" s="561"/>
      <c r="M19" s="72"/>
      <c r="N19" s="71"/>
      <c r="O19" s="72"/>
      <c r="P19" s="72"/>
      <c r="Q19" s="72"/>
      <c r="R19" s="72"/>
      <c r="S19" s="677"/>
      <c r="T19" s="74"/>
      <c r="U19" s="56"/>
      <c r="V19" s="483" t="s">
        <v>102</v>
      </c>
      <c r="W19" s="1517" t="s">
        <v>203</v>
      </c>
      <c r="Y19" s="171"/>
    </row>
    <row r="20" spans="1:26" ht="27" customHeight="1" x14ac:dyDescent="0.2">
      <c r="A20" s="1485"/>
      <c r="B20" s="1484" t="s">
        <v>95</v>
      </c>
      <c r="C20" s="1563" t="s">
        <v>765</v>
      </c>
      <c r="D20" s="517" t="s">
        <v>708</v>
      </c>
      <c r="E20" s="1664" t="s">
        <v>657</v>
      </c>
      <c r="F20" s="1493" t="s">
        <v>1037</v>
      </c>
      <c r="G20" s="1490" t="s">
        <v>916</v>
      </c>
      <c r="H20" s="1749" t="s">
        <v>8</v>
      </c>
      <c r="I20" s="91">
        <v>95.6</v>
      </c>
      <c r="J20" s="91">
        <v>96.9</v>
      </c>
      <c r="K20" s="91">
        <v>98.3</v>
      </c>
      <c r="L20" s="91">
        <v>97.5</v>
      </c>
      <c r="M20" s="91">
        <v>96.4</v>
      </c>
      <c r="N20" s="1733">
        <v>96.9</v>
      </c>
      <c r="O20" s="1734"/>
      <c r="P20" s="91">
        <v>94.8</v>
      </c>
      <c r="Q20" s="680">
        <v>95.7</v>
      </c>
      <c r="R20" s="680">
        <v>94.2</v>
      </c>
      <c r="S20" s="1362">
        <v>97.9</v>
      </c>
      <c r="T20" s="87" t="s">
        <v>708</v>
      </c>
      <c r="U20" s="1507" t="s">
        <v>778</v>
      </c>
      <c r="V20" s="1517" t="s">
        <v>103</v>
      </c>
      <c r="W20" s="1518"/>
    </row>
    <row r="21" spans="1:26" ht="27" customHeight="1" x14ac:dyDescent="0.2">
      <c r="A21" s="1485"/>
      <c r="B21" s="1485"/>
      <c r="C21" s="1564"/>
      <c r="D21" s="524" t="s">
        <v>709</v>
      </c>
      <c r="E21" s="1665"/>
      <c r="F21" s="1562"/>
      <c r="G21" s="1491"/>
      <c r="H21" s="1750"/>
      <c r="I21" s="92">
        <v>96.7</v>
      </c>
      <c r="J21" s="92">
        <v>97.7</v>
      </c>
      <c r="K21" s="92">
        <v>99.7</v>
      </c>
      <c r="L21" s="92">
        <v>99.1</v>
      </c>
      <c r="M21" s="92">
        <v>97.6</v>
      </c>
      <c r="N21" s="1727">
        <v>97.4</v>
      </c>
      <c r="O21" s="1728"/>
      <c r="P21" s="92">
        <v>95.6</v>
      </c>
      <c r="Q21" s="681">
        <v>95.8</v>
      </c>
      <c r="R21" s="681">
        <v>94.1</v>
      </c>
      <c r="S21" s="1363">
        <v>97.8</v>
      </c>
      <c r="T21" s="88" t="s">
        <v>710</v>
      </c>
      <c r="U21" s="1508"/>
      <c r="V21" s="1518"/>
      <c r="W21" s="1518"/>
    </row>
    <row r="22" spans="1:26" ht="31.35" customHeight="1" thickBot="1" x14ac:dyDescent="0.25">
      <c r="A22" s="1486"/>
      <c r="B22" s="1486"/>
      <c r="C22" s="1565"/>
      <c r="D22" s="519" t="s">
        <v>711</v>
      </c>
      <c r="E22" s="1666"/>
      <c r="F22" s="1581"/>
      <c r="G22" s="1492"/>
      <c r="H22" s="1751"/>
      <c r="I22" s="93">
        <v>94.5</v>
      </c>
      <c r="J22" s="93">
        <v>96</v>
      </c>
      <c r="K22" s="93">
        <v>96.8</v>
      </c>
      <c r="L22" s="93">
        <v>95.9</v>
      </c>
      <c r="M22" s="93">
        <v>95.1</v>
      </c>
      <c r="N22" s="1729">
        <v>96.5</v>
      </c>
      <c r="O22" s="1730"/>
      <c r="P22" s="93">
        <v>94</v>
      </c>
      <c r="Q22" s="682">
        <v>95.6</v>
      </c>
      <c r="R22" s="682">
        <v>94.3</v>
      </c>
      <c r="S22" s="1364">
        <v>97.9</v>
      </c>
      <c r="T22" s="90" t="s">
        <v>712</v>
      </c>
      <c r="U22" s="1509"/>
      <c r="V22" s="1519"/>
      <c r="W22" s="1519"/>
    </row>
    <row r="23" spans="1:26" ht="18.75" customHeight="1" x14ac:dyDescent="0.2">
      <c r="A23" s="1484" t="s">
        <v>937</v>
      </c>
      <c r="B23" s="1484" t="s">
        <v>96</v>
      </c>
      <c r="C23" s="1487" t="s">
        <v>1235</v>
      </c>
      <c r="D23" s="517" t="s">
        <v>708</v>
      </c>
      <c r="E23" s="1664" t="s">
        <v>657</v>
      </c>
      <c r="F23" s="1561" t="s">
        <v>1033</v>
      </c>
      <c r="G23" s="1662" t="s">
        <v>902</v>
      </c>
      <c r="H23" s="1749" t="s">
        <v>8</v>
      </c>
      <c r="I23" s="39"/>
      <c r="J23" s="91">
        <v>48.8</v>
      </c>
      <c r="K23" s="39"/>
      <c r="L23" s="39"/>
      <c r="M23" s="39"/>
      <c r="N23" s="67"/>
      <c r="O23" s="45"/>
      <c r="P23" s="91">
        <v>50.2</v>
      </c>
      <c r="Q23" s="91"/>
      <c r="R23" s="91"/>
      <c r="S23" s="683"/>
      <c r="T23" s="87" t="s">
        <v>708</v>
      </c>
      <c r="U23" s="1507" t="s">
        <v>779</v>
      </c>
      <c r="V23" s="1517" t="s">
        <v>104</v>
      </c>
      <c r="W23" s="1517" t="s">
        <v>204</v>
      </c>
    </row>
    <row r="24" spans="1:26" ht="15.75" customHeight="1" x14ac:dyDescent="0.2">
      <c r="A24" s="1485"/>
      <c r="B24" s="1485"/>
      <c r="C24" s="1488"/>
      <c r="D24" s="524" t="s">
        <v>709</v>
      </c>
      <c r="E24" s="1665"/>
      <c r="F24" s="1562"/>
      <c r="G24" s="1533"/>
      <c r="H24" s="1750"/>
      <c r="I24" s="41"/>
      <c r="J24" s="92">
        <v>47.9</v>
      </c>
      <c r="K24" s="41"/>
      <c r="L24" s="41"/>
      <c r="M24" s="41"/>
      <c r="N24" s="324"/>
      <c r="O24" s="46"/>
      <c r="P24" s="92">
        <v>51.5</v>
      </c>
      <c r="Q24" s="92"/>
      <c r="R24" s="92"/>
      <c r="S24" s="752"/>
      <c r="T24" s="88" t="s">
        <v>710</v>
      </c>
      <c r="U24" s="1508"/>
      <c r="V24" s="1518"/>
      <c r="W24" s="1518"/>
    </row>
    <row r="25" spans="1:26" ht="15.75" customHeight="1" x14ac:dyDescent="0.2">
      <c r="A25" s="1485"/>
      <c r="B25" s="1485"/>
      <c r="C25" s="1488"/>
      <c r="D25" s="544" t="s">
        <v>711</v>
      </c>
      <c r="E25" s="1665"/>
      <c r="F25" s="1562"/>
      <c r="G25" s="1533"/>
      <c r="H25" s="1750"/>
      <c r="I25" s="41"/>
      <c r="J25" s="92">
        <v>49.5</v>
      </c>
      <c r="K25" s="41"/>
      <c r="L25" s="41"/>
      <c r="M25" s="41"/>
      <c r="N25" s="324"/>
      <c r="O25" s="46"/>
      <c r="P25" s="92">
        <v>49</v>
      </c>
      <c r="Q25" s="92"/>
      <c r="R25" s="92"/>
      <c r="S25" s="752"/>
      <c r="T25" s="88" t="s">
        <v>712</v>
      </c>
      <c r="U25" s="1508"/>
      <c r="V25" s="1518"/>
      <c r="W25" s="1518"/>
    </row>
    <row r="26" spans="1:26" ht="15.75" customHeight="1" x14ac:dyDescent="0.2">
      <c r="A26" s="1485"/>
      <c r="B26" s="1485"/>
      <c r="C26" s="1488"/>
      <c r="D26" s="544" t="s">
        <v>721</v>
      </c>
      <c r="E26" s="1665"/>
      <c r="F26" s="1562"/>
      <c r="G26" s="1533"/>
      <c r="H26" s="1750"/>
      <c r="I26" s="41"/>
      <c r="J26" s="92">
        <v>79.3</v>
      </c>
      <c r="K26" s="41"/>
      <c r="L26" s="41"/>
      <c r="M26" s="41"/>
      <c r="N26" s="324"/>
      <c r="O26" s="46"/>
      <c r="P26" s="92">
        <v>80.7</v>
      </c>
      <c r="Q26" s="92"/>
      <c r="R26" s="92"/>
      <c r="S26" s="752"/>
      <c r="T26" s="88" t="s">
        <v>721</v>
      </c>
      <c r="U26" s="1508"/>
      <c r="V26" s="1518"/>
      <c r="W26" s="1518"/>
    </row>
    <row r="27" spans="1:26" ht="15.75" customHeight="1" x14ac:dyDescent="0.2">
      <c r="A27" s="1485"/>
      <c r="B27" s="1485"/>
      <c r="C27" s="1488"/>
      <c r="D27" s="544" t="s">
        <v>722</v>
      </c>
      <c r="E27" s="1665"/>
      <c r="F27" s="1562"/>
      <c r="G27" s="1533"/>
      <c r="H27" s="1750"/>
      <c r="I27" s="41"/>
      <c r="J27" s="92">
        <v>44.4</v>
      </c>
      <c r="K27" s="41"/>
      <c r="L27" s="41"/>
      <c r="M27" s="41"/>
      <c r="N27" s="324"/>
      <c r="O27" s="46"/>
      <c r="P27" s="92">
        <v>46</v>
      </c>
      <c r="Q27" s="92"/>
      <c r="R27" s="92"/>
      <c r="S27" s="752"/>
      <c r="T27" s="88" t="s">
        <v>722</v>
      </c>
      <c r="U27" s="1508"/>
      <c r="V27" s="1518"/>
      <c r="W27" s="1518"/>
    </row>
    <row r="28" spans="1:26" ht="15.75" customHeight="1" x14ac:dyDescent="0.2">
      <c r="A28" s="1485"/>
      <c r="B28" s="1485"/>
      <c r="C28" s="1488"/>
      <c r="D28" s="544" t="s">
        <v>723</v>
      </c>
      <c r="E28" s="1665"/>
      <c r="F28" s="1562"/>
      <c r="G28" s="1533"/>
      <c r="H28" s="1750"/>
      <c r="I28" s="41"/>
      <c r="J28" s="92">
        <v>59.8</v>
      </c>
      <c r="K28" s="41"/>
      <c r="L28" s="41"/>
      <c r="M28" s="41"/>
      <c r="N28" s="324"/>
      <c r="O28" s="46"/>
      <c r="P28" s="92">
        <v>60.2</v>
      </c>
      <c r="Q28" s="92"/>
      <c r="R28" s="92"/>
      <c r="S28" s="752"/>
      <c r="T28" s="88" t="s">
        <v>723</v>
      </c>
      <c r="U28" s="1508"/>
      <c r="V28" s="1518"/>
      <c r="W28" s="1518"/>
    </row>
    <row r="29" spans="1:26" ht="15.75" customHeight="1" x14ac:dyDescent="0.2">
      <c r="A29" s="1485"/>
      <c r="B29" s="1485"/>
      <c r="C29" s="1488"/>
      <c r="D29" s="544" t="s">
        <v>724</v>
      </c>
      <c r="E29" s="1665"/>
      <c r="F29" s="1562"/>
      <c r="G29" s="1533"/>
      <c r="H29" s="1750"/>
      <c r="I29" s="41"/>
      <c r="J29" s="92">
        <v>52.2</v>
      </c>
      <c r="K29" s="41"/>
      <c r="L29" s="41"/>
      <c r="M29" s="41"/>
      <c r="N29" s="324"/>
      <c r="O29" s="46"/>
      <c r="P29" s="92">
        <v>53.9</v>
      </c>
      <c r="Q29" s="92"/>
      <c r="R29" s="92"/>
      <c r="S29" s="752"/>
      <c r="T29" s="88" t="s">
        <v>724</v>
      </c>
      <c r="U29" s="1508"/>
      <c r="V29" s="1518"/>
      <c r="W29" s="1518"/>
    </row>
    <row r="30" spans="1:26" ht="15.75" customHeight="1" x14ac:dyDescent="0.2">
      <c r="A30" s="1485"/>
      <c r="B30" s="1485"/>
      <c r="C30" s="1488"/>
      <c r="D30" s="544" t="s">
        <v>725</v>
      </c>
      <c r="E30" s="1665"/>
      <c r="F30" s="1562"/>
      <c r="G30" s="1533"/>
      <c r="H30" s="1750"/>
      <c r="I30" s="41"/>
      <c r="J30" s="92">
        <v>41.4</v>
      </c>
      <c r="K30" s="41"/>
      <c r="L30" s="41"/>
      <c r="M30" s="41"/>
      <c r="N30" s="324"/>
      <c r="O30" s="46"/>
      <c r="P30" s="92">
        <v>43</v>
      </c>
      <c r="Q30" s="92"/>
      <c r="R30" s="92"/>
      <c r="S30" s="752"/>
      <c r="T30" s="88" t="s">
        <v>725</v>
      </c>
      <c r="U30" s="1508"/>
      <c r="V30" s="1518"/>
      <c r="W30" s="1518"/>
      <c r="Y30" s="1764"/>
      <c r="Z30" s="1764"/>
    </row>
    <row r="31" spans="1:26" ht="15.75" customHeight="1" thickBot="1" x14ac:dyDescent="0.25">
      <c r="A31" s="1486"/>
      <c r="B31" s="1485"/>
      <c r="C31" s="1489"/>
      <c r="D31" s="548" t="s">
        <v>726</v>
      </c>
      <c r="E31" s="1666"/>
      <c r="F31" s="1581"/>
      <c r="G31" s="1663"/>
      <c r="H31" s="1751"/>
      <c r="I31" s="43"/>
      <c r="J31" s="93">
        <v>22</v>
      </c>
      <c r="K31" s="43"/>
      <c r="L31" s="43"/>
      <c r="M31" s="43"/>
      <c r="N31" s="70"/>
      <c r="O31" s="47"/>
      <c r="P31" s="93">
        <v>28.6</v>
      </c>
      <c r="Q31" s="93"/>
      <c r="R31" s="93"/>
      <c r="S31" s="685"/>
      <c r="T31" s="90" t="s">
        <v>726</v>
      </c>
      <c r="U31" s="1509"/>
      <c r="V31" s="1518"/>
      <c r="W31" s="1519"/>
    </row>
    <row r="32" spans="1:26" ht="45" customHeight="1" x14ac:dyDescent="0.2">
      <c r="A32" s="1484" t="s">
        <v>196</v>
      </c>
      <c r="B32" s="1484" t="s">
        <v>97</v>
      </c>
      <c r="C32" s="1610" t="s">
        <v>766</v>
      </c>
      <c r="D32" s="1358" t="s">
        <v>727</v>
      </c>
      <c r="E32" s="1493" t="s">
        <v>701</v>
      </c>
      <c r="F32" s="1493" t="s">
        <v>1033</v>
      </c>
      <c r="G32" s="1493" t="s">
        <v>902</v>
      </c>
      <c r="H32" s="1493" t="s">
        <v>8</v>
      </c>
      <c r="I32" s="92">
        <v>53.1</v>
      </c>
      <c r="J32" s="92">
        <v>56.6</v>
      </c>
      <c r="K32" s="92">
        <v>56.6</v>
      </c>
      <c r="L32" s="92"/>
      <c r="M32" s="92">
        <v>61.1</v>
      </c>
      <c r="N32" s="94">
        <v>48.7</v>
      </c>
      <c r="O32" s="376" t="s">
        <v>1125</v>
      </c>
      <c r="P32" s="92">
        <v>48.7</v>
      </c>
      <c r="Q32" s="681">
        <v>50</v>
      </c>
      <c r="R32" s="681"/>
      <c r="S32" s="752">
        <v>49.2</v>
      </c>
      <c r="T32" s="49" t="s">
        <v>728</v>
      </c>
      <c r="U32" s="1507" t="s">
        <v>780</v>
      </c>
      <c r="V32" s="1517" t="s">
        <v>105</v>
      </c>
      <c r="W32" s="1517" t="s">
        <v>205</v>
      </c>
    </row>
    <row r="33" spans="1:23" ht="63.75" x14ac:dyDescent="0.2">
      <c r="A33" s="1485"/>
      <c r="B33" s="1485"/>
      <c r="C33" s="1741"/>
      <c r="D33" s="1359" t="s">
        <v>729</v>
      </c>
      <c r="E33" s="1494"/>
      <c r="F33" s="1494"/>
      <c r="G33" s="1494"/>
      <c r="H33" s="1494"/>
      <c r="I33" s="92">
        <v>50.4</v>
      </c>
      <c r="J33" s="92">
        <v>54.2</v>
      </c>
      <c r="K33" s="92">
        <v>55.1</v>
      </c>
      <c r="L33" s="205"/>
      <c r="M33" s="92">
        <v>58.4</v>
      </c>
      <c r="N33" s="375"/>
      <c r="O33" s="376"/>
      <c r="P33" s="205"/>
      <c r="Q33" s="700"/>
      <c r="R33" s="700"/>
      <c r="S33" s="767"/>
      <c r="T33" s="49" t="s">
        <v>730</v>
      </c>
      <c r="U33" s="1508"/>
      <c r="V33" s="1518"/>
      <c r="W33" s="1518"/>
    </row>
    <row r="34" spans="1:23" ht="63.75" x14ac:dyDescent="0.2">
      <c r="A34" s="1485"/>
      <c r="B34" s="1485"/>
      <c r="C34" s="1741"/>
      <c r="D34" s="1359" t="s">
        <v>731</v>
      </c>
      <c r="E34" s="1494"/>
      <c r="F34" s="1494"/>
      <c r="G34" s="1494"/>
      <c r="H34" s="1494"/>
      <c r="I34" s="92">
        <v>39.6</v>
      </c>
      <c r="J34" s="92">
        <v>42.1</v>
      </c>
      <c r="K34" s="92">
        <v>42.5</v>
      </c>
      <c r="L34" s="205"/>
      <c r="M34" s="92">
        <v>46.5</v>
      </c>
      <c r="N34" s="375"/>
      <c r="O34" s="376"/>
      <c r="P34" s="205"/>
      <c r="Q34" s="700"/>
      <c r="R34" s="700"/>
      <c r="S34" s="767"/>
      <c r="T34" s="49" t="s">
        <v>732</v>
      </c>
      <c r="U34" s="1508"/>
      <c r="V34" s="1518"/>
      <c r="W34" s="1518"/>
    </row>
    <row r="35" spans="1:23" ht="25.5" x14ac:dyDescent="0.2">
      <c r="A35" s="1485"/>
      <c r="B35" s="1485"/>
      <c r="C35" s="1741"/>
      <c r="D35" s="1359" t="s">
        <v>733</v>
      </c>
      <c r="E35" s="1494"/>
      <c r="F35" s="1494"/>
      <c r="G35" s="1494"/>
      <c r="H35" s="1494"/>
      <c r="I35" s="92">
        <v>31.9</v>
      </c>
      <c r="J35" s="92">
        <v>35.799999999999997</v>
      </c>
      <c r="K35" s="92">
        <v>37.5</v>
      </c>
      <c r="L35" s="205"/>
      <c r="M35" s="92">
        <v>43.5</v>
      </c>
      <c r="N35" s="375"/>
      <c r="O35" s="376"/>
      <c r="P35" s="205"/>
      <c r="Q35" s="700"/>
      <c r="R35" s="700"/>
      <c r="S35" s="767"/>
      <c r="T35" s="49" t="s">
        <v>734</v>
      </c>
      <c r="U35" s="1508"/>
      <c r="V35" s="1518"/>
      <c r="W35" s="1518"/>
    </row>
    <row r="36" spans="1:23" ht="38.25" x14ac:dyDescent="0.2">
      <c r="A36" s="1485"/>
      <c r="B36" s="1485"/>
      <c r="C36" s="1741"/>
      <c r="D36" s="1359" t="s">
        <v>735</v>
      </c>
      <c r="E36" s="1494"/>
      <c r="F36" s="1494"/>
      <c r="G36" s="1494"/>
      <c r="H36" s="1494"/>
      <c r="I36" s="92">
        <v>37.200000000000003</v>
      </c>
      <c r="J36" s="92">
        <v>42.3</v>
      </c>
      <c r="K36" s="92">
        <v>43</v>
      </c>
      <c r="L36" s="205"/>
      <c r="M36" s="92">
        <v>47.1</v>
      </c>
      <c r="N36" s="375"/>
      <c r="O36" s="376"/>
      <c r="P36" s="205"/>
      <c r="Q36" s="700"/>
      <c r="R36" s="700"/>
      <c r="S36" s="767"/>
      <c r="T36" s="49" t="s">
        <v>736</v>
      </c>
      <c r="U36" s="1508"/>
      <c r="V36" s="1518"/>
      <c r="W36" s="1518"/>
    </row>
    <row r="37" spans="1:23" ht="38.25" x14ac:dyDescent="0.2">
      <c r="A37" s="1485"/>
      <c r="B37" s="1485"/>
      <c r="C37" s="1741"/>
      <c r="D37" s="1359" t="s">
        <v>737</v>
      </c>
      <c r="E37" s="1494"/>
      <c r="F37" s="1494"/>
      <c r="G37" s="1494"/>
      <c r="H37" s="1494"/>
      <c r="I37" s="92">
        <v>6.7</v>
      </c>
      <c r="J37" s="92">
        <v>6.9</v>
      </c>
      <c r="K37" s="92">
        <v>7.1</v>
      </c>
      <c r="L37" s="205"/>
      <c r="M37" s="92">
        <v>7.9</v>
      </c>
      <c r="N37" s="302">
        <v>6.5</v>
      </c>
      <c r="O37" s="303" t="s">
        <v>1125</v>
      </c>
      <c r="P37" s="92">
        <v>6.5</v>
      </c>
      <c r="Q37" s="681">
        <v>8</v>
      </c>
      <c r="R37" s="681"/>
      <c r="S37" s="778">
        <v>8.1999999999999993</v>
      </c>
      <c r="T37" s="182" t="s">
        <v>738</v>
      </c>
      <c r="U37" s="1508"/>
      <c r="V37" s="1518"/>
      <c r="W37" s="1518"/>
    </row>
    <row r="38" spans="1:23" ht="25.5" x14ac:dyDescent="0.2">
      <c r="A38" s="1485"/>
      <c r="B38" s="1485"/>
      <c r="C38" s="1741"/>
      <c r="D38" s="1359" t="s">
        <v>1062</v>
      </c>
      <c r="E38" s="1494"/>
      <c r="F38" s="1494"/>
      <c r="G38" s="1494"/>
      <c r="H38" s="1494"/>
      <c r="I38" s="205"/>
      <c r="J38" s="205"/>
      <c r="K38" s="205"/>
      <c r="L38" s="205"/>
      <c r="M38" s="205"/>
      <c r="N38" s="1773">
        <v>36</v>
      </c>
      <c r="O38" s="1774"/>
      <c r="P38" s="92">
        <v>35.799999999999997</v>
      </c>
      <c r="Q38" s="681">
        <v>38</v>
      </c>
      <c r="R38" s="681"/>
      <c r="S38" s="778">
        <v>37.200000000000003</v>
      </c>
      <c r="T38" s="182" t="s">
        <v>1063</v>
      </c>
      <c r="U38" s="1508"/>
      <c r="V38" s="1518"/>
      <c r="W38" s="1518"/>
    </row>
    <row r="39" spans="1:23" ht="48" customHeight="1" x14ac:dyDescent="0.2">
      <c r="A39" s="1485"/>
      <c r="B39" s="1485"/>
      <c r="C39" s="1741"/>
      <c r="D39" s="1359" t="s">
        <v>1170</v>
      </c>
      <c r="E39" s="1494"/>
      <c r="F39" s="1494"/>
      <c r="G39" s="1494"/>
      <c r="H39" s="1494"/>
      <c r="I39" s="374"/>
      <c r="J39" s="374"/>
      <c r="K39" s="374"/>
      <c r="L39" s="374"/>
      <c r="M39" s="374"/>
      <c r="N39" s="1773">
        <v>34.700000000000003</v>
      </c>
      <c r="O39" s="1774"/>
      <c r="P39" s="395">
        <v>34.299999999999997</v>
      </c>
      <c r="Q39" s="779">
        <v>36.299999999999997</v>
      </c>
      <c r="R39" s="779"/>
      <c r="S39" s="778">
        <v>34.6</v>
      </c>
      <c r="T39" s="182" t="s">
        <v>1171</v>
      </c>
      <c r="U39" s="1508"/>
      <c r="V39" s="1518"/>
      <c r="W39" s="1518"/>
    </row>
    <row r="40" spans="1:23" ht="70.5" customHeight="1" thickBot="1" x14ac:dyDescent="0.25">
      <c r="A40" s="1486"/>
      <c r="B40" s="1485"/>
      <c r="C40" s="1742"/>
      <c r="D40" s="142" t="s">
        <v>1065</v>
      </c>
      <c r="E40" s="1494"/>
      <c r="F40" s="1494"/>
      <c r="G40" s="1494"/>
      <c r="H40" s="1494"/>
      <c r="I40" s="374"/>
      <c r="J40" s="779">
        <v>41.5</v>
      </c>
      <c r="K40" s="779">
        <v>46.8</v>
      </c>
      <c r="L40" s="374"/>
      <c r="M40" s="779">
        <v>49.9</v>
      </c>
      <c r="N40" s="778">
        <v>45.1</v>
      </c>
      <c r="O40" s="394" t="s">
        <v>1125</v>
      </c>
      <c r="P40" s="779">
        <v>44.4</v>
      </c>
      <c r="Q40" s="779">
        <v>46.9</v>
      </c>
      <c r="R40" s="779"/>
      <c r="S40" s="778">
        <v>42.3</v>
      </c>
      <c r="T40" s="182" t="s">
        <v>1064</v>
      </c>
      <c r="U40" s="1508"/>
      <c r="V40" s="1518"/>
      <c r="W40" s="1519"/>
    </row>
    <row r="41" spans="1:23" s="674" customFormat="1" ht="70.5" customHeight="1" thickBot="1" x14ac:dyDescent="0.25">
      <c r="A41" s="1356"/>
      <c r="B41" s="1486"/>
      <c r="C41" s="1676" t="s">
        <v>1667</v>
      </c>
      <c r="D41" s="1677"/>
      <c r="E41" s="1495"/>
      <c r="F41" s="1495"/>
      <c r="G41" s="1495"/>
      <c r="H41" s="1495"/>
      <c r="I41" s="1365"/>
      <c r="J41" s="685"/>
      <c r="K41" s="685"/>
      <c r="L41" s="206"/>
      <c r="M41" s="686"/>
      <c r="N41" s="1777">
        <v>47.7</v>
      </c>
      <c r="O41" s="1778"/>
      <c r="P41" s="1366">
        <v>47.6</v>
      </c>
      <c r="Q41" s="1366">
        <v>50.3</v>
      </c>
      <c r="R41" s="1366"/>
      <c r="S41" s="1366">
        <v>51.8</v>
      </c>
      <c r="T41" s="1775" t="s">
        <v>1668</v>
      </c>
      <c r="U41" s="1776"/>
      <c r="V41" s="1519"/>
      <c r="W41" s="1357"/>
    </row>
    <row r="42" spans="1:23" s="674" customFormat="1" ht="28.5" customHeight="1" thickBot="1" x14ac:dyDescent="0.25">
      <c r="A42" s="671"/>
      <c r="B42" s="1490" t="s">
        <v>98</v>
      </c>
      <c r="C42" s="1582" t="s">
        <v>1469</v>
      </c>
      <c r="D42" s="768" t="s">
        <v>1707</v>
      </c>
      <c r="E42" s="1561" t="s">
        <v>657</v>
      </c>
      <c r="F42" s="1561" t="s">
        <v>1033</v>
      </c>
      <c r="G42" s="1490" t="s">
        <v>1470</v>
      </c>
      <c r="H42" s="1561" t="s">
        <v>1176</v>
      </c>
      <c r="I42" s="770"/>
      <c r="J42" s="770"/>
      <c r="K42" s="801">
        <v>1.17</v>
      </c>
      <c r="L42" s="771"/>
      <c r="M42" s="768"/>
      <c r="N42" s="1769">
        <v>1.08</v>
      </c>
      <c r="O42" s="1770" t="e">
        <v>#DIV/0!</v>
      </c>
      <c r="P42" s="768"/>
      <c r="Q42" s="768"/>
      <c r="R42" s="800">
        <v>1.1100000000000001</v>
      </c>
      <c r="S42" s="793"/>
      <c r="T42" s="772" t="s">
        <v>1471</v>
      </c>
      <c r="U42" s="1510" t="s">
        <v>1472</v>
      </c>
      <c r="V42" s="1648" t="s">
        <v>106</v>
      </c>
      <c r="W42" s="670"/>
    </row>
    <row r="43" spans="1:23" s="674" customFormat="1" ht="28.5" customHeight="1" thickBot="1" x14ac:dyDescent="0.25">
      <c r="A43" s="671"/>
      <c r="B43" s="1491"/>
      <c r="C43" s="1583"/>
      <c r="D43" s="799" t="s">
        <v>1473</v>
      </c>
      <c r="E43" s="1581"/>
      <c r="F43" s="1581"/>
      <c r="G43" s="1492"/>
      <c r="H43" s="1581"/>
      <c r="I43" s="650"/>
      <c r="J43" s="650"/>
      <c r="K43" s="650">
        <v>0.97</v>
      </c>
      <c r="L43" s="649"/>
      <c r="M43" s="652"/>
      <c r="N43" s="1771">
        <v>0.99</v>
      </c>
      <c r="O43" s="1772" t="e">
        <v>#DIV/0!</v>
      </c>
      <c r="P43" s="652"/>
      <c r="Q43" s="652"/>
      <c r="R43" s="696">
        <v>1</v>
      </c>
      <c r="S43" s="679"/>
      <c r="T43" s="701" t="s">
        <v>1474</v>
      </c>
      <c r="U43" s="1512"/>
      <c r="V43" s="1649"/>
      <c r="W43" s="670"/>
    </row>
    <row r="44" spans="1:23" ht="15.75" customHeight="1" thickBot="1" x14ac:dyDescent="0.25">
      <c r="A44" s="471"/>
      <c r="B44" s="1491"/>
      <c r="C44" s="1582" t="s">
        <v>1172</v>
      </c>
      <c r="D44" s="377" t="s">
        <v>1173</v>
      </c>
      <c r="E44" s="1561" t="s">
        <v>657</v>
      </c>
      <c r="F44" s="1561" t="s">
        <v>1033</v>
      </c>
      <c r="G44" s="1743" t="s">
        <v>1177</v>
      </c>
      <c r="H44" s="1561" t="s">
        <v>1176</v>
      </c>
      <c r="I44" s="381"/>
      <c r="J44" s="381">
        <v>1.0900000000000001</v>
      </c>
      <c r="K44" s="381"/>
      <c r="L44" s="382"/>
      <c r="M44" s="377"/>
      <c r="N44" s="1765"/>
      <c r="O44" s="1766"/>
      <c r="P44" s="377">
        <v>1.02</v>
      </c>
      <c r="Q44" s="383"/>
      <c r="R44" s="383"/>
      <c r="S44" s="793"/>
      <c r="T44" s="386" t="s">
        <v>1178</v>
      </c>
      <c r="U44" s="1510" t="s">
        <v>1179</v>
      </c>
      <c r="V44" s="1649"/>
      <c r="W44" s="483"/>
    </row>
    <row r="45" spans="1:23" ht="26.25" customHeight="1" thickBot="1" x14ac:dyDescent="0.25">
      <c r="A45" s="471"/>
      <c r="B45" s="1491"/>
      <c r="C45" s="1609"/>
      <c r="D45" s="378" t="s">
        <v>1174</v>
      </c>
      <c r="E45" s="1562"/>
      <c r="F45" s="1562"/>
      <c r="G45" s="1744"/>
      <c r="H45" s="1562"/>
      <c r="I45" s="384"/>
      <c r="J45" s="384">
        <v>0.41</v>
      </c>
      <c r="K45" s="384"/>
      <c r="L45" s="384"/>
      <c r="M45" s="384"/>
      <c r="N45" s="1767"/>
      <c r="O45" s="1768"/>
      <c r="P45" s="384">
        <v>0.37</v>
      </c>
      <c r="Q45" s="385"/>
      <c r="R45" s="385"/>
      <c r="S45" s="794"/>
      <c r="T45" s="387" t="s">
        <v>1180</v>
      </c>
      <c r="U45" s="1511"/>
      <c r="V45" s="1649"/>
      <c r="W45" s="483"/>
    </row>
    <row r="46" spans="1:23" ht="26.25" thickBot="1" x14ac:dyDescent="0.25">
      <c r="A46" s="471"/>
      <c r="B46" s="1491"/>
      <c r="C46" s="1583"/>
      <c r="D46" s="379" t="s">
        <v>1175</v>
      </c>
      <c r="E46" s="1581"/>
      <c r="F46" s="1581"/>
      <c r="G46" s="1745"/>
      <c r="H46" s="1581"/>
      <c r="I46" s="21"/>
      <c r="J46" s="21">
        <v>0.62</v>
      </c>
      <c r="K46" s="21"/>
      <c r="L46" s="20"/>
      <c r="M46" s="23"/>
      <c r="N46" s="1737"/>
      <c r="O46" s="1738"/>
      <c r="P46" s="23">
        <v>0.33</v>
      </c>
      <c r="Q46" s="73"/>
      <c r="R46" s="73"/>
      <c r="S46" s="679"/>
      <c r="T46" s="211" t="s">
        <v>1181</v>
      </c>
      <c r="U46" s="1512"/>
      <c r="V46" s="1649"/>
      <c r="W46" s="483"/>
    </row>
    <row r="47" spans="1:23" ht="46.5" customHeight="1" thickBot="1" x14ac:dyDescent="0.25">
      <c r="A47" s="471"/>
      <c r="B47" s="1491"/>
      <c r="C47" s="1582" t="s">
        <v>1201</v>
      </c>
      <c r="D47" s="396" t="s">
        <v>727</v>
      </c>
      <c r="E47" s="1493" t="s">
        <v>657</v>
      </c>
      <c r="F47" s="1493" t="s">
        <v>1033</v>
      </c>
      <c r="G47" s="1490" t="s">
        <v>1177</v>
      </c>
      <c r="H47" s="40"/>
      <c r="I47" s="67"/>
      <c r="J47" s="67"/>
      <c r="K47" s="67"/>
      <c r="L47" s="39"/>
      <c r="M47" s="45"/>
      <c r="N47" s="1733">
        <v>0.92</v>
      </c>
      <c r="O47" s="1734"/>
      <c r="P47" s="45">
        <v>0.95</v>
      </c>
      <c r="Q47" s="45">
        <v>1.02</v>
      </c>
      <c r="R47" s="45"/>
      <c r="S47" s="665">
        <v>0.96</v>
      </c>
      <c r="T47" s="397" t="s">
        <v>1202</v>
      </c>
      <c r="U47" s="1507" t="s">
        <v>1203</v>
      </c>
      <c r="V47" s="1649"/>
      <c r="W47" s="483"/>
    </row>
    <row r="48" spans="1:23" ht="83.25" customHeight="1" thickBot="1" x14ac:dyDescent="0.25">
      <c r="A48" s="471"/>
      <c r="B48" s="1491"/>
      <c r="C48" s="1609"/>
      <c r="D48" s="398" t="s">
        <v>1065</v>
      </c>
      <c r="E48" s="1494"/>
      <c r="F48" s="1494"/>
      <c r="G48" s="1491"/>
      <c r="H48" s="42"/>
      <c r="I48" s="324"/>
      <c r="J48" s="324"/>
      <c r="K48" s="324"/>
      <c r="L48" s="41"/>
      <c r="M48" s="46"/>
      <c r="N48" s="1727">
        <v>0.89</v>
      </c>
      <c r="O48" s="1728"/>
      <c r="P48" s="46">
        <v>0.94</v>
      </c>
      <c r="Q48" s="46">
        <v>0.97</v>
      </c>
      <c r="R48" s="46"/>
      <c r="S48" s="667">
        <v>0.94</v>
      </c>
      <c r="T48" s="399" t="s">
        <v>1064</v>
      </c>
      <c r="U48" s="1508"/>
      <c r="V48" s="1649"/>
      <c r="W48" s="483"/>
    </row>
    <row r="49" spans="1:23" ht="45.75" customHeight="1" thickBot="1" x14ac:dyDescent="0.25">
      <c r="A49" s="471"/>
      <c r="B49" s="1491"/>
      <c r="C49" s="1609"/>
      <c r="D49" s="398" t="s">
        <v>1170</v>
      </c>
      <c r="E49" s="1494"/>
      <c r="F49" s="1494"/>
      <c r="G49" s="1491"/>
      <c r="H49" s="42"/>
      <c r="I49" s="324"/>
      <c r="J49" s="324"/>
      <c r="K49" s="324"/>
      <c r="L49" s="41"/>
      <c r="M49" s="46"/>
      <c r="N49" s="1727">
        <v>0.99</v>
      </c>
      <c r="O49" s="1728"/>
      <c r="P49" s="46">
        <v>1.0900000000000001</v>
      </c>
      <c r="Q49" s="46">
        <v>1.05</v>
      </c>
      <c r="R49" s="46"/>
      <c r="S49" s="667">
        <v>1.08</v>
      </c>
      <c r="T49" s="399" t="s">
        <v>1171</v>
      </c>
      <c r="U49" s="1508"/>
      <c r="V49" s="1649"/>
      <c r="W49" s="483"/>
    </row>
    <row r="50" spans="1:23" ht="41.25" customHeight="1" thickBot="1" x14ac:dyDescent="0.25">
      <c r="A50" s="471"/>
      <c r="B50" s="1491"/>
      <c r="C50" s="1609"/>
      <c r="D50" s="398" t="s">
        <v>1062</v>
      </c>
      <c r="E50" s="1494"/>
      <c r="F50" s="1494"/>
      <c r="G50" s="1491"/>
      <c r="H50" s="42"/>
      <c r="I50" s="324"/>
      <c r="J50" s="324"/>
      <c r="K50" s="324"/>
      <c r="L50" s="41"/>
      <c r="M50" s="46"/>
      <c r="N50" s="1500">
        <v>0.9</v>
      </c>
      <c r="O50" s="1501"/>
      <c r="P50" s="46">
        <v>0.92</v>
      </c>
      <c r="Q50" s="46">
        <v>0.92</v>
      </c>
      <c r="R50" s="46"/>
      <c r="S50" s="1015">
        <v>0.9</v>
      </c>
      <c r="T50" s="399" t="s">
        <v>1063</v>
      </c>
      <c r="U50" s="1508"/>
      <c r="V50" s="1649"/>
      <c r="W50" s="483"/>
    </row>
    <row r="51" spans="1:23" ht="44.25" customHeight="1" thickBot="1" x14ac:dyDescent="0.25">
      <c r="A51" s="471"/>
      <c r="B51" s="1491"/>
      <c r="C51" s="1583"/>
      <c r="D51" s="400" t="s">
        <v>737</v>
      </c>
      <c r="E51" s="1495"/>
      <c r="F51" s="1495"/>
      <c r="G51" s="1492"/>
      <c r="H51" s="163"/>
      <c r="I51" s="21"/>
      <c r="J51" s="21"/>
      <c r="K51" s="21"/>
      <c r="L51" s="20"/>
      <c r="M51" s="23"/>
      <c r="N51" s="1712">
        <v>0.45</v>
      </c>
      <c r="O51" s="1713"/>
      <c r="P51" s="23">
        <v>0.65</v>
      </c>
      <c r="Q51" s="23">
        <v>0.62</v>
      </c>
      <c r="R51" s="23"/>
      <c r="S51" s="652">
        <v>0.57999999999999996</v>
      </c>
      <c r="T51" s="211" t="s">
        <v>1204</v>
      </c>
      <c r="U51" s="1509"/>
      <c r="V51" s="1649"/>
      <c r="W51" s="483"/>
    </row>
    <row r="52" spans="1:23" ht="44.25" customHeight="1" thickBot="1" x14ac:dyDescent="0.25">
      <c r="A52" s="471"/>
      <c r="B52" s="1491"/>
      <c r="C52" s="1487" t="s">
        <v>1205</v>
      </c>
      <c r="D52" s="396" t="s">
        <v>727</v>
      </c>
      <c r="E52" s="1493" t="s">
        <v>657</v>
      </c>
      <c r="F52" s="1493" t="s">
        <v>1033</v>
      </c>
      <c r="G52" s="1490" t="s">
        <v>1177</v>
      </c>
      <c r="H52" s="40"/>
      <c r="I52" s="67"/>
      <c r="J52" s="67"/>
      <c r="K52" s="67"/>
      <c r="L52" s="39"/>
      <c r="M52" s="45"/>
      <c r="N52" s="1733">
        <v>0.36</v>
      </c>
      <c r="O52" s="1734"/>
      <c r="P52" s="45">
        <v>0.38</v>
      </c>
      <c r="Q52" s="45">
        <v>0.35</v>
      </c>
      <c r="R52" s="45"/>
      <c r="S52" s="665">
        <v>0.28000000000000003</v>
      </c>
      <c r="T52" s="397" t="s">
        <v>1202</v>
      </c>
      <c r="U52" s="1507" t="s">
        <v>1206</v>
      </c>
      <c r="V52" s="1649"/>
      <c r="W52" s="483"/>
    </row>
    <row r="53" spans="1:23" ht="85.5" customHeight="1" thickBot="1" x14ac:dyDescent="0.25">
      <c r="A53" s="471"/>
      <c r="B53" s="1491"/>
      <c r="C53" s="1488"/>
      <c r="D53" s="398" t="s">
        <v>1065</v>
      </c>
      <c r="E53" s="1494"/>
      <c r="F53" s="1494"/>
      <c r="G53" s="1491"/>
      <c r="H53" s="232"/>
      <c r="I53" s="341"/>
      <c r="J53" s="341"/>
      <c r="K53" s="341"/>
      <c r="L53" s="380"/>
      <c r="M53" s="223"/>
      <c r="N53" s="1727">
        <v>0.38</v>
      </c>
      <c r="O53" s="1728"/>
      <c r="P53" s="223">
        <v>0.38</v>
      </c>
      <c r="Q53" s="223">
        <v>0.32</v>
      </c>
      <c r="R53" s="223"/>
      <c r="S53" s="705">
        <v>0.27</v>
      </c>
      <c r="T53" s="399" t="s">
        <v>1064</v>
      </c>
      <c r="U53" s="1508"/>
      <c r="V53" s="1649"/>
      <c r="W53" s="483"/>
    </row>
    <row r="54" spans="1:23" ht="43.5" customHeight="1" thickBot="1" x14ac:dyDescent="0.25">
      <c r="A54" s="471"/>
      <c r="B54" s="1491"/>
      <c r="C54" s="1488"/>
      <c r="D54" s="398" t="s">
        <v>1170</v>
      </c>
      <c r="E54" s="1494"/>
      <c r="F54" s="1494"/>
      <c r="G54" s="1491"/>
      <c r="H54" s="232"/>
      <c r="I54" s="341"/>
      <c r="J54" s="341"/>
      <c r="K54" s="341"/>
      <c r="L54" s="380"/>
      <c r="M54" s="223"/>
      <c r="N54" s="1727">
        <v>0.33</v>
      </c>
      <c r="O54" s="1728"/>
      <c r="P54" s="223">
        <v>0.34</v>
      </c>
      <c r="Q54" s="223">
        <v>0.31</v>
      </c>
      <c r="R54" s="223"/>
      <c r="S54" s="705">
        <v>0.26</v>
      </c>
      <c r="T54" s="399" t="s">
        <v>1171</v>
      </c>
      <c r="U54" s="1508"/>
      <c r="V54" s="1649"/>
      <c r="W54" s="483"/>
    </row>
    <row r="55" spans="1:23" ht="43.5" customHeight="1" thickBot="1" x14ac:dyDescent="0.25">
      <c r="A55" s="471"/>
      <c r="B55" s="1491"/>
      <c r="C55" s="1488"/>
      <c r="D55" s="398" t="s">
        <v>1062</v>
      </c>
      <c r="E55" s="1494"/>
      <c r="F55" s="1494"/>
      <c r="G55" s="1491"/>
      <c r="H55" s="232"/>
      <c r="I55" s="341"/>
      <c r="J55" s="341"/>
      <c r="K55" s="341"/>
      <c r="L55" s="380"/>
      <c r="M55" s="223"/>
      <c r="N55" s="1727">
        <v>0.34</v>
      </c>
      <c r="O55" s="1728"/>
      <c r="P55" s="223">
        <v>0.33</v>
      </c>
      <c r="Q55" s="223">
        <v>0.31</v>
      </c>
      <c r="R55" s="223"/>
      <c r="S55" s="705">
        <v>0.27</v>
      </c>
      <c r="T55" s="399" t="s">
        <v>1063</v>
      </c>
      <c r="U55" s="1508"/>
      <c r="V55" s="1649"/>
      <c r="W55" s="483"/>
    </row>
    <row r="56" spans="1:23" ht="43.5" customHeight="1" thickBot="1" x14ac:dyDescent="0.25">
      <c r="A56" s="471"/>
      <c r="B56" s="1491"/>
      <c r="C56" s="1489"/>
      <c r="D56" s="400" t="s">
        <v>737</v>
      </c>
      <c r="E56" s="1495"/>
      <c r="F56" s="1495"/>
      <c r="G56" s="1492"/>
      <c r="H56" s="163"/>
      <c r="I56" s="21"/>
      <c r="J56" s="21"/>
      <c r="K56" s="21"/>
      <c r="L56" s="20"/>
      <c r="M56" s="23"/>
      <c r="N56" s="1729">
        <v>0.31</v>
      </c>
      <c r="O56" s="1730"/>
      <c r="P56" s="148">
        <v>0.4</v>
      </c>
      <c r="Q56" s="23">
        <v>0.32</v>
      </c>
      <c r="R56" s="23"/>
      <c r="S56" s="652">
        <v>0.26</v>
      </c>
      <c r="T56" s="211" t="s">
        <v>1204</v>
      </c>
      <c r="U56" s="1509"/>
      <c r="V56" s="1649"/>
      <c r="W56" s="483"/>
    </row>
    <row r="57" spans="1:23" ht="39" thickBot="1" x14ac:dyDescent="0.25">
      <c r="A57" s="471"/>
      <c r="B57" s="1491"/>
      <c r="C57" s="1582" t="s">
        <v>1207</v>
      </c>
      <c r="D57" s="396" t="s">
        <v>727</v>
      </c>
      <c r="E57" s="1493" t="s">
        <v>657</v>
      </c>
      <c r="F57" s="1493" t="s">
        <v>1033</v>
      </c>
      <c r="G57" s="1490" t="s">
        <v>1177</v>
      </c>
      <c r="H57" s="660"/>
      <c r="I57" s="67"/>
      <c r="J57" s="67"/>
      <c r="K57" s="67"/>
      <c r="L57" s="39"/>
      <c r="M57" s="665"/>
      <c r="N57" s="1733">
        <v>0.38</v>
      </c>
      <c r="O57" s="1734"/>
      <c r="P57" s="665">
        <v>0.35</v>
      </c>
      <c r="Q57" s="665">
        <v>0.31</v>
      </c>
      <c r="R57" s="665"/>
      <c r="S57" s="665">
        <v>0.35</v>
      </c>
      <c r="T57" s="397" t="s">
        <v>1202</v>
      </c>
      <c r="U57" s="1507" t="s">
        <v>1208</v>
      </c>
      <c r="V57" s="1649"/>
      <c r="W57" s="483"/>
    </row>
    <row r="58" spans="1:23" ht="73.5" customHeight="1" thickBot="1" x14ac:dyDescent="0.25">
      <c r="A58" s="471"/>
      <c r="B58" s="1491"/>
      <c r="C58" s="1609"/>
      <c r="D58" s="398" t="s">
        <v>1065</v>
      </c>
      <c r="E58" s="1494"/>
      <c r="F58" s="1494"/>
      <c r="G58" s="1491"/>
      <c r="H58" s="232"/>
      <c r="I58" s="341"/>
      <c r="J58" s="341"/>
      <c r="K58" s="341"/>
      <c r="L58" s="769"/>
      <c r="M58" s="705"/>
      <c r="N58" s="1500">
        <v>0.4</v>
      </c>
      <c r="O58" s="1501"/>
      <c r="P58" s="894">
        <v>0.35</v>
      </c>
      <c r="Q58" s="894">
        <v>0.34</v>
      </c>
      <c r="R58" s="894"/>
      <c r="S58" s="894">
        <v>0.3</v>
      </c>
      <c r="T58" s="399" t="s">
        <v>1064</v>
      </c>
      <c r="U58" s="1508"/>
      <c r="V58" s="1649"/>
      <c r="W58" s="483"/>
    </row>
    <row r="59" spans="1:23" ht="39.75" customHeight="1" thickBot="1" x14ac:dyDescent="0.25">
      <c r="A59" s="471"/>
      <c r="B59" s="1491"/>
      <c r="C59" s="1609"/>
      <c r="D59" s="398" t="s">
        <v>1170</v>
      </c>
      <c r="E59" s="1494"/>
      <c r="F59" s="1494"/>
      <c r="G59" s="1491"/>
      <c r="H59" s="232"/>
      <c r="I59" s="341"/>
      <c r="J59" s="341"/>
      <c r="K59" s="341"/>
      <c r="L59" s="769"/>
      <c r="M59" s="705"/>
      <c r="N59" s="1727">
        <v>0.35</v>
      </c>
      <c r="O59" s="1728"/>
      <c r="P59" s="705">
        <v>0.36</v>
      </c>
      <c r="Q59" s="705">
        <v>0.28999999999999998</v>
      </c>
      <c r="R59" s="705"/>
      <c r="S59" s="705">
        <v>0.28000000000000003</v>
      </c>
      <c r="T59" s="399" t="s">
        <v>1171</v>
      </c>
      <c r="U59" s="1508"/>
      <c r="V59" s="1649"/>
      <c r="W59" s="483"/>
    </row>
    <row r="60" spans="1:23" ht="43.5" customHeight="1" thickBot="1" x14ac:dyDescent="0.25">
      <c r="A60" s="471"/>
      <c r="B60" s="1491"/>
      <c r="C60" s="1609"/>
      <c r="D60" s="398" t="s">
        <v>1062</v>
      </c>
      <c r="E60" s="1494"/>
      <c r="F60" s="1494"/>
      <c r="G60" s="1491"/>
      <c r="H60" s="232"/>
      <c r="I60" s="341"/>
      <c r="J60" s="341"/>
      <c r="K60" s="341"/>
      <c r="L60" s="769"/>
      <c r="M60" s="705"/>
      <c r="N60" s="1727">
        <v>0.26</v>
      </c>
      <c r="O60" s="1728"/>
      <c r="P60" s="705">
        <v>0.27</v>
      </c>
      <c r="Q60" s="705">
        <v>0.23</v>
      </c>
      <c r="R60" s="705"/>
      <c r="S60" s="705">
        <v>0.23</v>
      </c>
      <c r="T60" s="399" t="s">
        <v>1063</v>
      </c>
      <c r="U60" s="1508"/>
      <c r="V60" s="1649"/>
      <c r="W60" s="483"/>
    </row>
    <row r="61" spans="1:23" ht="47.25" customHeight="1" thickBot="1" x14ac:dyDescent="0.25">
      <c r="A61" s="471"/>
      <c r="B61" s="1491"/>
      <c r="C61" s="1583"/>
      <c r="D61" s="400" t="s">
        <v>737</v>
      </c>
      <c r="E61" s="1495"/>
      <c r="F61" s="1495"/>
      <c r="G61" s="1492"/>
      <c r="H61" s="675"/>
      <c r="I61" s="650"/>
      <c r="J61" s="650"/>
      <c r="K61" s="650"/>
      <c r="L61" s="649"/>
      <c r="M61" s="652"/>
      <c r="N61" s="1729">
        <v>0.49</v>
      </c>
      <c r="O61" s="1730"/>
      <c r="P61" s="652">
        <v>0.42</v>
      </c>
      <c r="Q61" s="652">
        <v>0.41</v>
      </c>
      <c r="R61" s="652"/>
      <c r="S61" s="652">
        <v>0.37</v>
      </c>
      <c r="T61" s="211" t="s">
        <v>1204</v>
      </c>
      <c r="U61" s="1509"/>
      <c r="V61" s="1649"/>
      <c r="W61" s="483"/>
    </row>
    <row r="62" spans="1:23" s="674" customFormat="1" ht="47.25" customHeight="1" thickBot="1" x14ac:dyDescent="0.25">
      <c r="A62" s="1356"/>
      <c r="B62" s="1491"/>
      <c r="C62" s="1756" t="s">
        <v>1669</v>
      </c>
      <c r="D62" s="1757"/>
      <c r="E62" s="1732" t="s">
        <v>657</v>
      </c>
      <c r="F62" s="1732" t="s">
        <v>1033</v>
      </c>
      <c r="G62" s="1731" t="s">
        <v>1177</v>
      </c>
      <c r="H62" s="647"/>
      <c r="I62" s="702"/>
      <c r="J62" s="702"/>
      <c r="K62" s="702"/>
      <c r="L62" s="648"/>
      <c r="M62" s="651"/>
      <c r="N62" s="1779">
        <v>0.93</v>
      </c>
      <c r="O62" s="1779"/>
      <c r="P62" s="1367">
        <v>0.98</v>
      </c>
      <c r="Q62" s="1367">
        <v>0.99</v>
      </c>
      <c r="R62" s="1367"/>
      <c r="S62" s="1368">
        <v>1</v>
      </c>
      <c r="T62" s="1782" t="s">
        <v>1672</v>
      </c>
      <c r="U62" s="1783"/>
      <c r="V62" s="1649"/>
      <c r="W62" s="1357"/>
    </row>
    <row r="63" spans="1:23" s="674" customFormat="1" ht="53.25" customHeight="1" thickBot="1" x14ac:dyDescent="0.25">
      <c r="A63" s="1356"/>
      <c r="B63" s="1491"/>
      <c r="C63" s="1735" t="s">
        <v>1670</v>
      </c>
      <c r="D63" s="1736"/>
      <c r="E63" s="1732"/>
      <c r="F63" s="1732"/>
      <c r="G63" s="1731"/>
      <c r="H63" s="647"/>
      <c r="I63" s="702"/>
      <c r="J63" s="702"/>
      <c r="K63" s="702"/>
      <c r="L63" s="648"/>
      <c r="M63" s="651"/>
      <c r="N63" s="1780">
        <v>0.35</v>
      </c>
      <c r="O63" s="1780"/>
      <c r="P63" s="1369">
        <v>0.37</v>
      </c>
      <c r="Q63" s="1369">
        <v>0.34</v>
      </c>
      <c r="R63" s="1367"/>
      <c r="S63" s="1369">
        <v>0.28000000000000003</v>
      </c>
      <c r="T63" s="1782" t="s">
        <v>1673</v>
      </c>
      <c r="U63" s="1783"/>
      <c r="V63" s="1649"/>
      <c r="W63" s="1357"/>
    </row>
    <row r="64" spans="1:23" s="674" customFormat="1" ht="53.25" customHeight="1" thickBot="1" x14ac:dyDescent="0.25">
      <c r="A64" s="1356"/>
      <c r="B64" s="1492"/>
      <c r="C64" s="1735" t="s">
        <v>1671</v>
      </c>
      <c r="D64" s="1736"/>
      <c r="E64" s="1585"/>
      <c r="F64" s="1585"/>
      <c r="G64" s="1589"/>
      <c r="H64" s="647"/>
      <c r="I64" s="702"/>
      <c r="J64" s="702"/>
      <c r="K64" s="702"/>
      <c r="L64" s="648"/>
      <c r="M64" s="651"/>
      <c r="N64" s="1781">
        <v>0.36</v>
      </c>
      <c r="O64" s="1781"/>
      <c r="P64" s="1369">
        <v>0.36</v>
      </c>
      <c r="Q64" s="1369">
        <v>0.31</v>
      </c>
      <c r="R64" s="1367"/>
      <c r="S64" s="1369">
        <v>0.34</v>
      </c>
      <c r="T64" s="1782" t="s">
        <v>1674</v>
      </c>
      <c r="U64" s="1783"/>
      <c r="V64" s="1650"/>
      <c r="W64" s="1357"/>
    </row>
    <row r="65" spans="1:25" ht="73.5" customHeight="1" thickBot="1" x14ac:dyDescent="0.25">
      <c r="A65" s="498" t="s">
        <v>197</v>
      </c>
      <c r="B65" s="1407" t="s">
        <v>99</v>
      </c>
      <c r="C65" s="508"/>
      <c r="D65" s="496"/>
      <c r="E65" s="388"/>
      <c r="F65" s="388"/>
      <c r="G65" s="363"/>
      <c r="H65" s="3"/>
      <c r="I65" s="216"/>
      <c r="J65" s="216"/>
      <c r="K65" s="216"/>
      <c r="L65" s="10"/>
      <c r="M65" s="22"/>
      <c r="N65" s="128"/>
      <c r="O65" s="22"/>
      <c r="P65" s="22"/>
      <c r="Q65" s="34"/>
      <c r="R65" s="34"/>
      <c r="S65" s="676"/>
      <c r="T65" s="65"/>
      <c r="U65" s="472"/>
      <c r="V65" s="554" t="s">
        <v>107</v>
      </c>
      <c r="W65" s="486" t="s">
        <v>206</v>
      </c>
      <c r="Y65" s="171"/>
    </row>
    <row r="66" spans="1:25" ht="99.75" customHeight="1" thickBot="1" x14ac:dyDescent="0.25">
      <c r="A66" s="498" t="s">
        <v>198</v>
      </c>
      <c r="B66" s="1407" t="s">
        <v>1306</v>
      </c>
      <c r="C66" s="508"/>
      <c r="D66" s="496"/>
      <c r="E66" s="388"/>
      <c r="F66" s="388"/>
      <c r="G66" s="363"/>
      <c r="H66" s="3"/>
      <c r="I66" s="216"/>
      <c r="J66" s="216"/>
      <c r="K66" s="216"/>
      <c r="L66" s="10"/>
      <c r="M66" s="22"/>
      <c r="N66" s="128"/>
      <c r="O66" s="22"/>
      <c r="P66" s="22"/>
      <c r="Q66" s="34"/>
      <c r="R66" s="34"/>
      <c r="S66" s="676"/>
      <c r="T66" s="65"/>
      <c r="U66" s="472"/>
      <c r="V66" s="554" t="s">
        <v>1305</v>
      </c>
      <c r="W66" s="486" t="s">
        <v>207</v>
      </c>
      <c r="Y66" s="171"/>
    </row>
    <row r="67" spans="1:25" ht="52.5" customHeight="1" x14ac:dyDescent="0.2">
      <c r="A67" s="1655" t="s">
        <v>199</v>
      </c>
      <c r="B67" s="1484" t="s">
        <v>1308</v>
      </c>
      <c r="C67" s="1758" t="s">
        <v>1039</v>
      </c>
      <c r="D67" s="1759"/>
      <c r="E67" s="1664" t="s">
        <v>701</v>
      </c>
      <c r="F67" s="1493" t="s">
        <v>1526</v>
      </c>
      <c r="G67" s="1662" t="s">
        <v>917</v>
      </c>
      <c r="H67" s="1561" t="s">
        <v>8</v>
      </c>
      <c r="I67" s="94">
        <v>82.7</v>
      </c>
      <c r="J67" s="94">
        <v>87</v>
      </c>
      <c r="K67" s="94">
        <v>83</v>
      </c>
      <c r="L67" s="91">
        <v>87.8</v>
      </c>
      <c r="M67" s="95">
        <v>90.7</v>
      </c>
      <c r="N67" s="1760">
        <v>93.3</v>
      </c>
      <c r="O67" s="1761"/>
      <c r="P67" s="796" t="s">
        <v>941</v>
      </c>
      <c r="Q67" s="796" t="s">
        <v>941</v>
      </c>
      <c r="R67" s="1360" t="s">
        <v>941</v>
      </c>
      <c r="S67" s="1360" t="s">
        <v>941</v>
      </c>
      <c r="T67" s="1576" t="s">
        <v>781</v>
      </c>
      <c r="U67" s="1548"/>
      <c r="V67" s="1517" t="s">
        <v>1307</v>
      </c>
      <c r="W67" s="1517" t="s">
        <v>208</v>
      </c>
      <c r="Y67" s="171"/>
    </row>
    <row r="68" spans="1:25" ht="52.5" customHeight="1" thickBot="1" x14ac:dyDescent="0.25">
      <c r="A68" s="1657"/>
      <c r="B68" s="1486"/>
      <c r="C68" s="1754" t="s">
        <v>1040</v>
      </c>
      <c r="D68" s="1755"/>
      <c r="E68" s="1666"/>
      <c r="F68" s="1495"/>
      <c r="G68" s="1663"/>
      <c r="H68" s="1581"/>
      <c r="I68" s="96">
        <v>97.6</v>
      </c>
      <c r="J68" s="96">
        <v>98.1</v>
      </c>
      <c r="K68" s="96">
        <v>93.2</v>
      </c>
      <c r="L68" s="93">
        <v>96.2</v>
      </c>
      <c r="M68" s="97">
        <v>96.7</v>
      </c>
      <c r="N68" s="1762">
        <v>97.9</v>
      </c>
      <c r="O68" s="1763"/>
      <c r="P68" s="797" t="s">
        <v>941</v>
      </c>
      <c r="Q68" s="797" t="s">
        <v>941</v>
      </c>
      <c r="R68" s="1361" t="s">
        <v>941</v>
      </c>
      <c r="S68" s="1361" t="s">
        <v>941</v>
      </c>
      <c r="T68" s="1578" t="s">
        <v>782</v>
      </c>
      <c r="U68" s="1556"/>
      <c r="V68" s="1519"/>
      <c r="W68" s="1519"/>
      <c r="Y68" s="171"/>
    </row>
    <row r="69" spans="1:25" ht="52.5" customHeight="1" thickBot="1" x14ac:dyDescent="0.25">
      <c r="A69" s="471" t="s">
        <v>200</v>
      </c>
      <c r="B69" s="1407" t="s">
        <v>100</v>
      </c>
      <c r="C69" s="1539" t="s">
        <v>1108</v>
      </c>
      <c r="D69" s="1540"/>
      <c r="E69" s="364" t="s">
        <v>657</v>
      </c>
      <c r="F69" s="364" t="s">
        <v>1033</v>
      </c>
      <c r="G69" s="363" t="s">
        <v>1076</v>
      </c>
      <c r="H69" s="3" t="s">
        <v>1524</v>
      </c>
      <c r="I69" s="168">
        <v>29.834104</v>
      </c>
      <c r="J69" s="168">
        <v>19.410961</v>
      </c>
      <c r="K69" s="168">
        <v>20.411638</v>
      </c>
      <c r="L69" s="697">
        <v>17.376674000000001</v>
      </c>
      <c r="M69" s="170">
        <v>20.104977999999999</v>
      </c>
      <c r="N69" s="1625">
        <v>14.954345</v>
      </c>
      <c r="O69" s="1626"/>
      <c r="P69" s="170">
        <v>16.149999999999999</v>
      </c>
      <c r="Q69" s="170">
        <v>17.55</v>
      </c>
      <c r="R69" s="170">
        <v>20.149999999999999</v>
      </c>
      <c r="S69" s="795">
        <v>25.81</v>
      </c>
      <c r="T69" s="1578" t="s">
        <v>834</v>
      </c>
      <c r="U69" s="1556"/>
      <c r="V69" s="554" t="s">
        <v>108</v>
      </c>
      <c r="W69" s="486" t="s">
        <v>209</v>
      </c>
      <c r="Y69" s="267"/>
    </row>
    <row r="70" spans="1:25" ht="47.25" customHeight="1" thickBot="1" x14ac:dyDescent="0.25">
      <c r="A70" s="498" t="s">
        <v>201</v>
      </c>
      <c r="B70" s="1405" t="s">
        <v>1310</v>
      </c>
      <c r="C70" s="32"/>
      <c r="D70" s="73"/>
      <c r="E70" s="9"/>
      <c r="F70" s="9"/>
      <c r="G70" s="31"/>
      <c r="H70" s="163"/>
      <c r="I70" s="63"/>
      <c r="J70" s="63"/>
      <c r="K70" s="63"/>
      <c r="L70" s="163"/>
      <c r="M70" s="73"/>
      <c r="N70" s="82"/>
      <c r="O70" s="73"/>
      <c r="P70" s="73"/>
      <c r="Q70" s="73"/>
      <c r="R70" s="73"/>
      <c r="S70" s="679"/>
      <c r="T70" s="63"/>
      <c r="U70" s="84"/>
      <c r="V70" s="483" t="s">
        <v>1309</v>
      </c>
      <c r="W70" s="486" t="s">
        <v>210</v>
      </c>
      <c r="Y70" s="171"/>
    </row>
    <row r="71" spans="1:25" x14ac:dyDescent="0.2">
      <c r="A71" s="1"/>
      <c r="B71" s="1"/>
      <c r="C71" s="71"/>
      <c r="D71" s="71"/>
      <c r="E71" s="71"/>
      <c r="F71" s="71"/>
      <c r="G71" s="1"/>
      <c r="H71" s="71"/>
      <c r="I71" s="1153"/>
      <c r="J71" s="1153"/>
      <c r="K71" s="1153"/>
      <c r="L71" s="1153"/>
      <c r="M71" s="1153"/>
      <c r="N71" s="1153"/>
      <c r="P71" s="1153"/>
      <c r="Q71" s="1153"/>
      <c r="R71" s="1153"/>
      <c r="S71" s="1153"/>
      <c r="T71" s="71"/>
      <c r="U71" s="71"/>
      <c r="V71" s="1"/>
      <c r="W71" s="1"/>
    </row>
    <row r="73" spans="1:25" ht="51" x14ac:dyDescent="0.2">
      <c r="B73" s="1406" t="s">
        <v>213</v>
      </c>
      <c r="W73" s="76"/>
    </row>
    <row r="75" spans="1:25" x14ac:dyDescent="0.2">
      <c r="B75" s="653" t="s">
        <v>1266</v>
      </c>
    </row>
    <row r="76" spans="1:25" x14ac:dyDescent="0.2">
      <c r="B76" s="674" t="s">
        <v>1135</v>
      </c>
    </row>
    <row r="77" spans="1:25" x14ac:dyDescent="0.2">
      <c r="B77" s="674" t="s">
        <v>1055</v>
      </c>
    </row>
    <row r="78" spans="1:25" s="674" customFormat="1" x14ac:dyDescent="0.2"/>
    <row r="79" spans="1:25" x14ac:dyDescent="0.2">
      <c r="B79" s="653" t="s">
        <v>1466</v>
      </c>
      <c r="C79" s="674"/>
      <c r="D79" s="674"/>
      <c r="E79" s="674"/>
      <c r="F79" s="674"/>
      <c r="G79" s="674"/>
      <c r="H79" s="674"/>
      <c r="I79" s="674"/>
      <c r="J79" s="674"/>
      <c r="K79" s="674"/>
      <c r="L79" s="674"/>
      <c r="M79" s="674"/>
    </row>
    <row r="80" spans="1:25" x14ac:dyDescent="0.2">
      <c r="B80" s="674" t="s">
        <v>1693</v>
      </c>
      <c r="C80" s="674"/>
      <c r="D80" s="674"/>
      <c r="E80" s="674"/>
      <c r="F80" s="674"/>
      <c r="G80" s="674"/>
      <c r="H80" s="674"/>
      <c r="I80" s="674"/>
      <c r="J80" s="674"/>
      <c r="K80" s="674"/>
      <c r="L80" s="674"/>
      <c r="M80" s="674"/>
    </row>
  </sheetData>
  <mergeCells count="164">
    <mergeCell ref="Y30:Z30"/>
    <mergeCell ref="V23:V31"/>
    <mergeCell ref="W23:W31"/>
    <mergeCell ref="N44:O44"/>
    <mergeCell ref="N45:O45"/>
    <mergeCell ref="W32:W40"/>
    <mergeCell ref="N42:O42"/>
    <mergeCell ref="U42:U43"/>
    <mergeCell ref="N43:O43"/>
    <mergeCell ref="N38:O38"/>
    <mergeCell ref="N39:O39"/>
    <mergeCell ref="T41:U41"/>
    <mergeCell ref="V32:V41"/>
    <mergeCell ref="N41:O41"/>
    <mergeCell ref="V42:V64"/>
    <mergeCell ref="N62:O62"/>
    <mergeCell ref="N63:O63"/>
    <mergeCell ref="N64:O64"/>
    <mergeCell ref="T62:U62"/>
    <mergeCell ref="T63:U63"/>
    <mergeCell ref="T64:U64"/>
    <mergeCell ref="N55:O55"/>
    <mergeCell ref="N56:O56"/>
    <mergeCell ref="N61:O61"/>
    <mergeCell ref="V67:V68"/>
    <mergeCell ref="W67:W68"/>
    <mergeCell ref="N67:O67"/>
    <mergeCell ref="N68:O68"/>
    <mergeCell ref="H23:H31"/>
    <mergeCell ref="U23:U31"/>
    <mergeCell ref="C44:C46"/>
    <mergeCell ref="E44:E46"/>
    <mergeCell ref="F44:F46"/>
    <mergeCell ref="T68:U68"/>
    <mergeCell ref="U44:U46"/>
    <mergeCell ref="C47:C51"/>
    <mergeCell ref="E47:E51"/>
    <mergeCell ref="F47:F51"/>
    <mergeCell ref="C52:C56"/>
    <mergeCell ref="E52:E56"/>
    <mergeCell ref="F52:F56"/>
    <mergeCell ref="G47:G51"/>
    <mergeCell ref="U47:U51"/>
    <mergeCell ref="N48:O48"/>
    <mergeCell ref="N49:O49"/>
    <mergeCell ref="N51:O51"/>
    <mergeCell ref="E67:E68"/>
    <mergeCell ref="G67:G68"/>
    <mergeCell ref="A6:A11"/>
    <mergeCell ref="B6:B11"/>
    <mergeCell ref="C68:D68"/>
    <mergeCell ref="E23:E31"/>
    <mergeCell ref="G23:G31"/>
    <mergeCell ref="F23:F31"/>
    <mergeCell ref="C57:C61"/>
    <mergeCell ref="E57:E61"/>
    <mergeCell ref="F57:F61"/>
    <mergeCell ref="G57:G61"/>
    <mergeCell ref="C42:C43"/>
    <mergeCell ref="E42:E43"/>
    <mergeCell ref="F42:F43"/>
    <mergeCell ref="G42:G43"/>
    <mergeCell ref="F67:F68"/>
    <mergeCell ref="C12:C14"/>
    <mergeCell ref="B32:B41"/>
    <mergeCell ref="C41:D41"/>
    <mergeCell ref="B42:B64"/>
    <mergeCell ref="C62:D62"/>
    <mergeCell ref="C63:D63"/>
    <mergeCell ref="A67:A68"/>
    <mergeCell ref="B67:B68"/>
    <mergeCell ref="C67:D67"/>
    <mergeCell ref="C4:D5"/>
    <mergeCell ref="C6:C8"/>
    <mergeCell ref="C9:C11"/>
    <mergeCell ref="H6:H11"/>
    <mergeCell ref="H20:H22"/>
    <mergeCell ref="H4:H5"/>
    <mergeCell ref="N5:O5"/>
    <mergeCell ref="N6:O6"/>
    <mergeCell ref="N11:O11"/>
    <mergeCell ref="C20:C22"/>
    <mergeCell ref="N20:O20"/>
    <mergeCell ref="N22:O22"/>
    <mergeCell ref="N21:O21"/>
    <mergeCell ref="I4:S4"/>
    <mergeCell ref="N12:O12"/>
    <mergeCell ref="N13:O13"/>
    <mergeCell ref="N14:O14"/>
    <mergeCell ref="N15:O15"/>
    <mergeCell ref="N7:O7"/>
    <mergeCell ref="N8:O8"/>
    <mergeCell ref="N9:O9"/>
    <mergeCell ref="N10:O10"/>
    <mergeCell ref="V4:V5"/>
    <mergeCell ref="W4:W5"/>
    <mergeCell ref="W19:W22"/>
    <mergeCell ref="V20:V22"/>
    <mergeCell ref="U6:U8"/>
    <mergeCell ref="V6:V11"/>
    <mergeCell ref="W6:W11"/>
    <mergeCell ref="U9:U11"/>
    <mergeCell ref="T4:U5"/>
    <mergeCell ref="U20:U22"/>
    <mergeCell ref="U12:U14"/>
    <mergeCell ref="V12:V18"/>
    <mergeCell ref="U15:U18"/>
    <mergeCell ref="C69:D69"/>
    <mergeCell ref="A32:A40"/>
    <mergeCell ref="F4:F5"/>
    <mergeCell ref="F20:F22"/>
    <mergeCell ref="F6:F11"/>
    <mergeCell ref="G6:G11"/>
    <mergeCell ref="A23:A31"/>
    <mergeCell ref="B23:B31"/>
    <mergeCell ref="C23:C31"/>
    <mergeCell ref="E6:E11"/>
    <mergeCell ref="E20:E22"/>
    <mergeCell ref="E4:E5"/>
    <mergeCell ref="A4:A5"/>
    <mergeCell ref="B4:B5"/>
    <mergeCell ref="A19:A22"/>
    <mergeCell ref="B20:B22"/>
    <mergeCell ref="G20:G22"/>
    <mergeCell ref="G4:G5"/>
    <mergeCell ref="C15:C18"/>
    <mergeCell ref="C32:C40"/>
    <mergeCell ref="G44:G46"/>
    <mergeCell ref="E32:E41"/>
    <mergeCell ref="F32:F41"/>
    <mergeCell ref="G32:G41"/>
    <mergeCell ref="U57:U61"/>
    <mergeCell ref="H42:H43"/>
    <mergeCell ref="N60:O60"/>
    <mergeCell ref="N57:O57"/>
    <mergeCell ref="H67:H68"/>
    <mergeCell ref="N46:O46"/>
    <mergeCell ref="N47:O47"/>
    <mergeCell ref="N50:O50"/>
    <mergeCell ref="U52:U56"/>
    <mergeCell ref="T69:U69"/>
    <mergeCell ref="T67:U67"/>
    <mergeCell ref="U32:U40"/>
    <mergeCell ref="N69:O69"/>
    <mergeCell ref="N58:O58"/>
    <mergeCell ref="N59:O59"/>
    <mergeCell ref="B12:B18"/>
    <mergeCell ref="E12:E18"/>
    <mergeCell ref="F12:F18"/>
    <mergeCell ref="G12:G18"/>
    <mergeCell ref="H12:H18"/>
    <mergeCell ref="N16:O16"/>
    <mergeCell ref="N17:O17"/>
    <mergeCell ref="N18:O18"/>
    <mergeCell ref="H32:H41"/>
    <mergeCell ref="G62:G64"/>
    <mergeCell ref="E62:E64"/>
    <mergeCell ref="N52:O52"/>
    <mergeCell ref="N53:O53"/>
    <mergeCell ref="N54:O54"/>
    <mergeCell ref="C64:D64"/>
    <mergeCell ref="F62:F64"/>
    <mergeCell ref="G52:G56"/>
    <mergeCell ref="H44:H46"/>
  </mergeCells>
  <pageMargins left="0" right="0" top="0" bottom="0" header="0" footer="0"/>
  <pageSetup paperSize="8" scale="70" fitToHeight="2" orientation="landscape" r:id="rId1"/>
  <headerFooter>
    <oddFooter>&amp;L&amp;F&amp;C&amp;A&amp;R&amp;D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7"/>
  <sheetViews>
    <sheetView showGridLines="0" topLeftCell="B1" zoomScale="80" zoomScaleNormal="80" workbookViewId="0">
      <pane ySplit="5" topLeftCell="A23" activePane="bottomLeft" state="frozen"/>
      <selection activeCell="B1" sqref="B1"/>
      <selection pane="bottomLeft" activeCell="C24" sqref="C24"/>
    </sheetView>
  </sheetViews>
  <sheetFormatPr defaultColWidth="8.5703125" defaultRowHeight="12.75" x14ac:dyDescent="0.2"/>
  <cols>
    <col min="1" max="1" width="43.5703125" style="62" hidden="1" customWidth="1"/>
    <col min="2" max="2" width="43.5703125" style="674" customWidth="1"/>
    <col min="3" max="3" width="33.5703125" style="62" customWidth="1"/>
    <col min="4" max="4" width="10.42578125" style="62" customWidth="1"/>
    <col min="5" max="5" width="9.42578125" style="62" customWidth="1"/>
    <col min="6" max="6" width="10.42578125" style="62" customWidth="1"/>
    <col min="7" max="7" width="13.28515625" style="62" customWidth="1"/>
    <col min="8" max="8" width="12.28515625" style="62" customWidth="1"/>
    <col min="9" max="17" width="8.5703125" style="62"/>
    <col min="18" max="19" width="8.5703125" style="674"/>
    <col min="20" max="20" width="8.5703125" style="62"/>
    <col min="21" max="21" width="33.5703125" style="62" customWidth="1"/>
    <col min="22" max="22" width="43.5703125" style="62" customWidth="1"/>
    <col min="23" max="23" width="43.5703125" style="62" hidden="1" customWidth="1"/>
    <col min="24" max="16384" width="8.5703125" style="62"/>
  </cols>
  <sheetData>
    <row r="1" spans="1:25" s="187" customFormat="1" ht="20.25" customHeight="1" x14ac:dyDescent="0.2">
      <c r="B1" s="186" t="s">
        <v>883</v>
      </c>
      <c r="C1" s="186"/>
      <c r="E1" s="186"/>
      <c r="F1" s="186"/>
      <c r="G1" s="186"/>
      <c r="R1" s="698"/>
      <c r="S1" s="698"/>
    </row>
    <row r="2" spans="1:25" s="197" customFormat="1" ht="19.5" customHeight="1" x14ac:dyDescent="0.2">
      <c r="B2" s="196" t="s">
        <v>52</v>
      </c>
      <c r="C2" s="196"/>
      <c r="E2" s="196"/>
      <c r="F2" s="196"/>
      <c r="G2" s="196"/>
      <c r="R2" s="699"/>
      <c r="S2" s="699"/>
    </row>
    <row r="3" spans="1:25" ht="13.5" thickBot="1" x14ac:dyDescent="0.25"/>
    <row r="4" spans="1:25" ht="26.25" customHeight="1" thickBot="1" x14ac:dyDescent="0.25">
      <c r="A4" s="1678" t="s">
        <v>12</v>
      </c>
      <c r="B4" s="1678" t="s">
        <v>2</v>
      </c>
      <c r="C4" s="1680" t="s">
        <v>11</v>
      </c>
      <c r="D4" s="1785"/>
      <c r="E4" s="1482" t="s">
        <v>9</v>
      </c>
      <c r="F4" s="1482" t="s">
        <v>1073</v>
      </c>
      <c r="G4" s="1482" t="s">
        <v>4</v>
      </c>
      <c r="H4" s="1482" t="s">
        <v>5</v>
      </c>
      <c r="I4" s="1544" t="s">
        <v>1093</v>
      </c>
      <c r="J4" s="1545"/>
      <c r="K4" s="1545"/>
      <c r="L4" s="1545"/>
      <c r="M4" s="1545"/>
      <c r="N4" s="1545"/>
      <c r="O4" s="1545"/>
      <c r="P4" s="1545"/>
      <c r="Q4" s="1545"/>
      <c r="R4" s="1545"/>
      <c r="S4" s="1546"/>
      <c r="T4" s="1525" t="s">
        <v>10</v>
      </c>
      <c r="U4" s="1526"/>
      <c r="V4" s="1505" t="s">
        <v>1</v>
      </c>
      <c r="W4" s="1505" t="s">
        <v>3</v>
      </c>
    </row>
    <row r="5" spans="1:25" ht="15.75" customHeight="1" thickBot="1" x14ac:dyDescent="0.25">
      <c r="A5" s="1784"/>
      <c r="B5" s="1784"/>
      <c r="C5" s="1786"/>
      <c r="D5" s="1787"/>
      <c r="E5" s="1483"/>
      <c r="F5" s="1483"/>
      <c r="G5" s="1483"/>
      <c r="H5" s="1483"/>
      <c r="I5" s="487">
        <v>2010</v>
      </c>
      <c r="J5" s="487">
        <v>2011</v>
      </c>
      <c r="K5" s="487">
        <v>2012</v>
      </c>
      <c r="L5" s="468">
        <v>2013</v>
      </c>
      <c r="M5" s="488">
        <v>2014</v>
      </c>
      <c r="N5" s="488">
        <v>2015</v>
      </c>
      <c r="O5" s="488">
        <v>2016</v>
      </c>
      <c r="P5" s="488">
        <v>2017</v>
      </c>
      <c r="Q5" s="721">
        <v>2018</v>
      </c>
      <c r="R5" s="721">
        <v>2019</v>
      </c>
      <c r="S5" s="1207">
        <v>2020</v>
      </c>
      <c r="T5" s="1527"/>
      <c r="U5" s="1528"/>
      <c r="V5" s="1506"/>
      <c r="W5" s="1506"/>
    </row>
    <row r="6" spans="1:25" ht="57" customHeight="1" thickBot="1" x14ac:dyDescent="0.25">
      <c r="A6" s="553" t="s">
        <v>211</v>
      </c>
      <c r="B6" s="1410" t="s">
        <v>109</v>
      </c>
      <c r="C6" s="33"/>
      <c r="D6" s="496"/>
      <c r="E6" s="388"/>
      <c r="F6" s="388"/>
      <c r="G6" s="363"/>
      <c r="H6" s="3"/>
      <c r="I6" s="32"/>
      <c r="J6" s="32"/>
      <c r="K6" s="32"/>
      <c r="L6" s="9"/>
      <c r="M6" s="34"/>
      <c r="N6" s="34"/>
      <c r="O6" s="34"/>
      <c r="P6" s="34"/>
      <c r="Q6" s="647"/>
      <c r="R6" s="647"/>
      <c r="S6" s="647"/>
      <c r="T6" s="32"/>
      <c r="U6" s="98"/>
      <c r="V6" s="554" t="s">
        <v>120</v>
      </c>
      <c r="W6" s="554" t="s">
        <v>217</v>
      </c>
      <c r="Y6" s="171"/>
    </row>
    <row r="7" spans="1:25" ht="75.599999999999994" customHeight="1" thickBot="1" x14ac:dyDescent="0.25">
      <c r="A7" s="1484" t="s">
        <v>212</v>
      </c>
      <c r="B7" s="1408" t="s">
        <v>110</v>
      </c>
      <c r="C7" s="32"/>
      <c r="D7" s="73"/>
      <c r="E7" s="503" t="s">
        <v>701</v>
      </c>
      <c r="F7" s="503" t="s">
        <v>1033</v>
      </c>
      <c r="G7" s="514" t="s">
        <v>857</v>
      </c>
      <c r="H7" s="499" t="s">
        <v>8</v>
      </c>
      <c r="I7" s="63"/>
      <c r="J7" s="63"/>
      <c r="K7" s="20">
        <v>24</v>
      </c>
      <c r="L7" s="163"/>
      <c r="M7" s="73"/>
      <c r="N7" s="73"/>
      <c r="O7" s="163"/>
      <c r="P7" s="73"/>
      <c r="Q7" s="675"/>
      <c r="R7" s="675"/>
      <c r="S7" s="675"/>
      <c r="T7" s="32"/>
      <c r="U7" s="99"/>
      <c r="V7" s="483" t="s">
        <v>121</v>
      </c>
      <c r="W7" s="1517" t="s">
        <v>218</v>
      </c>
    </row>
    <row r="8" spans="1:25" ht="69.75" customHeight="1" thickBot="1" x14ac:dyDescent="0.25">
      <c r="A8" s="1486"/>
      <c r="B8" s="1410" t="s">
        <v>111</v>
      </c>
      <c r="C8" s="33"/>
      <c r="D8" s="496"/>
      <c r="E8" s="150"/>
      <c r="F8" s="150"/>
      <c r="G8" s="363"/>
      <c r="H8" s="3"/>
      <c r="I8" s="32"/>
      <c r="J8" s="32"/>
      <c r="K8" s="32"/>
      <c r="L8" s="9"/>
      <c r="M8" s="34"/>
      <c r="N8" s="34"/>
      <c r="O8" s="34"/>
      <c r="P8" s="34"/>
      <c r="Q8" s="647"/>
      <c r="R8" s="647"/>
      <c r="S8" s="647"/>
      <c r="T8" s="32"/>
      <c r="U8" s="98"/>
      <c r="V8" s="554" t="s">
        <v>122</v>
      </c>
      <c r="W8" s="1519"/>
      <c r="Y8" s="267"/>
    </row>
    <row r="9" spans="1:25" ht="45" customHeight="1" thickBot="1" x14ac:dyDescent="0.25">
      <c r="A9" s="1484" t="s">
        <v>720</v>
      </c>
      <c r="B9" s="1408" t="s">
        <v>112</v>
      </c>
      <c r="C9" s="32"/>
      <c r="D9" s="73"/>
      <c r="E9" s="499"/>
      <c r="F9" s="499"/>
      <c r="G9" s="363"/>
      <c r="H9" s="163"/>
      <c r="I9" s="63"/>
      <c r="J9" s="63"/>
      <c r="K9" s="63"/>
      <c r="L9" s="163"/>
      <c r="M9" s="73"/>
      <c r="N9" s="73"/>
      <c r="O9" s="73"/>
      <c r="P9" s="73"/>
      <c r="Q9" s="675"/>
      <c r="R9" s="675"/>
      <c r="S9" s="675"/>
      <c r="T9" s="32"/>
      <c r="U9" s="99"/>
      <c r="V9" s="483" t="s">
        <v>123</v>
      </c>
      <c r="W9" s="1517" t="s">
        <v>219</v>
      </c>
      <c r="Y9" s="171"/>
    </row>
    <row r="10" spans="1:25" ht="48.6" customHeight="1" thickBot="1" x14ac:dyDescent="0.25">
      <c r="A10" s="1486"/>
      <c r="B10" s="1410" t="s">
        <v>113</v>
      </c>
      <c r="C10" s="33"/>
      <c r="D10" s="496"/>
      <c r="E10" s="388"/>
      <c r="F10" s="388"/>
      <c r="G10" s="363"/>
      <c r="H10" s="3"/>
      <c r="I10" s="32"/>
      <c r="J10" s="32"/>
      <c r="K10" s="32"/>
      <c r="L10" s="9"/>
      <c r="M10" s="34"/>
      <c r="N10" s="34"/>
      <c r="O10" s="34"/>
      <c r="P10" s="34"/>
      <c r="Q10" s="647"/>
      <c r="R10" s="647"/>
      <c r="S10" s="647"/>
      <c r="T10" s="32"/>
      <c r="U10" s="98"/>
      <c r="V10" s="554" t="s">
        <v>124</v>
      </c>
      <c r="W10" s="1519"/>
      <c r="Y10" s="171"/>
    </row>
    <row r="11" spans="1:25" ht="50.25" customHeight="1" thickBot="1" x14ac:dyDescent="0.25">
      <c r="A11" s="498" t="s">
        <v>719</v>
      </c>
      <c r="B11" s="1408" t="s">
        <v>114</v>
      </c>
      <c r="C11" s="32"/>
      <c r="D11" s="72"/>
      <c r="E11" s="9"/>
      <c r="F11" s="9"/>
      <c r="G11" s="31"/>
      <c r="H11" s="163"/>
      <c r="I11" s="63"/>
      <c r="J11" s="63"/>
      <c r="K11" s="63"/>
      <c r="L11" s="163"/>
      <c r="M11" s="73"/>
      <c r="N11" s="73"/>
      <c r="O11" s="73"/>
      <c r="P11" s="73"/>
      <c r="Q11" s="675"/>
      <c r="R11" s="675"/>
      <c r="S11" s="675"/>
      <c r="T11" s="32"/>
      <c r="U11" s="99"/>
      <c r="V11" s="483" t="s">
        <v>125</v>
      </c>
      <c r="W11" s="486" t="s">
        <v>220</v>
      </c>
      <c r="Y11" s="171"/>
    </row>
    <row r="12" spans="1:25" ht="20.25" customHeight="1" x14ac:dyDescent="0.2">
      <c r="A12" s="1484" t="s">
        <v>718</v>
      </c>
      <c r="B12" s="1484" t="s">
        <v>115</v>
      </c>
      <c r="C12" s="1610" t="s">
        <v>758</v>
      </c>
      <c r="D12" s="517" t="s">
        <v>708</v>
      </c>
      <c r="E12" s="1597" t="s">
        <v>701</v>
      </c>
      <c r="F12" s="1664" t="s">
        <v>1033</v>
      </c>
      <c r="G12" s="1648" t="s">
        <v>1139</v>
      </c>
      <c r="H12" s="1597" t="s">
        <v>746</v>
      </c>
      <c r="I12" s="537"/>
      <c r="J12" s="539">
        <v>230</v>
      </c>
      <c r="K12" s="539"/>
      <c r="L12" s="52"/>
      <c r="M12" s="540"/>
      <c r="N12" s="540">
        <v>230</v>
      </c>
      <c r="O12" s="540"/>
      <c r="P12" s="687"/>
      <c r="Q12" s="669"/>
      <c r="R12" s="669">
        <v>230</v>
      </c>
      <c r="S12" s="669"/>
      <c r="T12" s="87" t="s">
        <v>708</v>
      </c>
      <c r="U12" s="1548" t="s">
        <v>783</v>
      </c>
      <c r="V12" s="1517" t="s">
        <v>126</v>
      </c>
      <c r="W12" s="1517" t="s">
        <v>221</v>
      </c>
    </row>
    <row r="13" spans="1:25" ht="20.25" customHeight="1" x14ac:dyDescent="0.2">
      <c r="A13" s="1485"/>
      <c r="B13" s="1485"/>
      <c r="C13" s="1741"/>
      <c r="D13" s="524" t="s">
        <v>709</v>
      </c>
      <c r="E13" s="1531"/>
      <c r="F13" s="1665"/>
      <c r="G13" s="1649"/>
      <c r="H13" s="1531"/>
      <c r="I13" s="538"/>
      <c r="J13" s="541">
        <v>169</v>
      </c>
      <c r="K13" s="541"/>
      <c r="L13" s="100"/>
      <c r="M13" s="542"/>
      <c r="N13" s="542">
        <v>154</v>
      </c>
      <c r="O13" s="542"/>
      <c r="P13" s="781"/>
      <c r="Q13" s="688"/>
      <c r="R13" s="688">
        <v>141</v>
      </c>
      <c r="S13" s="688"/>
      <c r="T13" s="88" t="s">
        <v>710</v>
      </c>
      <c r="U13" s="1552"/>
      <c r="V13" s="1518"/>
      <c r="W13" s="1518"/>
    </row>
    <row r="14" spans="1:25" ht="20.25" customHeight="1" x14ac:dyDescent="0.2">
      <c r="A14" s="1485"/>
      <c r="B14" s="1485"/>
      <c r="C14" s="1741"/>
      <c r="D14" s="524" t="s">
        <v>711</v>
      </c>
      <c r="E14" s="1531"/>
      <c r="F14" s="1665"/>
      <c r="G14" s="1649"/>
      <c r="H14" s="1531"/>
      <c r="I14" s="538"/>
      <c r="J14" s="541">
        <v>61</v>
      </c>
      <c r="K14" s="541"/>
      <c r="L14" s="100"/>
      <c r="M14" s="542"/>
      <c r="N14" s="542">
        <v>76</v>
      </c>
      <c r="O14" s="542"/>
      <c r="P14" s="781"/>
      <c r="Q14" s="688"/>
      <c r="R14" s="688">
        <v>89</v>
      </c>
      <c r="S14" s="688"/>
      <c r="T14" s="88" t="s">
        <v>712</v>
      </c>
      <c r="U14" s="1552"/>
      <c r="V14" s="1518"/>
      <c r="W14" s="1518"/>
    </row>
    <row r="15" spans="1:25" ht="20.25" customHeight="1" x14ac:dyDescent="0.2">
      <c r="A15" s="1485"/>
      <c r="B15" s="1485"/>
      <c r="C15" s="1609" t="s">
        <v>1196</v>
      </c>
      <c r="D15" s="518" t="s">
        <v>708</v>
      </c>
      <c r="E15" s="1622" t="s">
        <v>701</v>
      </c>
      <c r="F15" s="1562" t="s">
        <v>1033</v>
      </c>
      <c r="G15" s="1649"/>
      <c r="H15" s="1622" t="s">
        <v>746</v>
      </c>
      <c r="I15" s="213"/>
      <c r="J15" s="393"/>
      <c r="K15" s="393"/>
      <c r="L15" s="391">
        <v>308</v>
      </c>
      <c r="M15" s="391"/>
      <c r="N15" s="391"/>
      <c r="O15" s="391"/>
      <c r="P15" s="776">
        <v>308</v>
      </c>
      <c r="Q15" s="777"/>
      <c r="R15" s="777"/>
      <c r="S15" s="777"/>
      <c r="T15" s="392" t="s">
        <v>708</v>
      </c>
      <c r="U15" s="1511" t="s">
        <v>1197</v>
      </c>
      <c r="V15" s="1518"/>
      <c r="W15" s="1518"/>
    </row>
    <row r="16" spans="1:25" ht="20.25" customHeight="1" x14ac:dyDescent="0.2">
      <c r="A16" s="1485"/>
      <c r="B16" s="1485"/>
      <c r="C16" s="1609"/>
      <c r="D16" s="524" t="s">
        <v>709</v>
      </c>
      <c r="E16" s="1531"/>
      <c r="F16" s="1562"/>
      <c r="G16" s="1649"/>
      <c r="H16" s="1531"/>
      <c r="I16" s="538"/>
      <c r="J16" s="100"/>
      <c r="K16" s="100"/>
      <c r="L16" s="542">
        <v>285</v>
      </c>
      <c r="M16" s="542"/>
      <c r="N16" s="542"/>
      <c r="O16" s="542"/>
      <c r="P16" s="781">
        <v>276</v>
      </c>
      <c r="Q16" s="688"/>
      <c r="R16" s="688"/>
      <c r="S16" s="688"/>
      <c r="T16" s="88" t="s">
        <v>710</v>
      </c>
      <c r="U16" s="1511"/>
      <c r="V16" s="1518"/>
      <c r="W16" s="1518"/>
    </row>
    <row r="17" spans="1:25" ht="20.25" customHeight="1" thickBot="1" x14ac:dyDescent="0.25">
      <c r="A17" s="1485"/>
      <c r="B17" s="1486"/>
      <c r="C17" s="1583"/>
      <c r="D17" s="524" t="s">
        <v>711</v>
      </c>
      <c r="E17" s="1531"/>
      <c r="F17" s="1788"/>
      <c r="G17" s="1650"/>
      <c r="H17" s="1531"/>
      <c r="I17" s="213"/>
      <c r="J17" s="36"/>
      <c r="K17" s="36"/>
      <c r="L17" s="391">
        <v>23</v>
      </c>
      <c r="M17" s="391"/>
      <c r="N17" s="391"/>
      <c r="O17" s="391"/>
      <c r="P17" s="745">
        <v>32</v>
      </c>
      <c r="Q17" s="659"/>
      <c r="R17" s="659"/>
      <c r="S17" s="659"/>
      <c r="T17" s="392" t="s">
        <v>712</v>
      </c>
      <c r="U17" s="1512"/>
      <c r="V17" s="1519"/>
      <c r="W17" s="1518"/>
    </row>
    <row r="18" spans="1:25" ht="20.25" customHeight="1" x14ac:dyDescent="0.2">
      <c r="A18" s="1485"/>
      <c r="B18" s="1484" t="s">
        <v>116</v>
      </c>
      <c r="C18" s="1487" t="s">
        <v>1219</v>
      </c>
      <c r="D18" s="517" t="s">
        <v>708</v>
      </c>
      <c r="E18" s="1597" t="s">
        <v>657</v>
      </c>
      <c r="F18" s="1493" t="s">
        <v>1033</v>
      </c>
      <c r="G18" s="1789" t="s">
        <v>919</v>
      </c>
      <c r="H18" s="1597" t="s">
        <v>8</v>
      </c>
      <c r="I18" s="927"/>
      <c r="J18" s="707">
        <v>3</v>
      </c>
      <c r="K18" s="747">
        <v>3.2</v>
      </c>
      <c r="L18" s="747">
        <v>3.6</v>
      </c>
      <c r="M18" s="747">
        <v>3.8</v>
      </c>
      <c r="N18" s="747">
        <v>3.5</v>
      </c>
      <c r="O18" s="747">
        <v>3.5</v>
      </c>
      <c r="P18" s="747">
        <v>3.3</v>
      </c>
      <c r="Q18" s="707">
        <v>3.5</v>
      </c>
      <c r="R18" s="707">
        <v>3.6</v>
      </c>
      <c r="S18" s="707">
        <v>3.6</v>
      </c>
      <c r="T18" s="87" t="s">
        <v>708</v>
      </c>
      <c r="U18" s="1507" t="s">
        <v>1220</v>
      </c>
      <c r="V18" s="1517" t="s">
        <v>127</v>
      </c>
      <c r="W18" s="1518"/>
    </row>
    <row r="19" spans="1:25" ht="20.25" customHeight="1" x14ac:dyDescent="0.2">
      <c r="A19" s="1485"/>
      <c r="B19" s="1485"/>
      <c r="C19" s="1488"/>
      <c r="D19" s="524" t="s">
        <v>709</v>
      </c>
      <c r="E19" s="1531"/>
      <c r="F19" s="1494"/>
      <c r="G19" s="1533"/>
      <c r="H19" s="1531"/>
      <c r="I19" s="928"/>
      <c r="J19" s="708">
        <v>4.3</v>
      </c>
      <c r="K19" s="742">
        <v>4.4000000000000004</v>
      </c>
      <c r="L19" s="742">
        <v>5</v>
      </c>
      <c r="M19" s="742">
        <v>5.0999999999999996</v>
      </c>
      <c r="N19" s="742">
        <v>4.7</v>
      </c>
      <c r="O19" s="742">
        <v>4.7</v>
      </c>
      <c r="P19" s="742">
        <v>4.5</v>
      </c>
      <c r="Q19" s="708">
        <v>4.5999999999999996</v>
      </c>
      <c r="R19" s="708">
        <v>4.5</v>
      </c>
      <c r="S19" s="708">
        <v>4.5</v>
      </c>
      <c r="T19" s="88" t="s">
        <v>710</v>
      </c>
      <c r="U19" s="1508"/>
      <c r="V19" s="1518"/>
      <c r="W19" s="1518"/>
    </row>
    <row r="20" spans="1:25" ht="20.25" customHeight="1" thickBot="1" x14ac:dyDescent="0.25">
      <c r="A20" s="1486"/>
      <c r="B20" s="1485"/>
      <c r="C20" s="1748"/>
      <c r="D20" s="524" t="s">
        <v>711</v>
      </c>
      <c r="E20" s="1531"/>
      <c r="F20" s="1622"/>
      <c r="G20" s="1533"/>
      <c r="H20" s="1531"/>
      <c r="I20" s="928"/>
      <c r="J20" s="708">
        <v>1.7</v>
      </c>
      <c r="K20" s="742">
        <v>1.8</v>
      </c>
      <c r="L20" s="742">
        <v>2</v>
      </c>
      <c r="M20" s="742">
        <v>2.5</v>
      </c>
      <c r="N20" s="742">
        <v>2.2000000000000002</v>
      </c>
      <c r="O20" s="742">
        <v>2.2999999999999998</v>
      </c>
      <c r="P20" s="742">
        <v>2.1</v>
      </c>
      <c r="Q20" s="708">
        <v>2.2999999999999998</v>
      </c>
      <c r="R20" s="708">
        <v>2.7</v>
      </c>
      <c r="S20" s="708">
        <v>2.6</v>
      </c>
      <c r="T20" s="88" t="s">
        <v>712</v>
      </c>
      <c r="U20" s="1746"/>
      <c r="V20" s="1518"/>
      <c r="W20" s="1519"/>
    </row>
    <row r="21" spans="1:25" ht="50.25" customHeight="1" x14ac:dyDescent="0.2">
      <c r="A21" s="470"/>
      <c r="B21" s="1485"/>
      <c r="C21" s="1609" t="s">
        <v>1217</v>
      </c>
      <c r="D21" s="518" t="s">
        <v>708</v>
      </c>
      <c r="E21" s="1494" t="s">
        <v>657</v>
      </c>
      <c r="F21" s="1494" t="s">
        <v>1033</v>
      </c>
      <c r="G21" s="1491" t="s">
        <v>1254</v>
      </c>
      <c r="H21" s="1494" t="s">
        <v>1176</v>
      </c>
      <c r="I21" s="902"/>
      <c r="J21" s="902">
        <f>SUM(J22:J23)</f>
        <v>12952</v>
      </c>
      <c r="K21" s="903">
        <f t="shared" ref="K21:O21" si="0">SUM(K22:K23)</f>
        <v>12135</v>
      </c>
      <c r="L21" s="903">
        <f t="shared" si="0"/>
        <v>11517</v>
      </c>
      <c r="M21" s="903">
        <f t="shared" si="0"/>
        <v>10983</v>
      </c>
      <c r="N21" s="903">
        <f t="shared" si="0"/>
        <v>11002</v>
      </c>
      <c r="O21" s="903">
        <f t="shared" si="0"/>
        <v>11300</v>
      </c>
      <c r="P21" s="903">
        <f t="shared" ref="P21" si="1">SUM(P22:P23)</f>
        <v>11517</v>
      </c>
      <c r="Q21" s="902">
        <v>12148</v>
      </c>
      <c r="R21" s="902">
        <v>12854</v>
      </c>
      <c r="S21" s="902">
        <v>13513</v>
      </c>
      <c r="T21" s="89" t="s">
        <v>708</v>
      </c>
      <c r="U21" s="1511" t="s">
        <v>1218</v>
      </c>
      <c r="V21" s="1518"/>
      <c r="W21" s="482"/>
    </row>
    <row r="22" spans="1:25" ht="50.25" customHeight="1" x14ac:dyDescent="0.2">
      <c r="A22" s="470"/>
      <c r="B22" s="1485"/>
      <c r="C22" s="1609"/>
      <c r="D22" s="512" t="s">
        <v>709</v>
      </c>
      <c r="E22" s="1494"/>
      <c r="F22" s="1494"/>
      <c r="G22" s="1491"/>
      <c r="H22" s="1494"/>
      <c r="I22" s="902"/>
      <c r="J22" s="902">
        <v>6517</v>
      </c>
      <c r="K22" s="903">
        <v>6125</v>
      </c>
      <c r="L22" s="903">
        <v>5725</v>
      </c>
      <c r="M22" s="903">
        <v>5425</v>
      </c>
      <c r="N22" s="903">
        <v>5423</v>
      </c>
      <c r="O22" s="903">
        <v>5493</v>
      </c>
      <c r="P22" s="903">
        <v>5489</v>
      </c>
      <c r="Q22" s="902">
        <v>5704</v>
      </c>
      <c r="R22" s="902">
        <v>5952</v>
      </c>
      <c r="S22" s="902">
        <v>6183</v>
      </c>
      <c r="T22" s="392" t="s">
        <v>710</v>
      </c>
      <c r="U22" s="1511"/>
      <c r="V22" s="1518"/>
      <c r="W22" s="482"/>
    </row>
    <row r="23" spans="1:25" ht="50.25" customHeight="1" thickBot="1" x14ac:dyDescent="0.25">
      <c r="A23" s="470"/>
      <c r="B23" s="1486"/>
      <c r="C23" s="1583"/>
      <c r="D23" s="519" t="s">
        <v>711</v>
      </c>
      <c r="E23" s="1495"/>
      <c r="F23" s="1495"/>
      <c r="G23" s="1492"/>
      <c r="H23" s="1495"/>
      <c r="I23" s="904"/>
      <c r="J23" s="904">
        <v>6435</v>
      </c>
      <c r="K23" s="905">
        <v>6010</v>
      </c>
      <c r="L23" s="905">
        <v>5792</v>
      </c>
      <c r="M23" s="906">
        <v>5558</v>
      </c>
      <c r="N23" s="906">
        <v>5579</v>
      </c>
      <c r="O23" s="906">
        <v>5807</v>
      </c>
      <c r="P23" s="906">
        <v>6028</v>
      </c>
      <c r="Q23" s="907">
        <v>6444</v>
      </c>
      <c r="R23" s="907">
        <v>6902</v>
      </c>
      <c r="S23" s="907">
        <v>7330</v>
      </c>
      <c r="T23" s="90" t="s">
        <v>712</v>
      </c>
      <c r="U23" s="1512"/>
      <c r="V23" s="1519"/>
      <c r="W23" s="482"/>
    </row>
    <row r="24" spans="1:25" ht="66.75" customHeight="1" thickBot="1" x14ac:dyDescent="0.25">
      <c r="A24" s="470"/>
      <c r="B24" s="1408" t="s">
        <v>1188</v>
      </c>
      <c r="C24" s="32"/>
      <c r="D24" s="73"/>
      <c r="E24" s="9"/>
      <c r="F24" s="9"/>
      <c r="G24" s="31"/>
      <c r="H24" s="163"/>
      <c r="I24" s="63"/>
      <c r="J24" s="675"/>
      <c r="K24" s="675"/>
      <c r="L24" s="675"/>
      <c r="M24" s="675"/>
      <c r="N24" s="675"/>
      <c r="O24" s="675"/>
      <c r="P24" s="675"/>
      <c r="Q24" s="675"/>
      <c r="R24" s="675"/>
      <c r="S24" s="675"/>
      <c r="T24" s="32"/>
      <c r="U24" s="99"/>
      <c r="V24" s="483" t="s">
        <v>1189</v>
      </c>
      <c r="W24" s="482"/>
    </row>
    <row r="25" spans="1:25" ht="74.25" customHeight="1" thickBot="1" x14ac:dyDescent="0.25">
      <c r="A25" s="470"/>
      <c r="B25" s="1410" t="s">
        <v>1190</v>
      </c>
      <c r="C25" s="33"/>
      <c r="D25" s="496"/>
      <c r="E25" s="388"/>
      <c r="F25" s="388"/>
      <c r="G25" s="363"/>
      <c r="H25" s="3"/>
      <c r="I25" s="32"/>
      <c r="J25" s="32"/>
      <c r="K25" s="32"/>
      <c r="L25" s="9"/>
      <c r="M25" s="34"/>
      <c r="N25" s="34"/>
      <c r="O25" s="34"/>
      <c r="P25" s="34"/>
      <c r="Q25" s="647"/>
      <c r="R25" s="647"/>
      <c r="S25" s="647"/>
      <c r="T25" s="32"/>
      <c r="U25" s="98"/>
      <c r="V25" s="554" t="s">
        <v>1191</v>
      </c>
      <c r="W25" s="482"/>
    </row>
    <row r="26" spans="1:25" ht="21" customHeight="1" x14ac:dyDescent="0.2">
      <c r="A26" s="1484" t="s">
        <v>215</v>
      </c>
      <c r="B26" s="1484" t="s">
        <v>117</v>
      </c>
      <c r="C26" s="1487" t="s">
        <v>805</v>
      </c>
      <c r="D26" s="517" t="s">
        <v>708</v>
      </c>
      <c r="E26" s="1561" t="s">
        <v>701</v>
      </c>
      <c r="F26" s="1493" t="s">
        <v>1035</v>
      </c>
      <c r="G26" s="1493" t="s">
        <v>899</v>
      </c>
      <c r="H26" s="1493" t="s">
        <v>8</v>
      </c>
      <c r="I26" s="67"/>
      <c r="J26" s="67"/>
      <c r="K26" s="39"/>
      <c r="L26" s="45">
        <v>36.700000000000003</v>
      </c>
      <c r="M26" s="45"/>
      <c r="N26" s="69"/>
      <c r="O26" s="45">
        <v>38.700000000000003</v>
      </c>
      <c r="P26" s="69"/>
      <c r="Q26" s="660"/>
      <c r="R26" s="660">
        <v>41.1</v>
      </c>
      <c r="S26" s="660"/>
      <c r="T26" s="87" t="s">
        <v>708</v>
      </c>
      <c r="U26" s="1507" t="s">
        <v>785</v>
      </c>
      <c r="V26" s="1517" t="s">
        <v>128</v>
      </c>
      <c r="W26" s="1517" t="s">
        <v>222</v>
      </c>
    </row>
    <row r="27" spans="1:25" ht="21" customHeight="1" x14ac:dyDescent="0.2">
      <c r="A27" s="1485"/>
      <c r="B27" s="1485"/>
      <c r="C27" s="1488"/>
      <c r="D27" s="524" t="s">
        <v>1157</v>
      </c>
      <c r="E27" s="1562"/>
      <c r="F27" s="1494"/>
      <c r="G27" s="1494"/>
      <c r="H27" s="1494"/>
      <c r="I27" s="42"/>
      <c r="J27" s="42"/>
      <c r="K27" s="42"/>
      <c r="L27" s="42">
        <v>26.1</v>
      </c>
      <c r="M27" s="42"/>
      <c r="N27" s="42"/>
      <c r="O27" s="42">
        <v>26.8</v>
      </c>
      <c r="P27" s="42"/>
      <c r="Q27" s="662"/>
      <c r="R27" s="662">
        <v>28</v>
      </c>
      <c r="S27" s="662"/>
      <c r="T27" s="88" t="s">
        <v>710</v>
      </c>
      <c r="U27" s="1508"/>
      <c r="V27" s="1518"/>
      <c r="W27" s="1518"/>
    </row>
    <row r="28" spans="1:25" ht="21" customHeight="1" x14ac:dyDescent="0.2">
      <c r="A28" s="1485"/>
      <c r="B28" s="1485"/>
      <c r="C28" s="1748"/>
      <c r="D28" s="524" t="s">
        <v>1158</v>
      </c>
      <c r="E28" s="1562"/>
      <c r="F28" s="1494"/>
      <c r="G28" s="1494"/>
      <c r="H28" s="1494"/>
      <c r="I28" s="42"/>
      <c r="J28" s="42"/>
      <c r="K28" s="42"/>
      <c r="L28" s="42">
        <v>10.7</v>
      </c>
      <c r="M28" s="42"/>
      <c r="N28" s="42"/>
      <c r="O28" s="42">
        <v>11.9</v>
      </c>
      <c r="P28" s="42"/>
      <c r="Q28" s="662"/>
      <c r="R28" s="662">
        <v>13.1</v>
      </c>
      <c r="S28" s="662"/>
      <c r="T28" s="88" t="s">
        <v>712</v>
      </c>
      <c r="U28" s="1746"/>
      <c r="V28" s="1518"/>
      <c r="W28" s="1518"/>
    </row>
    <row r="29" spans="1:25" ht="32.25" customHeight="1" thickBot="1" x14ac:dyDescent="0.25">
      <c r="A29" s="1485"/>
      <c r="B29" s="1486"/>
      <c r="C29" s="1676" t="s">
        <v>1515</v>
      </c>
      <c r="D29" s="1677"/>
      <c r="E29" s="1581"/>
      <c r="F29" s="1495"/>
      <c r="G29" s="1495"/>
      <c r="H29" s="1495"/>
      <c r="I29" s="70"/>
      <c r="J29" s="70"/>
      <c r="K29" s="43"/>
      <c r="L29" s="47">
        <v>29.1</v>
      </c>
      <c r="M29" s="47"/>
      <c r="N29" s="81"/>
      <c r="O29" s="47">
        <v>30.7</v>
      </c>
      <c r="P29" s="81"/>
      <c r="Q29" s="664"/>
      <c r="R29" s="664">
        <v>31.9</v>
      </c>
      <c r="S29" s="664"/>
      <c r="T29" s="1624" t="s">
        <v>784</v>
      </c>
      <c r="U29" s="1509"/>
      <c r="V29" s="1519"/>
      <c r="W29" s="1518"/>
    </row>
    <row r="30" spans="1:25" ht="71.25" customHeight="1" thickBot="1" x14ac:dyDescent="0.25">
      <c r="A30" s="1486"/>
      <c r="B30" s="1410" t="s">
        <v>952</v>
      </c>
      <c r="C30" s="1539" t="s">
        <v>1644</v>
      </c>
      <c r="D30" s="1540"/>
      <c r="E30" s="654" t="s">
        <v>657</v>
      </c>
      <c r="F30" s="3" t="s">
        <v>1033</v>
      </c>
      <c r="G30" s="363" t="s">
        <v>920</v>
      </c>
      <c r="H30" s="1189" t="s">
        <v>1643</v>
      </c>
      <c r="I30" s="32"/>
      <c r="J30" s="32"/>
      <c r="K30" s="32"/>
      <c r="L30" s="9"/>
      <c r="M30" s="34"/>
      <c r="N30" s="34"/>
      <c r="O30" s="34"/>
      <c r="P30" s="34"/>
      <c r="Q30" s="647"/>
      <c r="R30" s="647">
        <v>5</v>
      </c>
      <c r="S30" s="647"/>
      <c r="T30" s="1651" t="s">
        <v>1642</v>
      </c>
      <c r="U30" s="1558"/>
      <c r="V30" s="554" t="s">
        <v>223</v>
      </c>
      <c r="W30" s="1519"/>
      <c r="Y30" s="171"/>
    </row>
    <row r="31" spans="1:25" ht="20.25" customHeight="1" thickBot="1" x14ac:dyDescent="0.25">
      <c r="A31" s="471" t="s">
        <v>214</v>
      </c>
      <c r="B31" s="1484" t="s">
        <v>118</v>
      </c>
      <c r="C31" s="1487" t="s">
        <v>1185</v>
      </c>
      <c r="D31" s="517" t="s">
        <v>708</v>
      </c>
      <c r="E31" s="1561" t="s">
        <v>701</v>
      </c>
      <c r="F31" s="1561" t="s">
        <v>1033</v>
      </c>
      <c r="G31" s="1490" t="s">
        <v>900</v>
      </c>
      <c r="H31" s="1561" t="s">
        <v>8</v>
      </c>
      <c r="I31" s="539">
        <v>89.7</v>
      </c>
      <c r="J31" s="539">
        <v>92.1</v>
      </c>
      <c r="K31" s="539">
        <v>93.4</v>
      </c>
      <c r="L31" s="52">
        <v>93.5</v>
      </c>
      <c r="M31" s="546"/>
      <c r="N31" s="546"/>
      <c r="O31" s="546"/>
      <c r="P31" s="546"/>
      <c r="Q31" s="718"/>
      <c r="R31" s="1209"/>
      <c r="S31" s="1209"/>
      <c r="T31" s="87" t="s">
        <v>708</v>
      </c>
      <c r="U31" s="1507" t="s">
        <v>1236</v>
      </c>
      <c r="V31" s="1517" t="s">
        <v>129</v>
      </c>
      <c r="W31" s="483" t="s">
        <v>224</v>
      </c>
    </row>
    <row r="32" spans="1:25" ht="20.25" customHeight="1" thickBot="1" x14ac:dyDescent="0.25">
      <c r="A32" s="471"/>
      <c r="B32" s="1485"/>
      <c r="C32" s="1488"/>
      <c r="D32" s="524" t="s">
        <v>1157</v>
      </c>
      <c r="E32" s="1562"/>
      <c r="F32" s="1562"/>
      <c r="G32" s="1491"/>
      <c r="H32" s="1562"/>
      <c r="I32" s="541">
        <v>91.1</v>
      </c>
      <c r="J32" s="477">
        <v>93</v>
      </c>
      <c r="K32" s="477">
        <v>94</v>
      </c>
      <c r="L32" s="100">
        <v>94.4</v>
      </c>
      <c r="M32" s="544"/>
      <c r="N32" s="544"/>
      <c r="O32" s="544"/>
      <c r="P32" s="544"/>
      <c r="Q32" s="807"/>
      <c r="R32" s="1210"/>
      <c r="S32" s="1210"/>
      <c r="T32" s="88" t="s">
        <v>710</v>
      </c>
      <c r="U32" s="1508"/>
      <c r="V32" s="1518"/>
      <c r="W32" s="483"/>
    </row>
    <row r="33" spans="1:25" ht="20.25" customHeight="1" thickBot="1" x14ac:dyDescent="0.25">
      <c r="A33" s="471"/>
      <c r="B33" s="1486"/>
      <c r="C33" s="1489"/>
      <c r="D33" s="519" t="s">
        <v>1158</v>
      </c>
      <c r="E33" s="1581"/>
      <c r="F33" s="1581"/>
      <c r="G33" s="1492"/>
      <c r="H33" s="1581"/>
      <c r="I33" s="543">
        <v>88.3</v>
      </c>
      <c r="J33" s="543">
        <v>91.1</v>
      </c>
      <c r="K33" s="543">
        <v>92.7</v>
      </c>
      <c r="L33" s="53">
        <v>92.6</v>
      </c>
      <c r="M33" s="548"/>
      <c r="N33" s="548"/>
      <c r="O33" s="548"/>
      <c r="P33" s="548"/>
      <c r="Q33" s="719"/>
      <c r="R33" s="1211"/>
      <c r="S33" s="1211"/>
      <c r="T33" s="88" t="s">
        <v>712</v>
      </c>
      <c r="U33" s="1509"/>
      <c r="V33" s="1519"/>
      <c r="W33" s="483"/>
    </row>
    <row r="34" spans="1:25" ht="60.6" customHeight="1" thickBot="1" x14ac:dyDescent="0.25">
      <c r="A34" s="471" t="s">
        <v>216</v>
      </c>
      <c r="B34" s="1408" t="s">
        <v>119</v>
      </c>
      <c r="C34" s="63"/>
      <c r="D34" s="73"/>
      <c r="E34" s="9"/>
      <c r="F34" s="9"/>
      <c r="G34" s="31"/>
      <c r="H34" s="163"/>
      <c r="I34" s="63"/>
      <c r="J34" s="63"/>
      <c r="K34" s="63"/>
      <c r="L34" s="163"/>
      <c r="M34" s="73"/>
      <c r="N34" s="73"/>
      <c r="O34" s="73"/>
      <c r="P34" s="73"/>
      <c r="Q34" s="675"/>
      <c r="R34" s="675"/>
      <c r="S34" s="675"/>
      <c r="T34" s="32"/>
      <c r="U34" s="99"/>
      <c r="V34" s="483" t="s">
        <v>130</v>
      </c>
      <c r="W34" s="483" t="s">
        <v>225</v>
      </c>
      <c r="Y34" s="171"/>
    </row>
    <row r="35" spans="1:25" x14ac:dyDescent="0.2">
      <c r="A35" s="1"/>
      <c r="B35" s="1"/>
      <c r="C35" s="71"/>
      <c r="D35" s="71"/>
      <c r="E35" s="71"/>
      <c r="F35" s="71"/>
      <c r="G35" s="1"/>
      <c r="H35" s="71"/>
      <c r="I35" s="71"/>
      <c r="J35" s="71"/>
      <c r="K35" s="71"/>
      <c r="L35" s="71"/>
      <c r="M35" s="71"/>
      <c r="N35" s="71"/>
      <c r="O35" s="71"/>
      <c r="P35" s="71"/>
      <c r="Q35" s="71"/>
      <c r="R35" s="677"/>
      <c r="S35" s="677"/>
      <c r="T35" s="71"/>
      <c r="U35" s="71"/>
      <c r="V35" s="1"/>
      <c r="W35" s="1"/>
    </row>
    <row r="36" spans="1:25" ht="26.25" x14ac:dyDescent="0.2">
      <c r="C36" s="1190"/>
    </row>
    <row r="37" spans="1:25" ht="51" x14ac:dyDescent="0.2">
      <c r="B37" s="1409" t="s">
        <v>213</v>
      </c>
      <c r="W37" s="76"/>
    </row>
  </sheetData>
  <mergeCells count="66">
    <mergeCell ref="G4:G5"/>
    <mergeCell ref="H4:H5"/>
    <mergeCell ref="F4:F5"/>
    <mergeCell ref="H15:H17"/>
    <mergeCell ref="H31:H33"/>
    <mergeCell ref="V31:V33"/>
    <mergeCell ref="U31:U33"/>
    <mergeCell ref="G18:G20"/>
    <mergeCell ref="F21:F23"/>
    <mergeCell ref="G21:G23"/>
    <mergeCell ref="B31:B33"/>
    <mergeCell ref="E31:E33"/>
    <mergeCell ref="F31:F33"/>
    <mergeCell ref="G31:G33"/>
    <mergeCell ref="F12:F14"/>
    <mergeCell ref="B12:B17"/>
    <mergeCell ref="C15:C17"/>
    <mergeCell ref="E15:E17"/>
    <mergeCell ref="F15:F17"/>
    <mergeCell ref="C26:C28"/>
    <mergeCell ref="F18:F20"/>
    <mergeCell ref="G12:G17"/>
    <mergeCell ref="C31:C33"/>
    <mergeCell ref="A12:A20"/>
    <mergeCell ref="C12:C14"/>
    <mergeCell ref="E12:E14"/>
    <mergeCell ref="A4:A5"/>
    <mergeCell ref="B4:B5"/>
    <mergeCell ref="E4:E5"/>
    <mergeCell ref="C18:C20"/>
    <mergeCell ref="E18:E20"/>
    <mergeCell ref="B18:B23"/>
    <mergeCell ref="C21:C23"/>
    <mergeCell ref="E21:E23"/>
    <mergeCell ref="A7:A8"/>
    <mergeCell ref="A9:A10"/>
    <mergeCell ref="C4:D5"/>
    <mergeCell ref="T4:U5"/>
    <mergeCell ref="V4:V5"/>
    <mergeCell ref="U15:U17"/>
    <mergeCell ref="U18:U20"/>
    <mergeCell ref="V12:V17"/>
    <mergeCell ref="W9:W10"/>
    <mergeCell ref="H12:H14"/>
    <mergeCell ref="U12:U14"/>
    <mergeCell ref="W12:W20"/>
    <mergeCell ref="V18:V23"/>
    <mergeCell ref="H18:H20"/>
    <mergeCell ref="H21:H23"/>
    <mergeCell ref="U21:U23"/>
    <mergeCell ref="I4:S4"/>
    <mergeCell ref="W26:W30"/>
    <mergeCell ref="A26:A30"/>
    <mergeCell ref="B26:B29"/>
    <mergeCell ref="V26:V29"/>
    <mergeCell ref="C29:D29"/>
    <mergeCell ref="T29:U29"/>
    <mergeCell ref="F26:F29"/>
    <mergeCell ref="G26:G29"/>
    <mergeCell ref="H26:H29"/>
    <mergeCell ref="E26:E29"/>
    <mergeCell ref="U26:U28"/>
    <mergeCell ref="T30:U30"/>
    <mergeCell ref="C30:D30"/>
    <mergeCell ref="W4:W5"/>
    <mergeCell ref="W7:W8"/>
  </mergeCells>
  <pageMargins left="0" right="0" top="0" bottom="0" header="0" footer="0"/>
  <pageSetup paperSize="8" scale="70"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2"/>
  <sheetViews>
    <sheetView showGridLines="0" topLeftCell="B1" zoomScale="80" zoomScaleNormal="80" workbookViewId="0">
      <pane ySplit="5" topLeftCell="A17" activePane="bottomLeft" state="frozen"/>
      <selection activeCell="B1" sqref="B1"/>
      <selection pane="bottomLeft" activeCell="C29" sqref="C29"/>
    </sheetView>
  </sheetViews>
  <sheetFormatPr defaultColWidth="8.5703125" defaultRowHeight="12.75" x14ac:dyDescent="0.2"/>
  <cols>
    <col min="1" max="1" width="43.5703125" style="62" hidden="1" customWidth="1"/>
    <col min="2" max="2" width="43.5703125" style="674" customWidth="1"/>
    <col min="3" max="3" width="33.5703125" style="674" customWidth="1"/>
    <col min="4" max="4" width="10.5703125" style="677" customWidth="1"/>
    <col min="5" max="5" width="9.28515625" style="62" customWidth="1"/>
    <col min="6" max="6" width="11.5703125" style="62" customWidth="1"/>
    <col min="7" max="7" width="13.140625" style="62" customWidth="1"/>
    <col min="8" max="8" width="9.42578125" style="62" customWidth="1"/>
    <col min="9" max="17" width="8.5703125" style="62"/>
    <col min="18" max="19" width="8.5703125" style="674"/>
    <col min="20" max="20" width="10.28515625" style="62" customWidth="1"/>
    <col min="21" max="21" width="33.5703125" style="4" customWidth="1"/>
    <col min="22" max="22" width="43.5703125" style="17" customWidth="1"/>
    <col min="23" max="23" width="43.5703125" style="101" hidden="1" customWidth="1"/>
    <col min="24" max="16384" width="8.5703125" style="62"/>
  </cols>
  <sheetData>
    <row r="1" spans="1:23" s="187" customFormat="1" ht="20.25" customHeight="1" x14ac:dyDescent="0.2">
      <c r="B1" s="186" t="s">
        <v>884</v>
      </c>
      <c r="C1" s="191"/>
      <c r="D1" s="195"/>
      <c r="E1" s="191"/>
      <c r="F1" s="191"/>
      <c r="G1" s="186"/>
      <c r="I1" s="698"/>
      <c r="J1" s="698"/>
      <c r="K1" s="698"/>
      <c r="L1" s="698"/>
      <c r="M1" s="698"/>
      <c r="N1" s="698"/>
      <c r="O1" s="698"/>
      <c r="P1" s="698"/>
      <c r="Q1" s="698"/>
      <c r="R1" s="698"/>
      <c r="S1" s="698"/>
      <c r="T1" s="698"/>
      <c r="U1" s="190"/>
      <c r="V1" s="190"/>
    </row>
    <row r="2" spans="1:23" s="197" customFormat="1" ht="19.5" customHeight="1" x14ac:dyDescent="0.2">
      <c r="B2" s="208" t="s">
        <v>255</v>
      </c>
      <c r="C2" s="208"/>
      <c r="D2" s="209"/>
      <c r="E2" s="196"/>
      <c r="F2" s="196"/>
      <c r="G2" s="196"/>
      <c r="J2" s="699"/>
      <c r="K2" s="699"/>
      <c r="L2" s="699"/>
      <c r="M2" s="699"/>
      <c r="N2" s="699"/>
      <c r="O2" s="699"/>
      <c r="P2" s="699"/>
      <c r="Q2" s="699"/>
      <c r="R2" s="699"/>
      <c r="S2" s="699"/>
      <c r="T2" s="699"/>
      <c r="U2" s="200"/>
      <c r="V2" s="200"/>
    </row>
    <row r="3" spans="1:23" ht="13.5" thickBot="1" x14ac:dyDescent="0.25"/>
    <row r="4" spans="1:23" ht="28.35" customHeight="1" thickBot="1" x14ac:dyDescent="0.25">
      <c r="A4" s="1678" t="s">
        <v>12</v>
      </c>
      <c r="B4" s="1678" t="s">
        <v>2</v>
      </c>
      <c r="C4" s="1680" t="s">
        <v>11</v>
      </c>
      <c r="D4" s="1681"/>
      <c r="E4" s="1482" t="s">
        <v>9</v>
      </c>
      <c r="F4" s="1482" t="s">
        <v>1073</v>
      </c>
      <c r="G4" s="1482" t="s">
        <v>4</v>
      </c>
      <c r="H4" s="1482" t="s">
        <v>5</v>
      </c>
      <c r="I4" s="1544" t="s">
        <v>1093</v>
      </c>
      <c r="J4" s="1545"/>
      <c r="K4" s="1545"/>
      <c r="L4" s="1545"/>
      <c r="M4" s="1545"/>
      <c r="N4" s="1545"/>
      <c r="O4" s="1545"/>
      <c r="P4" s="1545"/>
      <c r="Q4" s="1545"/>
      <c r="R4" s="1545"/>
      <c r="S4" s="1546"/>
      <c r="T4" s="1525" t="s">
        <v>10</v>
      </c>
      <c r="U4" s="1526"/>
      <c r="V4" s="1505" t="s">
        <v>1</v>
      </c>
      <c r="W4" s="1505" t="s">
        <v>3</v>
      </c>
    </row>
    <row r="5" spans="1:23" ht="15.75" customHeight="1" thickBot="1" x14ac:dyDescent="0.25">
      <c r="A5" s="1679"/>
      <c r="B5" s="1679"/>
      <c r="C5" s="1682"/>
      <c r="D5" s="1683"/>
      <c r="E5" s="1483"/>
      <c r="F5" s="1483"/>
      <c r="G5" s="1483"/>
      <c r="H5" s="1483"/>
      <c r="I5" s="474">
        <v>2010</v>
      </c>
      <c r="J5" s="474">
        <v>2011</v>
      </c>
      <c r="K5" s="474">
        <v>2012</v>
      </c>
      <c r="L5" s="8">
        <v>2013</v>
      </c>
      <c r="M5" s="475">
        <v>2014</v>
      </c>
      <c r="N5" s="475">
        <v>2015</v>
      </c>
      <c r="O5" s="475">
        <v>2016</v>
      </c>
      <c r="P5" s="475">
        <v>2017</v>
      </c>
      <c r="Q5" s="475">
        <v>2018</v>
      </c>
      <c r="R5" s="672">
        <v>2019</v>
      </c>
      <c r="S5" s="646">
        <v>2020</v>
      </c>
      <c r="T5" s="1807"/>
      <c r="U5" s="1528"/>
      <c r="V5" s="1506"/>
      <c r="W5" s="1506"/>
    </row>
    <row r="6" spans="1:23" ht="44.25" customHeight="1" thickBot="1" x14ac:dyDescent="0.25">
      <c r="A6" s="1484" t="s">
        <v>241</v>
      </c>
      <c r="B6" s="1790" t="s">
        <v>226</v>
      </c>
      <c r="C6" s="1304" t="s">
        <v>873</v>
      </c>
      <c r="D6" s="1305"/>
      <c r="E6" s="3" t="s">
        <v>701</v>
      </c>
      <c r="F6" s="388" t="s">
        <v>1523</v>
      </c>
      <c r="G6" s="521" t="s">
        <v>900</v>
      </c>
      <c r="H6" s="3" t="s">
        <v>8</v>
      </c>
      <c r="I6" s="9"/>
      <c r="J6" s="238">
        <v>97.78</v>
      </c>
      <c r="K6" s="238">
        <v>98.09</v>
      </c>
      <c r="L6" s="238">
        <v>98.17</v>
      </c>
      <c r="M6" s="238">
        <v>98.39</v>
      </c>
      <c r="N6" s="238">
        <v>98.63</v>
      </c>
      <c r="O6" s="238">
        <v>98.68</v>
      </c>
      <c r="P6" s="238">
        <v>98.71</v>
      </c>
      <c r="Q6" s="238">
        <v>98.6</v>
      </c>
      <c r="R6" s="710">
        <v>98.66</v>
      </c>
      <c r="S6" s="710"/>
      <c r="T6" s="1557" t="s">
        <v>874</v>
      </c>
      <c r="U6" s="1558"/>
      <c r="V6" s="1502" t="s">
        <v>233</v>
      </c>
      <c r="W6" s="1517" t="s">
        <v>247</v>
      </c>
    </row>
    <row r="7" spans="1:23" ht="45" customHeight="1" thickBot="1" x14ac:dyDescent="0.25">
      <c r="A7" s="1486"/>
      <c r="B7" s="1791"/>
      <c r="C7" s="1539" t="s">
        <v>875</v>
      </c>
      <c r="D7" s="1540"/>
      <c r="E7" s="3" t="s">
        <v>701</v>
      </c>
      <c r="F7" s="388" t="s">
        <v>1523</v>
      </c>
      <c r="G7" s="521" t="s">
        <v>900</v>
      </c>
      <c r="H7" s="3" t="s">
        <v>8</v>
      </c>
      <c r="I7" s="9"/>
      <c r="J7" s="238">
        <v>94</v>
      </c>
      <c r="K7" s="238">
        <v>94</v>
      </c>
      <c r="L7" s="238">
        <v>95</v>
      </c>
      <c r="M7" s="238">
        <v>95</v>
      </c>
      <c r="N7" s="238">
        <v>95</v>
      </c>
      <c r="O7" s="238">
        <v>96</v>
      </c>
      <c r="P7" s="238">
        <v>96</v>
      </c>
      <c r="Q7" s="238">
        <v>96</v>
      </c>
      <c r="R7" s="710">
        <v>96</v>
      </c>
      <c r="S7" s="710"/>
      <c r="T7" s="1557" t="s">
        <v>876</v>
      </c>
      <c r="U7" s="1558"/>
      <c r="V7" s="1504"/>
      <c r="W7" s="1519"/>
    </row>
    <row r="8" spans="1:23" ht="40.15" customHeight="1" thickBot="1" x14ac:dyDescent="0.25">
      <c r="A8" s="1484" t="s">
        <v>242</v>
      </c>
      <c r="B8" s="1790" t="s">
        <v>1313</v>
      </c>
      <c r="C8" s="1563" t="s">
        <v>1013</v>
      </c>
      <c r="D8" s="856" t="s">
        <v>708</v>
      </c>
      <c r="E8" s="1493" t="s">
        <v>701</v>
      </c>
      <c r="F8" s="1490" t="s">
        <v>1033</v>
      </c>
      <c r="G8" s="1490" t="s">
        <v>900</v>
      </c>
      <c r="H8" s="1493" t="s">
        <v>8</v>
      </c>
      <c r="I8" s="748">
        <v>1.6</v>
      </c>
      <c r="J8" s="748">
        <v>1</v>
      </c>
      <c r="K8" s="748">
        <v>0.9</v>
      </c>
      <c r="L8" s="748">
        <v>0.9</v>
      </c>
      <c r="M8" s="748">
        <v>0.9</v>
      </c>
      <c r="N8" s="748">
        <v>0.9</v>
      </c>
      <c r="O8" s="748">
        <v>0.9</v>
      </c>
      <c r="P8" s="748">
        <v>0.8</v>
      </c>
      <c r="Q8" s="748">
        <v>0.6</v>
      </c>
      <c r="R8" s="748">
        <v>0.5</v>
      </c>
      <c r="S8" s="748">
        <v>0.4</v>
      </c>
      <c r="T8" s="284" t="s">
        <v>708</v>
      </c>
      <c r="U8" s="1507" t="s">
        <v>1028</v>
      </c>
      <c r="V8" s="1502" t="s">
        <v>1312</v>
      </c>
      <c r="W8" s="482"/>
    </row>
    <row r="9" spans="1:23" ht="44.25" customHeight="1" thickBot="1" x14ac:dyDescent="0.25">
      <c r="A9" s="1485"/>
      <c r="B9" s="1792"/>
      <c r="C9" s="1565"/>
      <c r="D9" s="1311" t="s">
        <v>1014</v>
      </c>
      <c r="E9" s="1494"/>
      <c r="F9" s="1492"/>
      <c r="G9" s="1492"/>
      <c r="H9" s="1494"/>
      <c r="I9" s="690">
        <v>3.2</v>
      </c>
      <c r="J9" s="690">
        <v>1.7</v>
      </c>
      <c r="K9" s="690">
        <v>1.8</v>
      </c>
      <c r="L9" s="690">
        <v>1.4</v>
      </c>
      <c r="M9" s="690">
        <v>2.1</v>
      </c>
      <c r="N9" s="690">
        <v>2.4</v>
      </c>
      <c r="O9" s="690">
        <v>3.1</v>
      </c>
      <c r="P9" s="690">
        <v>2.9</v>
      </c>
      <c r="Q9" s="749">
        <v>1.5</v>
      </c>
      <c r="R9" s="749">
        <v>1.4</v>
      </c>
      <c r="S9" s="749">
        <v>1</v>
      </c>
      <c r="T9" s="559" t="s">
        <v>1027</v>
      </c>
      <c r="U9" s="1509"/>
      <c r="V9" s="1503"/>
      <c r="W9" s="1517" t="s">
        <v>248</v>
      </c>
    </row>
    <row r="10" spans="1:23" ht="46.5" customHeight="1" thickBot="1" x14ac:dyDescent="0.25">
      <c r="A10" s="1486"/>
      <c r="B10" s="1791"/>
      <c r="C10" s="1566" t="s">
        <v>949</v>
      </c>
      <c r="D10" s="1567"/>
      <c r="E10" s="3" t="s">
        <v>701</v>
      </c>
      <c r="F10" s="388" t="s">
        <v>1523</v>
      </c>
      <c r="G10" s="464" t="s">
        <v>900</v>
      </c>
      <c r="H10" s="3" t="s">
        <v>8</v>
      </c>
      <c r="I10" s="9"/>
      <c r="J10" s="239">
        <v>80</v>
      </c>
      <c r="K10" s="239">
        <v>81</v>
      </c>
      <c r="L10" s="239">
        <v>82</v>
      </c>
      <c r="M10" s="239">
        <v>82</v>
      </c>
      <c r="N10" s="239">
        <v>83</v>
      </c>
      <c r="O10" s="239">
        <v>84</v>
      </c>
      <c r="P10" s="239">
        <v>85</v>
      </c>
      <c r="Q10" s="239">
        <v>85</v>
      </c>
      <c r="R10" s="712">
        <v>86</v>
      </c>
      <c r="S10" s="712"/>
      <c r="T10" s="1557" t="s">
        <v>1012</v>
      </c>
      <c r="U10" s="1558"/>
      <c r="V10" s="1504"/>
      <c r="W10" s="1519"/>
    </row>
    <row r="11" spans="1:23" ht="39" customHeight="1" thickBot="1" x14ac:dyDescent="0.25">
      <c r="A11" s="1484" t="s">
        <v>243</v>
      </c>
      <c r="B11" s="37" t="s">
        <v>1315</v>
      </c>
      <c r="C11" s="830"/>
      <c r="E11" s="64"/>
      <c r="F11" s="64"/>
      <c r="G11" s="629"/>
      <c r="H11" s="64"/>
      <c r="I11" s="64"/>
      <c r="J11" s="64"/>
      <c r="K11" s="64"/>
      <c r="L11" s="64"/>
      <c r="M11" s="64"/>
      <c r="N11" s="64"/>
      <c r="O11" s="64"/>
      <c r="P11" s="64"/>
      <c r="Q11" s="561"/>
      <c r="R11" s="720"/>
      <c r="S11" s="1310"/>
      <c r="T11" s="71"/>
      <c r="V11" s="630" t="s">
        <v>1314</v>
      </c>
      <c r="W11" s="1520" t="s">
        <v>249</v>
      </c>
    </row>
    <row r="12" spans="1:23" ht="39" customHeight="1" x14ac:dyDescent="0.2">
      <c r="A12" s="1485"/>
      <c r="B12" s="1790" t="s">
        <v>227</v>
      </c>
      <c r="C12" s="1801" t="s">
        <v>1448</v>
      </c>
      <c r="D12" s="1802"/>
      <c r="E12" s="1493" t="s">
        <v>701</v>
      </c>
      <c r="F12" s="1493" t="s">
        <v>1523</v>
      </c>
      <c r="G12" s="1493" t="s">
        <v>1164</v>
      </c>
      <c r="H12" s="1561" t="s">
        <v>8</v>
      </c>
      <c r="I12" s="582"/>
      <c r="J12" s="582"/>
      <c r="K12" s="582"/>
      <c r="L12" s="1765">
        <v>41.4</v>
      </c>
      <c r="M12" s="1805"/>
      <c r="N12" s="1766"/>
      <c r="O12" s="582"/>
      <c r="P12" s="582"/>
      <c r="Q12" s="382">
        <v>42.1</v>
      </c>
      <c r="R12" s="771"/>
      <c r="S12" s="771"/>
      <c r="T12" s="1806" t="s">
        <v>1449</v>
      </c>
      <c r="U12" s="1802"/>
      <c r="V12" s="1502" t="s">
        <v>234</v>
      </c>
      <c r="W12" s="1521"/>
    </row>
    <row r="13" spans="1:23" ht="53.25" customHeight="1" thickBot="1" x14ac:dyDescent="0.25">
      <c r="A13" s="1486"/>
      <c r="B13" s="1792"/>
      <c r="C13" s="1748" t="s">
        <v>1146</v>
      </c>
      <c r="D13" s="1803"/>
      <c r="E13" s="1494"/>
      <c r="F13" s="1494"/>
      <c r="G13" s="1494"/>
      <c r="H13" s="1562"/>
      <c r="I13" s="232"/>
      <c r="J13" s="232"/>
      <c r="K13" s="232"/>
      <c r="L13" s="1793">
        <v>42</v>
      </c>
      <c r="M13" s="1794"/>
      <c r="N13" s="1795"/>
      <c r="O13" s="232"/>
      <c r="P13" s="232"/>
      <c r="Q13" s="380">
        <v>43.7</v>
      </c>
      <c r="R13" s="769"/>
      <c r="S13" s="769"/>
      <c r="T13" s="1804" t="s">
        <v>1165</v>
      </c>
      <c r="U13" s="1746"/>
      <c r="V13" s="1503"/>
      <c r="W13" s="1629"/>
    </row>
    <row r="14" spans="1:23" ht="29.25" customHeight="1" x14ac:dyDescent="0.2">
      <c r="A14" s="470"/>
      <c r="B14" s="1792"/>
      <c r="C14" s="1742" t="s">
        <v>1147</v>
      </c>
      <c r="D14" s="831" t="s">
        <v>1148</v>
      </c>
      <c r="E14" s="1494"/>
      <c r="F14" s="1494"/>
      <c r="G14" s="1494"/>
      <c r="H14" s="1562"/>
      <c r="I14" s="42"/>
      <c r="J14" s="42"/>
      <c r="K14" s="42"/>
      <c r="L14" s="1750">
        <v>32.299999999999997</v>
      </c>
      <c r="M14" s="1796"/>
      <c r="N14" s="1797"/>
      <c r="O14" s="42"/>
      <c r="P14" s="42"/>
      <c r="Q14" s="380">
        <v>44.2</v>
      </c>
      <c r="R14" s="769"/>
      <c r="S14" s="769"/>
      <c r="T14" s="552" t="s">
        <v>1151</v>
      </c>
      <c r="U14" s="1747" t="s">
        <v>1166</v>
      </c>
      <c r="V14" s="1503"/>
      <c r="W14" s="485"/>
    </row>
    <row r="15" spans="1:23" ht="54" customHeight="1" x14ac:dyDescent="0.2">
      <c r="A15" s="470"/>
      <c r="B15" s="1792"/>
      <c r="C15" s="1488"/>
      <c r="D15" s="831" t="s">
        <v>1149</v>
      </c>
      <c r="E15" s="1494"/>
      <c r="F15" s="1494"/>
      <c r="G15" s="1494"/>
      <c r="H15" s="1562"/>
      <c r="I15" s="42"/>
      <c r="J15" s="42"/>
      <c r="K15" s="42"/>
      <c r="L15" s="1750">
        <v>2.8</v>
      </c>
      <c r="M15" s="1796"/>
      <c r="N15" s="1797"/>
      <c r="O15" s="42"/>
      <c r="P15" s="42"/>
      <c r="Q15" s="41">
        <v>6.1</v>
      </c>
      <c r="R15" s="661"/>
      <c r="S15" s="661"/>
      <c r="T15" s="492" t="s">
        <v>1167</v>
      </c>
      <c r="U15" s="1508"/>
      <c r="V15" s="1503"/>
      <c r="W15" s="485"/>
    </row>
    <row r="16" spans="1:23" ht="40.5" customHeight="1" thickBot="1" x14ac:dyDescent="0.25">
      <c r="A16" s="470"/>
      <c r="B16" s="1791"/>
      <c r="C16" s="1489"/>
      <c r="D16" s="829" t="s">
        <v>1150</v>
      </c>
      <c r="E16" s="1495"/>
      <c r="F16" s="1495"/>
      <c r="G16" s="1495"/>
      <c r="H16" s="1581"/>
      <c r="I16" s="44"/>
      <c r="J16" s="44"/>
      <c r="K16" s="44"/>
      <c r="L16" s="1751">
        <v>64.900000000000006</v>
      </c>
      <c r="M16" s="1798"/>
      <c r="N16" s="1799"/>
      <c r="O16" s="44"/>
      <c r="P16" s="44"/>
      <c r="Q16" s="43">
        <v>49.6</v>
      </c>
      <c r="R16" s="663"/>
      <c r="S16" s="663"/>
      <c r="T16" s="493" t="s">
        <v>1152</v>
      </c>
      <c r="U16" s="1509"/>
      <c r="V16" s="1504"/>
      <c r="W16" s="485"/>
    </row>
    <row r="17" spans="1:28" ht="29.25" customHeight="1" thickBot="1" x14ac:dyDescent="0.25">
      <c r="A17" s="1484" t="s">
        <v>244</v>
      </c>
      <c r="B17" s="37" t="s">
        <v>228</v>
      </c>
      <c r="C17" s="656"/>
      <c r="D17" s="657"/>
      <c r="E17" s="9"/>
      <c r="F17" s="9"/>
      <c r="G17" s="31"/>
      <c r="H17" s="9"/>
      <c r="I17" s="9"/>
      <c r="J17" s="9"/>
      <c r="K17" s="9"/>
      <c r="L17" s="9"/>
      <c r="M17" s="9"/>
      <c r="N17" s="9"/>
      <c r="O17" s="9"/>
      <c r="P17" s="9"/>
      <c r="Q17" s="9"/>
      <c r="R17" s="647"/>
      <c r="S17" s="647"/>
      <c r="T17" s="75"/>
      <c r="U17" s="513"/>
      <c r="V17" s="58" t="s">
        <v>235</v>
      </c>
      <c r="W17" s="1520" t="s">
        <v>250</v>
      </c>
      <c r="Y17" s="171"/>
    </row>
    <row r="18" spans="1:28" ht="50.1" customHeight="1" thickBot="1" x14ac:dyDescent="0.25">
      <c r="A18" s="1486"/>
      <c r="B18" s="37" t="s">
        <v>818</v>
      </c>
      <c r="C18" s="33"/>
      <c r="D18" s="28"/>
      <c r="E18" s="3"/>
      <c r="F18" s="3"/>
      <c r="G18" s="363"/>
      <c r="H18" s="3"/>
      <c r="I18" s="9"/>
      <c r="J18" s="9"/>
      <c r="K18" s="9"/>
      <c r="L18" s="9"/>
      <c r="M18" s="9"/>
      <c r="N18" s="9"/>
      <c r="O18" s="9"/>
      <c r="P18" s="9"/>
      <c r="Q18" s="9"/>
      <c r="R18" s="647"/>
      <c r="S18" s="647"/>
      <c r="T18" s="75"/>
      <c r="U18" s="513"/>
      <c r="V18" s="58" t="s">
        <v>236</v>
      </c>
      <c r="W18" s="1629"/>
      <c r="Y18" s="171"/>
    </row>
    <row r="19" spans="1:28" ht="39.6" customHeight="1" thickBot="1" x14ac:dyDescent="0.25">
      <c r="A19" s="1484" t="s">
        <v>277</v>
      </c>
      <c r="B19" s="37" t="s">
        <v>1317</v>
      </c>
      <c r="C19" s="33"/>
      <c r="D19" s="28"/>
      <c r="E19" s="3"/>
      <c r="F19" s="3"/>
      <c r="G19" s="363"/>
      <c r="H19" s="3"/>
      <c r="I19" s="9"/>
      <c r="J19" s="9"/>
      <c r="K19" s="9"/>
      <c r="L19" s="9"/>
      <c r="M19" s="9"/>
      <c r="N19" s="9"/>
      <c r="O19" s="9"/>
      <c r="P19" s="9"/>
      <c r="Q19" s="9"/>
      <c r="R19" s="647"/>
      <c r="S19" s="647"/>
      <c r="T19" s="75"/>
      <c r="U19" s="513"/>
      <c r="V19" s="58" t="s">
        <v>1316</v>
      </c>
      <c r="W19" s="1520" t="s">
        <v>251</v>
      </c>
      <c r="Y19" s="267"/>
    </row>
    <row r="20" spans="1:28" ht="58.35" customHeight="1" thickBot="1" x14ac:dyDescent="0.25">
      <c r="A20" s="1486"/>
      <c r="B20" s="37" t="s">
        <v>229</v>
      </c>
      <c r="C20" s="656"/>
      <c r="D20" s="657"/>
      <c r="E20" s="9"/>
      <c r="F20" s="9"/>
      <c r="G20" s="31"/>
      <c r="H20" s="9"/>
      <c r="I20" s="9"/>
      <c r="J20" s="9"/>
      <c r="K20" s="9"/>
      <c r="L20" s="9"/>
      <c r="M20" s="9"/>
      <c r="N20" s="9"/>
      <c r="O20" s="9"/>
      <c r="P20" s="9"/>
      <c r="Q20" s="9"/>
      <c r="R20" s="647"/>
      <c r="S20" s="647"/>
      <c r="T20" s="75"/>
      <c r="U20" s="513"/>
      <c r="V20" s="58" t="s">
        <v>237</v>
      </c>
      <c r="W20" s="1629"/>
      <c r="Y20" s="285"/>
    </row>
    <row r="21" spans="1:28" ht="39" customHeight="1" thickBot="1" x14ac:dyDescent="0.25">
      <c r="A21" s="553" t="s">
        <v>245</v>
      </c>
      <c r="B21" s="1790" t="s">
        <v>230</v>
      </c>
      <c r="C21" s="1610" t="s">
        <v>1486</v>
      </c>
      <c r="D21" s="1611"/>
      <c r="E21" s="1493" t="s">
        <v>1082</v>
      </c>
      <c r="F21" s="1493" t="s">
        <v>1036</v>
      </c>
      <c r="G21" s="1493" t="s">
        <v>1658</v>
      </c>
      <c r="H21" s="505" t="s">
        <v>1133</v>
      </c>
      <c r="I21" s="1293">
        <v>1300.72</v>
      </c>
      <c r="J21" s="1294"/>
      <c r="K21" s="1295"/>
      <c r="L21" s="1295"/>
      <c r="M21" s="1295"/>
      <c r="N21" s="1296">
        <v>1334.6</v>
      </c>
      <c r="O21" s="707"/>
      <c r="P21" s="707"/>
      <c r="Q21" s="1293">
        <v>1353.07</v>
      </c>
      <c r="R21" s="707"/>
      <c r="S21" s="707"/>
      <c r="T21" s="1547" t="s">
        <v>1490</v>
      </c>
      <c r="U21" s="1548"/>
      <c r="V21" s="1502" t="s">
        <v>238</v>
      </c>
      <c r="W21" s="38" t="s">
        <v>252</v>
      </c>
      <c r="Y21" s="285"/>
    </row>
    <row r="22" spans="1:28" ht="39" customHeight="1" thickBot="1" x14ac:dyDescent="0.25">
      <c r="A22" s="553"/>
      <c r="B22" s="1792"/>
      <c r="C22" s="1741" t="s">
        <v>1487</v>
      </c>
      <c r="D22" s="1800"/>
      <c r="E22" s="1494"/>
      <c r="F22" s="1494"/>
      <c r="G22" s="1494"/>
      <c r="H22" s="490" t="s">
        <v>1133</v>
      </c>
      <c r="I22" s="1297">
        <v>523.78</v>
      </c>
      <c r="J22" s="1298"/>
      <c r="K22" s="1299"/>
      <c r="L22" s="1299"/>
      <c r="M22" s="1299"/>
      <c r="N22" s="1300">
        <v>520.98</v>
      </c>
      <c r="O22" s="708"/>
      <c r="P22" s="708"/>
      <c r="Q22" s="1301">
        <v>519.63</v>
      </c>
      <c r="R22" s="711"/>
      <c r="S22" s="711"/>
      <c r="T22" s="1804" t="s">
        <v>1491</v>
      </c>
      <c r="U22" s="1746"/>
      <c r="V22" s="1503"/>
      <c r="W22" s="38"/>
      <c r="Y22" s="285"/>
    </row>
    <row r="23" spans="1:28" ht="39" customHeight="1" thickBot="1" x14ac:dyDescent="0.25">
      <c r="A23" s="553"/>
      <c r="B23" s="1792"/>
      <c r="C23" s="1741" t="s">
        <v>1488</v>
      </c>
      <c r="D23" s="1800"/>
      <c r="E23" s="1494"/>
      <c r="F23" s="1494"/>
      <c r="G23" s="1494"/>
      <c r="H23" s="490" t="s">
        <v>1133</v>
      </c>
      <c r="I23" s="1299">
        <v>776.9</v>
      </c>
      <c r="J23" s="1297"/>
      <c r="K23" s="1297"/>
      <c r="L23" s="1297"/>
      <c r="M23" s="1297"/>
      <c r="N23" s="1300">
        <v>813.63</v>
      </c>
      <c r="O23" s="708"/>
      <c r="P23" s="708"/>
      <c r="Q23" s="1301">
        <v>833.44</v>
      </c>
      <c r="R23" s="711"/>
      <c r="S23" s="711"/>
      <c r="T23" s="1804" t="s">
        <v>1492</v>
      </c>
      <c r="U23" s="1746"/>
      <c r="V23" s="1503"/>
      <c r="W23" s="38"/>
      <c r="Y23" s="285"/>
    </row>
    <row r="24" spans="1:28" ht="57.6" customHeight="1" thickBot="1" x14ac:dyDescent="0.25">
      <c r="A24" s="553"/>
      <c r="B24" s="1791"/>
      <c r="C24" s="1676" t="s">
        <v>1489</v>
      </c>
      <c r="D24" s="1677"/>
      <c r="E24" s="1495"/>
      <c r="F24" s="1495"/>
      <c r="G24" s="1495"/>
      <c r="H24" s="506" t="s">
        <v>8</v>
      </c>
      <c r="I24" s="709"/>
      <c r="J24" s="709"/>
      <c r="K24" s="709"/>
      <c r="L24" s="709"/>
      <c r="M24" s="709"/>
      <c r="N24" s="709"/>
      <c r="O24" s="709"/>
      <c r="P24" s="709"/>
      <c r="Q24" s="1302">
        <v>4.0199999999999996</v>
      </c>
      <c r="R24" s="709"/>
      <c r="S24" s="709"/>
      <c r="T24" s="1555" t="s">
        <v>1493</v>
      </c>
      <c r="U24" s="1556"/>
      <c r="V24" s="1504"/>
      <c r="W24" s="38"/>
      <c r="Y24" s="285"/>
    </row>
    <row r="25" spans="1:28" ht="62.25" customHeight="1" thickBot="1" x14ac:dyDescent="0.25">
      <c r="A25" s="553" t="s">
        <v>246</v>
      </c>
      <c r="B25" s="37" t="s">
        <v>231</v>
      </c>
      <c r="C25" s="1539" t="s">
        <v>1109</v>
      </c>
      <c r="D25" s="1540"/>
      <c r="E25" s="364" t="s">
        <v>701</v>
      </c>
      <c r="F25" s="364" t="s">
        <v>1033</v>
      </c>
      <c r="G25" s="363" t="s">
        <v>1076</v>
      </c>
      <c r="H25" s="3" t="s">
        <v>1524</v>
      </c>
      <c r="I25" s="169">
        <v>0.75044699999999998</v>
      </c>
      <c r="J25" s="169">
        <v>0.45227600000000001</v>
      </c>
      <c r="K25" s="169">
        <v>0.17036000000000001</v>
      </c>
      <c r="L25" s="169">
        <v>0.18923200000000001</v>
      </c>
      <c r="M25" s="169">
        <v>1.246829</v>
      </c>
      <c r="N25" s="286">
        <v>0.38</v>
      </c>
      <c r="O25" s="286">
        <v>3.67</v>
      </c>
      <c r="P25" s="169">
        <v>7.43</v>
      </c>
      <c r="Q25" s="169">
        <v>7.81</v>
      </c>
      <c r="R25" s="697">
        <v>7.64</v>
      </c>
      <c r="S25" s="697"/>
      <c r="T25" s="1557" t="s">
        <v>835</v>
      </c>
      <c r="U25" s="1558"/>
      <c r="V25" s="58" t="s">
        <v>239</v>
      </c>
      <c r="W25" s="38" t="s">
        <v>253</v>
      </c>
      <c r="Z25" s="171"/>
      <c r="AB25" s="172"/>
    </row>
    <row r="26" spans="1:28" ht="61.35" customHeight="1" thickBot="1" x14ac:dyDescent="0.25">
      <c r="A26" s="553" t="s">
        <v>276</v>
      </c>
      <c r="B26" s="37" t="s">
        <v>232</v>
      </c>
      <c r="C26" s="656"/>
      <c r="D26" s="657"/>
      <c r="E26" s="9"/>
      <c r="F26" s="9"/>
      <c r="G26" s="31"/>
      <c r="H26" s="9"/>
      <c r="I26" s="9"/>
      <c r="J26" s="9"/>
      <c r="K26" s="9"/>
      <c r="L26" s="9"/>
      <c r="M26" s="9"/>
      <c r="N26" s="9"/>
      <c r="O26" s="9"/>
      <c r="P26" s="9"/>
      <c r="Q26" s="9"/>
      <c r="R26" s="647"/>
      <c r="S26" s="647"/>
      <c r="T26" s="75"/>
      <c r="U26" s="513"/>
      <c r="V26" s="58" t="s">
        <v>240</v>
      </c>
      <c r="W26" s="38" t="s">
        <v>254</v>
      </c>
      <c r="Z26" s="171"/>
    </row>
    <row r="27" spans="1:28" x14ac:dyDescent="0.2">
      <c r="A27" s="14"/>
      <c r="B27" s="103"/>
      <c r="C27" s="677"/>
      <c r="E27" s="71"/>
      <c r="F27" s="71"/>
      <c r="G27" s="1"/>
      <c r="H27" s="71"/>
      <c r="I27" s="71"/>
      <c r="J27" s="71"/>
      <c r="K27" s="71"/>
      <c r="L27" s="71"/>
      <c r="M27" s="71"/>
      <c r="N27" s="287"/>
      <c r="O27" s="287"/>
      <c r="P27" s="71"/>
      <c r="Q27" s="71"/>
      <c r="R27" s="677"/>
      <c r="S27" s="677"/>
      <c r="T27" s="71"/>
      <c r="U27" s="103"/>
      <c r="V27" s="504"/>
      <c r="W27" s="559"/>
    </row>
    <row r="29" spans="1:28" ht="51" x14ac:dyDescent="0.2">
      <c r="B29" s="1409" t="s">
        <v>213</v>
      </c>
      <c r="I29" s="596"/>
      <c r="J29" s="596"/>
      <c r="K29" s="596"/>
      <c r="L29" s="596"/>
      <c r="M29" s="596"/>
      <c r="N29" s="596"/>
      <c r="O29" s="596"/>
      <c r="P29" s="596"/>
      <c r="Q29" s="596"/>
      <c r="R29" s="596"/>
      <c r="S29" s="596"/>
    </row>
    <row r="32" spans="1:28" x14ac:dyDescent="0.2">
      <c r="B32" s="653"/>
    </row>
  </sheetData>
  <mergeCells count="68">
    <mergeCell ref="C25:D25"/>
    <mergeCell ref="V21:V24"/>
    <mergeCell ref="T21:U21"/>
    <mergeCell ref="T22:U22"/>
    <mergeCell ref="T23:U23"/>
    <mergeCell ref="T24:U24"/>
    <mergeCell ref="E21:E24"/>
    <mergeCell ref="F21:F24"/>
    <mergeCell ref="T25:U25"/>
    <mergeCell ref="G21:G24"/>
    <mergeCell ref="W4:W5"/>
    <mergeCell ref="A4:A5"/>
    <mergeCell ref="B4:B5"/>
    <mergeCell ref="E4:E5"/>
    <mergeCell ref="G4:G5"/>
    <mergeCell ref="H4:H5"/>
    <mergeCell ref="V4:V5"/>
    <mergeCell ref="T4:U5"/>
    <mergeCell ref="C4:D5"/>
    <mergeCell ref="F4:F5"/>
    <mergeCell ref="I4:S4"/>
    <mergeCell ref="W11:W13"/>
    <mergeCell ref="W17:W18"/>
    <mergeCell ref="W19:W20"/>
    <mergeCell ref="A11:A13"/>
    <mergeCell ref="A17:A18"/>
    <mergeCell ref="A19:A20"/>
    <mergeCell ref="C13:D13"/>
    <mergeCell ref="C14:C16"/>
    <mergeCell ref="T13:U13"/>
    <mergeCell ref="U14:U16"/>
    <mergeCell ref="L12:N12"/>
    <mergeCell ref="T12:U12"/>
    <mergeCell ref="V12:V16"/>
    <mergeCell ref="H12:H16"/>
    <mergeCell ref="E12:E16"/>
    <mergeCell ref="V6:V7"/>
    <mergeCell ref="W6:W7"/>
    <mergeCell ref="C8:C9"/>
    <mergeCell ref="W9:W10"/>
    <mergeCell ref="A8:A10"/>
    <mergeCell ref="B8:B10"/>
    <mergeCell ref="V8:V10"/>
    <mergeCell ref="E8:E9"/>
    <mergeCell ref="G8:G9"/>
    <mergeCell ref="H8:H9"/>
    <mergeCell ref="U8:U9"/>
    <mergeCell ref="T6:U6"/>
    <mergeCell ref="T7:U7"/>
    <mergeCell ref="F8:F9"/>
    <mergeCell ref="T10:U10"/>
    <mergeCell ref="A6:A7"/>
    <mergeCell ref="B6:B7"/>
    <mergeCell ref="C24:D24"/>
    <mergeCell ref="B21:B24"/>
    <mergeCell ref="L13:N13"/>
    <mergeCell ref="L14:N14"/>
    <mergeCell ref="L15:N15"/>
    <mergeCell ref="L16:N16"/>
    <mergeCell ref="C21:D21"/>
    <mergeCell ref="C22:D22"/>
    <mergeCell ref="C23:D23"/>
    <mergeCell ref="C7:D7"/>
    <mergeCell ref="C10:D10"/>
    <mergeCell ref="B12:B16"/>
    <mergeCell ref="C12:D12"/>
    <mergeCell ref="G12:G16"/>
    <mergeCell ref="F12:F16"/>
  </mergeCells>
  <printOptions horizontalCentered="1" verticalCentered="1"/>
  <pageMargins left="0" right="0" top="0" bottom="0" header="0" footer="0"/>
  <pageSetup paperSize="8" scale="56"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3"/>
  <sheetViews>
    <sheetView showGridLines="0" topLeftCell="B1" zoomScale="80" zoomScaleNormal="80" workbookViewId="0">
      <pane ySplit="5" topLeftCell="A6" activePane="bottomLeft" state="frozen"/>
      <selection activeCell="B1" sqref="B1"/>
      <selection pane="bottomLeft" activeCell="C14" sqref="C14"/>
    </sheetView>
  </sheetViews>
  <sheetFormatPr defaultColWidth="8.5703125" defaultRowHeight="12.75" x14ac:dyDescent="0.2"/>
  <cols>
    <col min="1" max="1" width="43.5703125" style="62" hidden="1" customWidth="1"/>
    <col min="2" max="2" width="43.5703125" style="674" customWidth="1"/>
    <col min="3" max="3" width="33.5703125" style="62" customWidth="1"/>
    <col min="4" max="4" width="9" style="62" customWidth="1"/>
    <col min="5" max="5" width="10.7109375" style="62" customWidth="1"/>
    <col min="6" max="6" width="12" style="62" customWidth="1"/>
    <col min="7" max="7" width="10.28515625" style="62" customWidth="1"/>
    <col min="8" max="15" width="9" style="62" customWidth="1"/>
    <col min="16" max="16" width="8.85546875" style="62" customWidth="1"/>
    <col min="17" max="17" width="6" style="674" bestFit="1" customWidth="1"/>
    <col min="18" max="18" width="3.42578125" style="674" bestFit="1" customWidth="1"/>
    <col min="19" max="19" width="33.5703125" style="4" customWidth="1"/>
    <col min="20" max="20" width="43.5703125" style="17" customWidth="1"/>
    <col min="21" max="21" width="43.5703125" style="101" hidden="1" customWidth="1"/>
    <col min="22" max="16384" width="8.5703125" style="62"/>
  </cols>
  <sheetData>
    <row r="1" spans="1:26" s="187" customFormat="1" ht="20.25" customHeight="1" x14ac:dyDescent="0.2">
      <c r="B1" s="186" t="s">
        <v>885</v>
      </c>
      <c r="D1" s="191"/>
      <c r="E1" s="191"/>
      <c r="F1" s="186"/>
      <c r="Q1" s="698"/>
      <c r="R1" s="698"/>
      <c r="S1" s="190"/>
      <c r="T1" s="190"/>
    </row>
    <row r="2" spans="1:26" s="197" customFormat="1" ht="19.5" customHeight="1" x14ac:dyDescent="0.2">
      <c r="B2" s="196" t="s">
        <v>274</v>
      </c>
      <c r="C2" s="196"/>
      <c r="D2" s="196"/>
      <c r="E2" s="196"/>
      <c r="F2" s="196"/>
      <c r="Q2" s="699"/>
      <c r="R2" s="699"/>
      <c r="S2" s="200"/>
      <c r="T2" s="200"/>
    </row>
    <row r="3" spans="1:26" ht="13.5" thickBot="1" x14ac:dyDescent="0.25"/>
    <row r="4" spans="1:26" ht="28.35" customHeight="1" thickBot="1" x14ac:dyDescent="0.25">
      <c r="A4" s="1678" t="s">
        <v>12</v>
      </c>
      <c r="B4" s="1678" t="s">
        <v>2</v>
      </c>
      <c r="C4" s="1678" t="s">
        <v>11</v>
      </c>
      <c r="D4" s="1482" t="s">
        <v>9</v>
      </c>
      <c r="E4" s="1482" t="s">
        <v>1073</v>
      </c>
      <c r="F4" s="1482" t="s">
        <v>4</v>
      </c>
      <c r="G4" s="1482" t="s">
        <v>5</v>
      </c>
      <c r="H4" s="1544" t="s">
        <v>1093</v>
      </c>
      <c r="I4" s="1545"/>
      <c r="J4" s="1545"/>
      <c r="K4" s="1545"/>
      <c r="L4" s="1545"/>
      <c r="M4" s="1545"/>
      <c r="N4" s="1545"/>
      <c r="O4" s="1545"/>
      <c r="P4" s="1545"/>
      <c r="Q4" s="1545"/>
      <c r="R4" s="1546"/>
      <c r="S4" s="1525" t="s">
        <v>10</v>
      </c>
      <c r="T4" s="1505" t="s">
        <v>1</v>
      </c>
      <c r="U4" s="1505" t="s">
        <v>3</v>
      </c>
    </row>
    <row r="5" spans="1:26" ht="15.75" customHeight="1" thickBot="1" x14ac:dyDescent="0.25">
      <c r="A5" s="1679"/>
      <c r="B5" s="1679"/>
      <c r="C5" s="1679"/>
      <c r="D5" s="1483"/>
      <c r="E5" s="1483"/>
      <c r="F5" s="1483"/>
      <c r="G5" s="1483"/>
      <c r="H5" s="487">
        <v>2010</v>
      </c>
      <c r="I5" s="487">
        <v>2011</v>
      </c>
      <c r="J5" s="487">
        <v>2012</v>
      </c>
      <c r="K5" s="468">
        <v>2013</v>
      </c>
      <c r="L5" s="221">
        <v>2014</v>
      </c>
      <c r="M5" s="221">
        <v>2015</v>
      </c>
      <c r="N5" s="586">
        <v>2016</v>
      </c>
      <c r="O5" s="586">
        <v>2017</v>
      </c>
      <c r="P5" s="1170">
        <v>2018</v>
      </c>
      <c r="Q5" s="1544">
        <v>2019</v>
      </c>
      <c r="R5" s="1546"/>
      <c r="S5" s="1527"/>
      <c r="T5" s="1506"/>
      <c r="U5" s="1506"/>
    </row>
    <row r="6" spans="1:26" ht="62.25" customHeight="1" thickBot="1" x14ac:dyDescent="0.25">
      <c r="A6" s="1811" t="s">
        <v>256</v>
      </c>
      <c r="B6" s="1410" t="s">
        <v>269</v>
      </c>
      <c r="C6" s="9"/>
      <c r="D6" s="364" t="s">
        <v>657</v>
      </c>
      <c r="E6" s="364" t="s">
        <v>1033</v>
      </c>
      <c r="F6" s="363" t="s">
        <v>905</v>
      </c>
      <c r="G6" s="364" t="s">
        <v>8</v>
      </c>
      <c r="H6" s="10">
        <v>100</v>
      </c>
      <c r="I6" s="10">
        <v>100</v>
      </c>
      <c r="J6" s="216">
        <v>100</v>
      </c>
      <c r="K6" s="216">
        <v>100</v>
      </c>
      <c r="L6" s="555">
        <v>100</v>
      </c>
      <c r="M6" s="599">
        <v>100</v>
      </c>
      <c r="N6" s="599">
        <v>100</v>
      </c>
      <c r="O6" s="599">
        <v>100</v>
      </c>
      <c r="P6" s="1171">
        <v>100</v>
      </c>
      <c r="Q6" s="1809">
        <v>100</v>
      </c>
      <c r="R6" s="1810"/>
      <c r="S6" s="104"/>
      <c r="T6" s="554" t="s">
        <v>261</v>
      </c>
      <c r="U6" s="1812" t="s">
        <v>268</v>
      </c>
    </row>
    <row r="7" spans="1:26" ht="58.5" customHeight="1" thickBot="1" x14ac:dyDescent="0.25">
      <c r="A7" s="1811"/>
      <c r="B7" s="1410" t="s">
        <v>271</v>
      </c>
      <c r="C7" s="60"/>
      <c r="D7" s="364" t="s">
        <v>657</v>
      </c>
      <c r="E7" s="3" t="s">
        <v>1033</v>
      </c>
      <c r="F7" s="363" t="s">
        <v>920</v>
      </c>
      <c r="G7" s="364" t="s">
        <v>8</v>
      </c>
      <c r="H7" s="599" t="s">
        <v>816</v>
      </c>
      <c r="I7" s="1122" t="s">
        <v>816</v>
      </c>
      <c r="J7" s="1122" t="s">
        <v>816</v>
      </c>
      <c r="K7" s="1122" t="s">
        <v>816</v>
      </c>
      <c r="L7" s="1122" t="s">
        <v>816</v>
      </c>
      <c r="M7" s="1122" t="s">
        <v>816</v>
      </c>
      <c r="N7" s="1122" t="s">
        <v>816</v>
      </c>
      <c r="O7" s="1122" t="s">
        <v>816</v>
      </c>
      <c r="P7" s="1171" t="s">
        <v>816</v>
      </c>
      <c r="Q7" s="1809" t="s">
        <v>816</v>
      </c>
      <c r="R7" s="1810"/>
      <c r="S7" s="104"/>
      <c r="T7" s="554" t="s">
        <v>262</v>
      </c>
      <c r="U7" s="1812"/>
    </row>
    <row r="8" spans="1:26" ht="48" customHeight="1" thickBot="1" x14ac:dyDescent="0.25">
      <c r="A8" s="553" t="s">
        <v>257</v>
      </c>
      <c r="B8" s="1410" t="s">
        <v>270</v>
      </c>
      <c r="C8" s="553" t="s">
        <v>745</v>
      </c>
      <c r="D8" s="364" t="s">
        <v>657</v>
      </c>
      <c r="E8" s="364" t="s">
        <v>1033</v>
      </c>
      <c r="F8" s="363" t="s">
        <v>743</v>
      </c>
      <c r="G8" s="364" t="s">
        <v>8</v>
      </c>
      <c r="H8" s="35" t="s">
        <v>740</v>
      </c>
      <c r="I8" s="587" t="s">
        <v>741</v>
      </c>
      <c r="J8" s="587" t="s">
        <v>741</v>
      </c>
      <c r="K8" s="35" t="s">
        <v>742</v>
      </c>
      <c r="L8" s="587">
        <v>29.5</v>
      </c>
      <c r="M8" s="587">
        <v>30.5</v>
      </c>
      <c r="N8" s="216">
        <v>30.9</v>
      </c>
      <c r="O8" s="10">
        <v>30.6</v>
      </c>
      <c r="P8" s="648">
        <v>30.2</v>
      </c>
      <c r="Q8" s="702">
        <v>30.6</v>
      </c>
      <c r="R8" s="1172" t="s">
        <v>662</v>
      </c>
      <c r="S8" s="554" t="s">
        <v>744</v>
      </c>
      <c r="T8" s="554" t="s">
        <v>263</v>
      </c>
      <c r="U8" s="554" t="s">
        <v>267</v>
      </c>
      <c r="W8" s="1808"/>
      <c r="X8" s="1808"/>
      <c r="Y8" s="1808"/>
      <c r="Z8" s="1808"/>
    </row>
    <row r="9" spans="1:26" ht="69.599999999999994" customHeight="1" thickBot="1" x14ac:dyDescent="0.25">
      <c r="A9" s="553" t="s">
        <v>258</v>
      </c>
      <c r="B9" s="1410" t="s">
        <v>272</v>
      </c>
      <c r="C9" s="553" t="s">
        <v>767</v>
      </c>
      <c r="D9" s="364" t="s">
        <v>657</v>
      </c>
      <c r="E9" s="364" t="s">
        <v>1033</v>
      </c>
      <c r="F9" s="363" t="s">
        <v>921</v>
      </c>
      <c r="G9" s="3" t="s">
        <v>922</v>
      </c>
      <c r="H9" s="35">
        <v>121.2</v>
      </c>
      <c r="I9" s="1173">
        <v>118</v>
      </c>
      <c r="J9" s="658">
        <v>119.5</v>
      </c>
      <c r="K9" s="1173">
        <v>120.5</v>
      </c>
      <c r="L9" s="1173">
        <v>119.8</v>
      </c>
      <c r="M9" s="658">
        <v>123.8</v>
      </c>
      <c r="N9" s="1171">
        <v>119.6</v>
      </c>
      <c r="O9" s="1171">
        <v>119.8</v>
      </c>
      <c r="P9" s="658">
        <v>113.2</v>
      </c>
      <c r="Q9" s="1173">
        <v>110.4</v>
      </c>
      <c r="R9" s="1172" t="s">
        <v>662</v>
      </c>
      <c r="S9" s="554" t="s">
        <v>786</v>
      </c>
      <c r="T9" s="554" t="s">
        <v>264</v>
      </c>
      <c r="U9" s="554" t="s">
        <v>266</v>
      </c>
    </row>
    <row r="10" spans="1:26" ht="79.5" customHeight="1" thickBot="1" x14ac:dyDescent="0.25">
      <c r="A10" s="553" t="s">
        <v>259</v>
      </c>
      <c r="B10" s="1410" t="s">
        <v>273</v>
      </c>
      <c r="C10" s="553" t="s">
        <v>1257</v>
      </c>
      <c r="D10" s="364" t="s">
        <v>657</v>
      </c>
      <c r="E10" s="364" t="s">
        <v>1033</v>
      </c>
      <c r="F10" s="363" t="s">
        <v>1076</v>
      </c>
      <c r="G10" s="3" t="s">
        <v>1524</v>
      </c>
      <c r="H10" s="743">
        <v>0</v>
      </c>
      <c r="I10" s="743">
        <v>0</v>
      </c>
      <c r="J10" s="743">
        <v>0</v>
      </c>
      <c r="K10" s="743">
        <v>0</v>
      </c>
      <c r="L10" s="743">
        <v>0</v>
      </c>
      <c r="M10" s="1151">
        <v>2.93</v>
      </c>
      <c r="N10" s="1152">
        <v>0.44</v>
      </c>
      <c r="O10" s="1147">
        <v>0.33</v>
      </c>
      <c r="P10" s="1147">
        <v>0.02</v>
      </c>
      <c r="Q10" s="1553">
        <v>0</v>
      </c>
      <c r="R10" s="1554"/>
      <c r="S10" s="58" t="s">
        <v>1110</v>
      </c>
      <c r="T10" s="554" t="s">
        <v>1192</v>
      </c>
      <c r="U10" s="554" t="s">
        <v>275</v>
      </c>
      <c r="W10" s="171"/>
    </row>
    <row r="11" spans="1:26" ht="52.5" customHeight="1" thickBot="1" x14ac:dyDescent="0.25">
      <c r="A11" s="553" t="s">
        <v>260</v>
      </c>
      <c r="B11" s="1410" t="s">
        <v>1319</v>
      </c>
      <c r="C11" s="60"/>
      <c r="D11" s="3"/>
      <c r="E11" s="3"/>
      <c r="F11" s="363"/>
      <c r="G11" s="3"/>
      <c r="H11" s="9"/>
      <c r="I11" s="32"/>
      <c r="J11" s="32"/>
      <c r="K11" s="9"/>
      <c r="L11" s="32"/>
      <c r="M11" s="32"/>
      <c r="N11" s="32"/>
      <c r="O11" s="9"/>
      <c r="P11" s="647"/>
      <c r="Q11" s="1171"/>
      <c r="R11" s="1172"/>
      <c r="S11" s="104"/>
      <c r="T11" s="554" t="s">
        <v>1318</v>
      </c>
      <c r="U11" s="554" t="s">
        <v>265</v>
      </c>
      <c r="W11" s="171"/>
    </row>
    <row r="12" spans="1:26" x14ac:dyDescent="0.2">
      <c r="A12" s="14"/>
      <c r="B12" s="14"/>
      <c r="C12" s="105"/>
      <c r="D12" s="15"/>
      <c r="E12" s="15"/>
      <c r="F12" s="16"/>
      <c r="G12" s="15"/>
      <c r="H12" s="71"/>
      <c r="I12" s="71"/>
      <c r="J12" s="71"/>
      <c r="K12" s="71"/>
      <c r="L12" s="71"/>
      <c r="M12" s="71"/>
      <c r="N12" s="71"/>
      <c r="O12" s="71"/>
      <c r="P12" s="71"/>
      <c r="Q12" s="677"/>
      <c r="R12" s="677"/>
      <c r="S12" s="71"/>
      <c r="T12" s="559"/>
      <c r="U12" s="559"/>
    </row>
    <row r="13" spans="1:26" x14ac:dyDescent="0.2">
      <c r="I13" s="71"/>
      <c r="J13" s="71"/>
      <c r="S13" s="62"/>
      <c r="U13" s="17"/>
    </row>
    <row r="14" spans="1:26" ht="51.75" thickBot="1" x14ac:dyDescent="0.25">
      <c r="B14" s="1409" t="s">
        <v>213</v>
      </c>
      <c r="H14" s="674"/>
      <c r="I14" s="674"/>
      <c r="J14" s="674"/>
      <c r="K14" s="674"/>
      <c r="L14" s="674"/>
      <c r="M14" s="674"/>
      <c r="N14" s="674"/>
      <c r="O14" s="674"/>
      <c r="P14" s="674"/>
      <c r="Q14" s="62"/>
      <c r="S14" s="62"/>
      <c r="T14" s="62"/>
      <c r="U14" s="62"/>
      <c r="W14" s="674"/>
    </row>
    <row r="15" spans="1:26" ht="13.5" thickBot="1" x14ac:dyDescent="0.25">
      <c r="B15" s="106"/>
      <c r="H15" s="674"/>
      <c r="I15" s="674"/>
      <c r="J15" s="674"/>
      <c r="K15" s="674"/>
      <c r="L15" s="674"/>
      <c r="M15" s="674"/>
      <c r="N15" s="674"/>
      <c r="O15" s="674"/>
      <c r="P15" s="674"/>
      <c r="S15" s="674"/>
      <c r="T15" s="674"/>
      <c r="U15" s="1183" t="s">
        <v>1639</v>
      </c>
      <c r="V15" s="674"/>
      <c r="W15" s="674"/>
    </row>
    <row r="16" spans="1:26" x14ac:dyDescent="0.2">
      <c r="B16" s="653" t="s">
        <v>1265</v>
      </c>
      <c r="H16" s="674"/>
      <c r="I16" s="674"/>
      <c r="J16" s="674"/>
      <c r="K16" s="674"/>
      <c r="L16" s="674"/>
      <c r="M16" s="674"/>
      <c r="N16" s="674"/>
      <c r="O16" s="674"/>
      <c r="P16" s="674"/>
      <c r="S16" s="674"/>
      <c r="T16" s="674"/>
      <c r="V16" s="674"/>
      <c r="W16" s="674"/>
    </row>
    <row r="17" spans="2:23" x14ac:dyDescent="0.2">
      <c r="B17" s="674" t="s">
        <v>1056</v>
      </c>
      <c r="H17" s="674"/>
      <c r="I17" s="674"/>
      <c r="J17" s="674"/>
      <c r="K17" s="674"/>
      <c r="V17" s="674"/>
      <c r="W17" s="674"/>
    </row>
    <row r="18" spans="2:23" x14ac:dyDescent="0.2">
      <c r="J18" s="71"/>
      <c r="V18" s="674"/>
      <c r="W18" s="674"/>
    </row>
    <row r="19" spans="2:23" x14ac:dyDescent="0.2">
      <c r="B19" s="653" t="s">
        <v>1266</v>
      </c>
      <c r="C19" s="101"/>
      <c r="Q19" s="62"/>
      <c r="R19" s="62"/>
      <c r="S19" s="62"/>
      <c r="T19" s="62"/>
      <c r="U19" s="62"/>
    </row>
    <row r="20" spans="2:23" x14ac:dyDescent="0.2">
      <c r="B20" s="645" t="s">
        <v>1015</v>
      </c>
      <c r="C20" s="101"/>
      <c r="Q20" s="62"/>
      <c r="R20" s="62"/>
      <c r="S20" s="62"/>
      <c r="T20" s="62"/>
      <c r="U20" s="62"/>
    </row>
    <row r="21" spans="2:23" x14ac:dyDescent="0.2">
      <c r="C21" s="101"/>
      <c r="Q21" s="62"/>
      <c r="R21" s="62"/>
      <c r="S21" s="62"/>
      <c r="T21" s="62"/>
      <c r="U21" s="62"/>
    </row>
    <row r="22" spans="2:23" x14ac:dyDescent="0.2">
      <c r="B22" s="1184" t="s">
        <v>1640</v>
      </c>
      <c r="C22" s="101"/>
      <c r="Q22" s="62"/>
      <c r="R22" s="62"/>
      <c r="S22" s="62"/>
      <c r="T22" s="62"/>
      <c r="U22" s="62"/>
    </row>
    <row r="23" spans="2:23" x14ac:dyDescent="0.2">
      <c r="B23" s="674" t="s">
        <v>1641</v>
      </c>
    </row>
  </sheetData>
  <mergeCells count="18">
    <mergeCell ref="W8:Z8"/>
    <mergeCell ref="Q7:R7"/>
    <mergeCell ref="Q10:R10"/>
    <mergeCell ref="A6:A7"/>
    <mergeCell ref="U6:U7"/>
    <mergeCell ref="Q6:R6"/>
    <mergeCell ref="A4:A5"/>
    <mergeCell ref="B4:B5"/>
    <mergeCell ref="C4:C5"/>
    <mergeCell ref="D4:D5"/>
    <mergeCell ref="F4:F5"/>
    <mergeCell ref="G4:G5"/>
    <mergeCell ref="S4:S5"/>
    <mergeCell ref="T4:T5"/>
    <mergeCell ref="U4:U5"/>
    <mergeCell ref="E4:E5"/>
    <mergeCell ref="Q5:R5"/>
    <mergeCell ref="H4:R4"/>
  </mergeCells>
  <pageMargins left="0" right="0" top="0.74803149606299213" bottom="0"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 Indice</vt:lpstr>
      <vt:lpstr> Index</vt:lpstr>
      <vt:lpstr>ODS 1</vt:lpstr>
      <vt:lpstr>ODS 2</vt:lpstr>
      <vt:lpstr>ODS 3</vt:lpstr>
      <vt:lpstr>ODS 4</vt:lpstr>
      <vt:lpstr>ODS 5</vt:lpstr>
      <vt:lpstr>ODS 6</vt:lpstr>
      <vt:lpstr>ODS 7</vt:lpstr>
      <vt:lpstr>ODS 8</vt:lpstr>
      <vt:lpstr>ODS 9</vt:lpstr>
      <vt:lpstr>ODS 10</vt:lpstr>
      <vt:lpstr>ODS 11</vt:lpstr>
      <vt:lpstr>ODS 12</vt:lpstr>
      <vt:lpstr>ODS 13</vt:lpstr>
      <vt:lpstr>ODS 14</vt:lpstr>
      <vt:lpstr>ODS 15</vt:lpstr>
      <vt:lpstr>ODS 16</vt:lpstr>
      <vt:lpstr>ODS 17</vt:lpstr>
      <vt:lpstr>'ODS 1'!Print_Area</vt:lpstr>
      <vt:lpstr>'ODS 10'!Print_Area</vt:lpstr>
      <vt:lpstr>'ODS 11'!Print_Area</vt:lpstr>
      <vt:lpstr>'ODS 12'!Print_Area</vt:lpstr>
      <vt:lpstr>'ODS 13'!Print_Area</vt:lpstr>
      <vt:lpstr>'ODS 14'!Print_Area</vt:lpstr>
      <vt:lpstr>'ODS 15'!Print_Area</vt:lpstr>
      <vt:lpstr>'ODS 16'!Print_Area</vt:lpstr>
      <vt:lpstr>'ODS 17'!Print_Area</vt:lpstr>
      <vt:lpstr>'ODS 2'!Print_Area</vt:lpstr>
      <vt:lpstr>'ODS 3'!Print_Area</vt:lpstr>
      <vt:lpstr>'ODS 4'!Print_Area</vt:lpstr>
      <vt:lpstr>'ODS 5'!Print_Area</vt:lpstr>
      <vt:lpstr>'ODS 6'!Print_Area</vt:lpstr>
      <vt:lpstr>'ODS 7'!Print_Area</vt:lpstr>
      <vt:lpstr>'ODS 8'!Print_Area</vt:lpstr>
      <vt:lpstr>'ODS 9'!Print_Area</vt:lpstr>
      <vt:lpstr>'ODS 3'!Print_Titles</vt:lpstr>
      <vt:lpstr>'ODS 4'!Print_Titles</vt:lpstr>
      <vt:lpstr>'ODS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Sofia Silva Cunha Duarte</dc:creator>
  <cp:lastModifiedBy>Olga Mendes</cp:lastModifiedBy>
  <cp:lastPrinted>2018-06-07T13:11:23Z</cp:lastPrinted>
  <dcterms:created xsi:type="dcterms:W3CDTF">2017-04-13T11:29:41Z</dcterms:created>
  <dcterms:modified xsi:type="dcterms:W3CDTF">2021-06-08T22:05:03Z</dcterms:modified>
</cp:coreProperties>
</file>