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940" windowWidth="19260" windowHeight="5985" tabRatio="901"/>
  </bookViews>
  <sheets>
    <sheet name="Índice" sheetId="2" r:id="rId1"/>
    <sheet name="P1" sheetId="1" r:id="rId2"/>
    <sheet name="P2" sheetId="63" r:id="rId3"/>
    <sheet name="P3" sheetId="64" r:id="rId4"/>
    <sheet name="L1" sheetId="32" r:id="rId5"/>
    <sheet name="L2" sheetId="5" r:id="rId6"/>
    <sheet name="L3" sheetId="65" r:id="rId7"/>
    <sheet name="P4" sheetId="6" r:id="rId8"/>
    <sheet name="P5" sheetId="60" r:id="rId9"/>
    <sheet name="P6" sheetId="61" r:id="rId10"/>
    <sheet name="L4" sheetId="36" r:id="rId11"/>
    <sheet name="L5" sheetId="59" r:id="rId12"/>
    <sheet name="L6" sheetId="62" r:id="rId13"/>
    <sheet name="P7" sheetId="14" r:id="rId14"/>
    <sheet name="P8" sheetId="15" r:id="rId15"/>
    <sheet name="P9" sheetId="16" r:id="rId16"/>
    <sheet name="L7" sheetId="46" r:id="rId17"/>
    <sheet name="L8" sheetId="47" r:id="rId18"/>
    <sheet name="L9" sheetId="48" r:id="rId19"/>
    <sheet name="P10" sheetId="53" r:id="rId20"/>
    <sheet name="P11" sheetId="55" r:id="rId21"/>
    <sheet name="P12" sheetId="57" r:id="rId22"/>
    <sheet name="L10" sheetId="54" r:id="rId23"/>
    <sheet name="L11" sheetId="56" r:id="rId24"/>
    <sheet name="L12" sheetId="58" r:id="rId25"/>
  </sheets>
  <calcPr calcId="125725"/>
</workbook>
</file>

<file path=xl/calcChain.xml><?xml version="1.0" encoding="utf-8"?>
<calcChain xmlns="http://schemas.openxmlformats.org/spreadsheetml/2006/main">
  <c r="D18" i="2"/>
  <c r="D14"/>
  <c r="D17"/>
  <c r="D13"/>
  <c r="D48" l="1"/>
  <c r="D47"/>
  <c r="D46"/>
  <c r="D44"/>
  <c r="D43"/>
  <c r="D42"/>
  <c r="D38"/>
  <c r="D37"/>
  <c r="D36"/>
  <c r="D34"/>
  <c r="D33"/>
  <c r="D32"/>
  <c r="D26"/>
  <c r="D22"/>
  <c r="D16"/>
  <c r="D12"/>
  <c r="D28"/>
  <c r="D27"/>
  <c r="D24"/>
  <c r="D23"/>
  <c r="C21" i="62" l="1"/>
  <c r="C20"/>
  <c r="C19"/>
  <c r="C18"/>
  <c r="C17"/>
  <c r="C15"/>
  <c r="C14"/>
  <c r="C13"/>
  <c r="C12"/>
  <c r="C11"/>
  <c r="C10"/>
  <c r="C20" i="61"/>
  <c r="C21"/>
  <c r="C19"/>
  <c r="C18"/>
  <c r="C17"/>
  <c r="C15"/>
  <c r="C14"/>
  <c r="C13"/>
  <c r="C12"/>
  <c r="C11"/>
  <c r="C10"/>
  <c r="C18" i="60"/>
  <c r="C16"/>
  <c r="C14"/>
  <c r="C12"/>
  <c r="C10"/>
  <c r="C17"/>
  <c r="C15"/>
  <c r="C13"/>
  <c r="C11"/>
  <c r="C18" i="59"/>
  <c r="C17"/>
  <c r="C16"/>
  <c r="C15"/>
  <c r="C14"/>
  <c r="C13"/>
  <c r="C12"/>
  <c r="C11"/>
  <c r="C10"/>
  <c r="C22" i="58" l="1"/>
  <c r="C21"/>
  <c r="C20"/>
  <c r="C19"/>
  <c r="C18"/>
  <c r="C17"/>
  <c r="C16"/>
  <c r="C15"/>
  <c r="C14"/>
  <c r="C13"/>
  <c r="C12"/>
  <c r="C11"/>
  <c r="C10"/>
  <c r="C9"/>
  <c r="C22" i="57"/>
  <c r="C21"/>
  <c r="C20"/>
  <c r="C19"/>
  <c r="C18"/>
  <c r="C17"/>
  <c r="C16"/>
  <c r="C15"/>
  <c r="C14"/>
  <c r="C13"/>
  <c r="C12"/>
  <c r="C11"/>
  <c r="C10"/>
  <c r="C9"/>
  <c r="J12" i="6" l="1"/>
  <c r="J13"/>
  <c r="J14"/>
  <c r="J15"/>
  <c r="J16"/>
  <c r="J17"/>
  <c r="J18"/>
  <c r="J19"/>
  <c r="J20"/>
  <c r="J21"/>
  <c r="J22"/>
  <c r="J23"/>
  <c r="J24"/>
  <c r="J25"/>
  <c r="J26"/>
  <c r="J27"/>
  <c r="J28"/>
  <c r="I12"/>
  <c r="I13"/>
  <c r="I14"/>
  <c r="I15"/>
  <c r="I16"/>
  <c r="I17"/>
  <c r="I18"/>
  <c r="I19"/>
  <c r="I20"/>
  <c r="I21"/>
  <c r="I22"/>
  <c r="I23"/>
  <c r="I24"/>
  <c r="I25"/>
  <c r="I26"/>
  <c r="I27"/>
  <c r="I28"/>
  <c r="H12"/>
  <c r="H13"/>
  <c r="H14"/>
  <c r="H15"/>
  <c r="H16"/>
  <c r="H17"/>
  <c r="H18"/>
  <c r="H19"/>
  <c r="H20"/>
  <c r="H21"/>
  <c r="H22"/>
  <c r="H23"/>
  <c r="H24"/>
  <c r="H25"/>
  <c r="H26"/>
  <c r="H27"/>
  <c r="H28"/>
  <c r="J29" i="36" l="1"/>
  <c r="I29"/>
  <c r="H29"/>
  <c r="J28"/>
  <c r="I28"/>
  <c r="H28"/>
  <c r="J27"/>
  <c r="I27"/>
  <c r="H27"/>
  <c r="J26"/>
  <c r="I26"/>
  <c r="H26"/>
  <c r="J25"/>
  <c r="I25"/>
  <c r="H25"/>
  <c r="J24"/>
  <c r="I24"/>
  <c r="H24"/>
  <c r="J23"/>
  <c r="I23"/>
  <c r="H23"/>
  <c r="J22"/>
  <c r="I22"/>
  <c r="H22"/>
  <c r="J21"/>
  <c r="I21"/>
  <c r="H21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J11" i="6"/>
  <c r="I11"/>
  <c r="H11"/>
  <c r="P29" i="36"/>
  <c r="O29"/>
  <c r="N29"/>
  <c r="P28"/>
  <c r="O28"/>
  <c r="N28"/>
  <c r="P27"/>
  <c r="O27"/>
  <c r="N27"/>
  <c r="P26"/>
  <c r="O26"/>
  <c r="N26"/>
  <c r="P25"/>
  <c r="O25"/>
  <c r="N25"/>
  <c r="P24"/>
  <c r="O24"/>
  <c r="N24"/>
  <c r="P23"/>
  <c r="O23"/>
  <c r="N23"/>
  <c r="P22"/>
  <c r="O22"/>
  <c r="N22"/>
  <c r="P21"/>
  <c r="O21"/>
  <c r="N21"/>
  <c r="P20"/>
  <c r="O20"/>
  <c r="N20"/>
  <c r="P19"/>
  <c r="O19"/>
  <c r="N19"/>
  <c r="P18"/>
  <c r="O18"/>
  <c r="N18"/>
  <c r="P17"/>
  <c r="O17"/>
  <c r="N17"/>
  <c r="P16"/>
  <c r="O16"/>
  <c r="N16"/>
  <c r="P15"/>
  <c r="O15"/>
  <c r="N15"/>
  <c r="P14"/>
  <c r="O14"/>
  <c r="N14"/>
  <c r="P13"/>
  <c r="O13"/>
  <c r="N13"/>
  <c r="P12"/>
  <c r="O12"/>
  <c r="N12"/>
  <c r="P11"/>
  <c r="O11"/>
  <c r="N11"/>
  <c r="P28" i="6"/>
  <c r="O28"/>
  <c r="N28"/>
  <c r="P27"/>
  <c r="O27"/>
  <c r="N27"/>
  <c r="P26"/>
  <c r="O26"/>
  <c r="N26"/>
  <c r="P25"/>
  <c r="O25"/>
  <c r="N25"/>
  <c r="P24"/>
  <c r="O24"/>
  <c r="N24"/>
  <c r="P23"/>
  <c r="O23"/>
  <c r="N23"/>
  <c r="P22"/>
  <c r="O22"/>
  <c r="N22"/>
  <c r="P21"/>
  <c r="O21"/>
  <c r="N21"/>
  <c r="P20"/>
  <c r="O20"/>
  <c r="N20"/>
  <c r="P19"/>
  <c r="O19"/>
  <c r="N19"/>
  <c r="P18"/>
  <c r="O18"/>
  <c r="N18"/>
  <c r="P17"/>
  <c r="O17"/>
  <c r="N17"/>
  <c r="P16"/>
  <c r="O16"/>
  <c r="N16"/>
  <c r="P15"/>
  <c r="O15"/>
  <c r="N15"/>
  <c r="P14"/>
  <c r="O14"/>
  <c r="N14"/>
  <c r="P13"/>
  <c r="O13"/>
  <c r="N13"/>
  <c r="P12"/>
  <c r="O12"/>
  <c r="N12"/>
  <c r="P11"/>
  <c r="O11"/>
  <c r="N11"/>
</calcChain>
</file>

<file path=xl/sharedStrings.xml><?xml version="1.0" encoding="utf-8"?>
<sst xmlns="http://schemas.openxmlformats.org/spreadsheetml/2006/main" count="641" uniqueCount="182">
  <si>
    <t>Unidade: %</t>
  </si>
  <si>
    <t>População Móvel</t>
  </si>
  <si>
    <t>Total</t>
  </si>
  <si>
    <t>AM Porto</t>
  </si>
  <si>
    <t>AM Lisboa</t>
  </si>
  <si>
    <t>Arouca</t>
  </si>
  <si>
    <t>Alcochete</t>
  </si>
  <si>
    <t>Espinho</t>
  </si>
  <si>
    <t>Almada</t>
  </si>
  <si>
    <t>Gondomar</t>
  </si>
  <si>
    <t>Amadora</t>
  </si>
  <si>
    <t>Maia</t>
  </si>
  <si>
    <t>Barreiro</t>
  </si>
  <si>
    <t>Matosinhos</t>
  </si>
  <si>
    <t>Cascais</t>
  </si>
  <si>
    <t>Oliveira de Azeméis</t>
  </si>
  <si>
    <t>Lisboa</t>
  </si>
  <si>
    <t>Paredes</t>
  </si>
  <si>
    <t>Loures</t>
  </si>
  <si>
    <t>Porto</t>
  </si>
  <si>
    <t>Mafra</t>
  </si>
  <si>
    <t>Póvoa de Varzim</t>
  </si>
  <si>
    <t>Moita</t>
  </si>
  <si>
    <t>Santa Mª da Feira</t>
  </si>
  <si>
    <t>Montijo</t>
  </si>
  <si>
    <t>Santo Tirso</t>
  </si>
  <si>
    <t>Odivelas</t>
  </si>
  <si>
    <t>S. João da Madeira</t>
  </si>
  <si>
    <t>Oeiras</t>
  </si>
  <si>
    <t>Trofa</t>
  </si>
  <si>
    <t>Palmela</t>
  </si>
  <si>
    <t>Vale de Cambra</t>
  </si>
  <si>
    <t>Seixal</t>
  </si>
  <si>
    <t>Valongo</t>
  </si>
  <si>
    <t>Sesimbra</t>
  </si>
  <si>
    <t>Vila do Conde</t>
  </si>
  <si>
    <t>Setúbal</t>
  </si>
  <si>
    <t>Vila Nova de Gaia</t>
  </si>
  <si>
    <t>Sintra</t>
  </si>
  <si>
    <t>Vila Franca de Xira</t>
  </si>
  <si>
    <t>Quadro 1</t>
  </si>
  <si>
    <t>Voltar ao Índice</t>
  </si>
  <si>
    <t>Quadro 2</t>
  </si>
  <si>
    <t>Dia útil</t>
  </si>
  <si>
    <t>Santa Maria da Feira</t>
  </si>
  <si>
    <t>São João da Madeira</t>
  </si>
  <si>
    <t>Quadro 3</t>
  </si>
  <si>
    <t>Tem um emprego ou trabalho</t>
  </si>
  <si>
    <t>É estudante</t>
  </si>
  <si>
    <t>Está desempregado(a)</t>
  </si>
  <si>
    <t>Está reformado(a)</t>
  </si>
  <si>
    <t>Ocupa-se principalmente de tarefas domésticas</t>
  </si>
  <si>
    <t>Tem outra situação de inatividade</t>
  </si>
  <si>
    <t>Quadro 4</t>
  </si>
  <si>
    <r>
      <t>Unidade:10</t>
    </r>
    <r>
      <rPr>
        <vertAlign val="superscript"/>
        <sz val="8"/>
        <color theme="1"/>
        <rFont val="Calibri"/>
        <family val="2"/>
        <scheme val="minor"/>
      </rPr>
      <t>3</t>
    </r>
  </si>
  <si>
    <t>Deslocações</t>
  </si>
  <si>
    <t>Trabalho</t>
  </si>
  <si>
    <t>Compras</t>
  </si>
  <si>
    <t>Assuntos pessoais</t>
  </si>
  <si>
    <t>Lazer</t>
  </si>
  <si>
    <t>Estudo</t>
  </si>
  <si>
    <t>Outra atividade</t>
  </si>
  <si>
    <t>Regresso a casa</t>
  </si>
  <si>
    <t>Acompanhar familiares/amigos</t>
  </si>
  <si>
    <t>Transporte individual</t>
  </si>
  <si>
    <t>Automóvel - condutor</t>
  </si>
  <si>
    <t>Automóvel - passageiro</t>
  </si>
  <si>
    <t>Motociclo/ciclomotor</t>
  </si>
  <si>
    <t>Transporte público ou coletivo</t>
  </si>
  <si>
    <t>Autocarro</t>
  </si>
  <si>
    <t>Comboio</t>
  </si>
  <si>
    <t>Metropolitano</t>
  </si>
  <si>
    <t>Barco</t>
  </si>
  <si>
    <t>Táxi</t>
  </si>
  <si>
    <t>Transporte escolar / empresa</t>
  </si>
  <si>
    <t>A pé</t>
  </si>
  <si>
    <t>Bicicleta</t>
  </si>
  <si>
    <t>Outro/desconhecido</t>
  </si>
  <si>
    <t>Autocarro (transporte público)</t>
  </si>
  <si>
    <t>Quadro 5</t>
  </si>
  <si>
    <t>Quadro 6</t>
  </si>
  <si>
    <t>Quadro 7</t>
  </si>
  <si>
    <t>Quadro 8</t>
  </si>
  <si>
    <t>Quadro 9</t>
  </si>
  <si>
    <t>Quadro 10</t>
  </si>
  <si>
    <t>Quadro 11</t>
  </si>
  <si>
    <t>Duração média (minutos)</t>
  </si>
  <si>
    <t>Distância média (km)</t>
  </si>
  <si>
    <t>Tempos e distâncias</t>
  </si>
  <si>
    <t>População Total</t>
  </si>
  <si>
    <t>N.º</t>
  </si>
  <si>
    <t>%</t>
  </si>
  <si>
    <r>
      <t>10</t>
    </r>
    <r>
      <rPr>
        <b/>
        <vertAlign val="superscript"/>
        <sz val="9"/>
        <color theme="1"/>
        <rFont val="Calibri"/>
        <family val="2"/>
        <scheme val="minor"/>
      </rPr>
      <t>3</t>
    </r>
  </si>
  <si>
    <t>Deslocações/dia</t>
  </si>
  <si>
    <t>Deslocações/dia por pessoa</t>
  </si>
  <si>
    <t>Deslocações/dia por pessoa móvel</t>
  </si>
  <si>
    <t>É incapacitado(a) permanente para o trabalho</t>
  </si>
  <si>
    <t>Desconhecimento da rede de transportes públicos</t>
  </si>
  <si>
    <t>Dispor de um veículo atribuído pela da empresa</t>
  </si>
  <si>
    <t>Segurança</t>
  </si>
  <si>
    <t>Facilidade de estacionamento</t>
  </si>
  <si>
    <t>Dificuldade de mobilidade nos transportes públicos</t>
  </si>
  <si>
    <t>Outra razão</t>
  </si>
  <si>
    <t>Bons acessos rodoviários</t>
  </si>
  <si>
    <t>Privacidade</t>
  </si>
  <si>
    <t>Combinação com outras pessoas/transporte de terceiros</t>
  </si>
  <si>
    <t>Serviços de transporte público sem a frequência ou fiabilidade necessárias</t>
  </si>
  <si>
    <t>Ausência de alternativa</t>
  </si>
  <si>
    <t>Rede de transportes públicos sem ligação direta ao destino</t>
  </si>
  <si>
    <t>Conforto/comodidade</t>
  </si>
  <si>
    <t>Rapidez</t>
  </si>
  <si>
    <t>Razões - TI</t>
  </si>
  <si>
    <t>Facilidade de estacionamento junto ao transporte público</t>
  </si>
  <si>
    <t>Preocupações ambientais ou de saúde</t>
  </si>
  <si>
    <t>Qualidade do serviço (frequência, fiabilidade, segurança…)</t>
  </si>
  <si>
    <t>Congestionamento rodoviário</t>
  </si>
  <si>
    <t>Dificuldade de estacionamento no destino</t>
  </si>
  <si>
    <t>Ter ligação direta ao destino</t>
  </si>
  <si>
    <t>Facilidade de acesso</t>
  </si>
  <si>
    <t>Preço/ custo do transporte público</t>
  </si>
  <si>
    <t xml:space="preserve">Ausência de alternativa </t>
  </si>
  <si>
    <t>Não conduz/não tem transporte individual</t>
  </si>
  <si>
    <t>Razões - TP</t>
  </si>
  <si>
    <t>2</t>
  </si>
  <si>
    <t>3</t>
  </si>
  <si>
    <t>4</t>
  </si>
  <si>
    <t>5</t>
  </si>
  <si>
    <t>Duração do percurso/rapidez</t>
  </si>
  <si>
    <t>Horários - frequência dos serviços</t>
  </si>
  <si>
    <t>Horários - período de funcionamento</t>
  </si>
  <si>
    <t>Fiabilidade/pontualidade</t>
  </si>
  <si>
    <t>Proximidade à rede (paragens)</t>
  </si>
  <si>
    <t>Sistema tarifário e bilhética (diversidade de bilhetes e passes)</t>
  </si>
  <si>
    <t>Lotação</t>
  </si>
  <si>
    <t>Facilidade de transbordo (no mesmo operador ou para outro operador)</t>
  </si>
  <si>
    <t>Conforto/comodidade/limpeza</t>
  </si>
  <si>
    <t>Informação ao público</t>
  </si>
  <si>
    <t>Qualidade dos veículos/frota</t>
  </si>
  <si>
    <t>Acesso por pessoas portadoras de deficiência</t>
  </si>
  <si>
    <t>1
 (muito mau)</t>
  </si>
  <si>
    <t>6 
(muito bom)</t>
  </si>
  <si>
    <t>Razões para utilização do TI e TP e Avaliação do TP</t>
  </si>
  <si>
    <t>Dos quais:</t>
  </si>
  <si>
    <r>
      <t>Modos suaves</t>
    </r>
    <r>
      <rPr>
        <sz val="9"/>
        <color indexed="8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(a pé e bicicleta)</t>
    </r>
  </si>
  <si>
    <t>Nota 2: O total inclui situações de "não sabe"/"não responde" relativamente à condição perante o trabalho</t>
  </si>
  <si>
    <t>População móvel e total, por sexo e Município de residência</t>
  </si>
  <si>
    <t>População móvel por tipo de dias e condição perante o trabalho</t>
  </si>
  <si>
    <t>População móvel e total por sexo e Município de residência</t>
  </si>
  <si>
    <t>H</t>
  </si>
  <si>
    <t>M</t>
  </si>
  <si>
    <t>Deslocações/dia por sexo e Município de residência</t>
  </si>
  <si>
    <t>SDF</t>
  </si>
  <si>
    <t>Nota 1: SDF= sábados, domingos e feriados</t>
  </si>
  <si>
    <t>Nota: H - Homens; M - Mulheres</t>
  </si>
  <si>
    <t>Total semanal</t>
  </si>
  <si>
    <t>Tempo e distância por deslocação, segundo o Município de residência</t>
  </si>
  <si>
    <t>Tempo e distância por deslocação, segundo o motivo das deslocações</t>
  </si>
  <si>
    <t>Tempo e distância por deslocação, segundo o principal meio de transporte das deslocações</t>
  </si>
  <si>
    <t>Razões declaradas para a utilização do transporte individual</t>
  </si>
  <si>
    <t>Dispor de um veículo atribuído pela empresa</t>
  </si>
  <si>
    <t>Razões profissionais/de trabalho</t>
  </si>
  <si>
    <t>Preço/custo</t>
  </si>
  <si>
    <t>Razões declaradas para a utilização do transporte público</t>
  </si>
  <si>
    <t>Avaliação dos transportes públicos, por critério</t>
  </si>
  <si>
    <t>Preço/custo do transporte público</t>
  </si>
  <si>
    <t>Nota: resultados com base no respondente de cada agregado, com 18 ou mais anos</t>
  </si>
  <si>
    <t>Nota: Exclui as deslocações internacionais</t>
  </si>
  <si>
    <t>Dias úteis</t>
  </si>
  <si>
    <t>SDF a)</t>
  </si>
  <si>
    <t>a) SDF - Sábados, domingos e Feriados</t>
  </si>
  <si>
    <t>Deslocações por tipo de dia e motivo da deslocação</t>
  </si>
  <si>
    <t>Deslocações por tipo de dia e meio de transporte principal da deslocação</t>
  </si>
  <si>
    <t>Anexo ao Destaque</t>
  </si>
  <si>
    <t>Resultados provisórios, 2 de julho 2018</t>
  </si>
  <si>
    <t>Inquérito à Mobilidade nas Áreas Metropolitanas do Porto e de Lisboa, 2017</t>
  </si>
  <si>
    <t xml:space="preserve"> </t>
  </si>
  <si>
    <t>População móvel por sexo e escalão etário</t>
  </si>
  <si>
    <t>6-24 anos</t>
  </si>
  <si>
    <t>25-44 anos</t>
  </si>
  <si>
    <t>45-64 anos</t>
  </si>
  <si>
    <t>65-84 anos</t>
  </si>
  <si>
    <t>Quadro 12</t>
  </si>
</sst>
</file>

<file path=xl/styles.xml><?xml version="1.0" encoding="utf-8"?>
<styleSheet xmlns="http://schemas.openxmlformats.org/spreadsheetml/2006/main">
  <numFmts count="10">
    <numFmt numFmtId="43" formatCode="_-* #,##0.00\ _€_-;\-* #,##0.00\ _€_-;_-* &quot;-&quot;??\ _€_-;_-@_-"/>
    <numFmt numFmtId="164" formatCode="0.0%"/>
    <numFmt numFmtId="165" formatCode="0.0"/>
    <numFmt numFmtId="166" formatCode="#,##0.0"/>
    <numFmt numFmtId="167" formatCode="#,##0.0_ ;\-#,##0.0\ "/>
    <numFmt numFmtId="168" formatCode="_-* #,##0.0\ _€_-;\-* #,##0.0\ _€_-;_-* &quot;-&quot;??\ _€_-;_-@_-"/>
    <numFmt numFmtId="169" formatCode="0.0000"/>
    <numFmt numFmtId="170" formatCode="#####\ ###\ ##0.00"/>
    <numFmt numFmtId="171" formatCode="_-* #,##0\ _€_-;\-* #,##0\ _€_-;_-* &quot;-&quot;??\ _€_-;_-@_-"/>
    <numFmt numFmtId="172" formatCode="#####\ ###\ ##0.000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9"/>
      <color theme="0"/>
      <name val="Calibri"/>
      <family val="2"/>
    </font>
    <font>
      <b/>
      <vertAlign val="superscript"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3" tint="0.59999389629810485"/>
      <name val="Calibri"/>
      <family val="2"/>
      <scheme val="minor"/>
    </font>
    <font>
      <sz val="10"/>
      <color rgb="FFF9A661"/>
      <name val="Calibri"/>
      <family val="2"/>
      <scheme val="minor"/>
    </font>
    <font>
      <b/>
      <sz val="10"/>
      <color theme="3" tint="0.59999389629810485"/>
      <name val="Calibri"/>
      <family val="2"/>
      <scheme val="minor"/>
    </font>
    <font>
      <b/>
      <sz val="10"/>
      <color rgb="FFF9A66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Tahoma"/>
      <family val="2"/>
    </font>
    <font>
      <b/>
      <sz val="12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9A661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/>
      <bottom style="medium">
        <color theme="3" tint="0.59996337778862885"/>
      </bottom>
      <diagonal/>
    </border>
    <border>
      <left/>
      <right/>
      <top/>
      <bottom style="medium">
        <color rgb="FFF9A661"/>
      </bottom>
      <diagonal/>
    </border>
    <border>
      <left/>
      <right/>
      <top/>
      <bottom style="double">
        <color theme="3" tint="0.59996337778862885"/>
      </bottom>
      <diagonal/>
    </border>
    <border>
      <left/>
      <right/>
      <top/>
      <bottom style="double">
        <color rgb="FFF9A661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3" tint="0.59996337778862885"/>
      </top>
      <bottom style="medium">
        <color theme="3" tint="0.59996337778862885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3" tint="0.59996337778862885"/>
      </bottom>
      <diagonal/>
    </border>
    <border>
      <left style="medium">
        <color theme="0"/>
      </left>
      <right/>
      <top/>
      <bottom style="medium">
        <color rgb="FFF9A661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3" tint="0.59996337778862885"/>
      </right>
      <top/>
      <bottom/>
      <diagonal/>
    </border>
    <border>
      <left/>
      <right style="medium">
        <color rgb="FFF9A661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12" fillId="0" borderId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28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right"/>
    </xf>
    <xf numFmtId="0" fontId="3" fillId="2" borderId="0" xfId="0" applyFont="1" applyFill="1"/>
    <xf numFmtId="164" fontId="5" fillId="0" borderId="0" xfId="1" applyNumberFormat="1" applyFont="1" applyFill="1" applyBorder="1" applyAlignment="1">
      <alignment horizontal="center"/>
    </xf>
    <xf numFmtId="0" fontId="3" fillId="3" borderId="0" xfId="0" applyFont="1" applyFill="1"/>
    <xf numFmtId="0" fontId="7" fillId="2" borderId="0" xfId="0" applyFont="1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3" borderId="0" xfId="0" applyFont="1" applyFill="1"/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left" vertical="center"/>
    </xf>
    <xf numFmtId="165" fontId="5" fillId="0" borderId="5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left" vertical="center"/>
    </xf>
    <xf numFmtId="165" fontId="5" fillId="0" borderId="6" xfId="1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left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164" fontId="11" fillId="0" borderId="0" xfId="1" applyNumberFormat="1" applyFont="1" applyFill="1" applyBorder="1" applyAlignment="1">
      <alignment horizontal="center" vertical="center"/>
    </xf>
    <xf numFmtId="0" fontId="10" fillId="4" borderId="0" xfId="2" applyFont="1" applyFill="1" applyBorder="1" applyAlignment="1">
      <alignment horizontal="left" vertical="center"/>
    </xf>
    <xf numFmtId="165" fontId="5" fillId="4" borderId="0" xfId="1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7" xfId="0" applyBorder="1"/>
    <xf numFmtId="0" fontId="0" fillId="0" borderId="0" xfId="0" applyFill="1" applyBorder="1"/>
    <xf numFmtId="0" fontId="0" fillId="0" borderId="8" xfId="0" applyBorder="1"/>
    <xf numFmtId="9" fontId="0" fillId="0" borderId="8" xfId="1" applyFont="1" applyBorder="1"/>
    <xf numFmtId="0" fontId="0" fillId="0" borderId="0" xfId="0" applyBorder="1"/>
    <xf numFmtId="0" fontId="2" fillId="0" borderId="0" xfId="0" applyFont="1"/>
    <xf numFmtId="164" fontId="5" fillId="5" borderId="0" xfId="1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9" fillId="0" borderId="5" xfId="3" applyFont="1" applyFill="1" applyBorder="1" applyAlignment="1">
      <alignment horizontal="left" vertical="center"/>
    </xf>
    <xf numFmtId="0" fontId="9" fillId="0" borderId="6" xfId="3" applyFont="1" applyFill="1" applyBorder="1" applyAlignment="1">
      <alignment horizontal="left" vertical="center"/>
    </xf>
    <xf numFmtId="0" fontId="10" fillId="0" borderId="0" xfId="3" applyFont="1" applyFill="1" applyBorder="1" applyAlignment="1">
      <alignment vertical="center"/>
    </xf>
    <xf numFmtId="0" fontId="10" fillId="4" borderId="0" xfId="3" applyFont="1" applyFill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15" fillId="0" borderId="0" xfId="0" applyFont="1" applyAlignment="1">
      <alignment horizontal="right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9" fillId="0" borderId="5" xfId="3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right"/>
    </xf>
    <xf numFmtId="0" fontId="9" fillId="0" borderId="6" xfId="3" applyFont="1" applyFill="1" applyBorder="1" applyAlignment="1">
      <alignment horizontal="left"/>
    </xf>
    <xf numFmtId="0" fontId="10" fillId="0" borderId="0" xfId="3" applyFont="1" applyFill="1" applyBorder="1" applyAlignment="1"/>
    <xf numFmtId="164" fontId="11" fillId="0" borderId="0" xfId="1" applyNumberFormat="1" applyFont="1" applyFill="1" applyBorder="1" applyAlignment="1">
      <alignment horizontal="right"/>
    </xf>
    <xf numFmtId="165" fontId="19" fillId="0" borderId="7" xfId="1" applyNumberFormat="1" applyFont="1" applyFill="1" applyBorder="1" applyAlignment="1">
      <alignment horizontal="right"/>
    </xf>
    <xf numFmtId="165" fontId="20" fillId="0" borderId="7" xfId="1" applyNumberFormat="1" applyFont="1" applyFill="1" applyBorder="1" applyAlignment="1">
      <alignment horizontal="right"/>
    </xf>
    <xf numFmtId="164" fontId="20" fillId="0" borderId="0" xfId="1" applyNumberFormat="1" applyFont="1" applyFill="1" applyBorder="1" applyAlignment="1">
      <alignment horizontal="right"/>
    </xf>
    <xf numFmtId="0" fontId="18" fillId="0" borderId="8" xfId="3" applyFont="1" applyFill="1" applyBorder="1" applyAlignment="1"/>
    <xf numFmtId="165" fontId="19" fillId="0" borderId="8" xfId="1" applyNumberFormat="1" applyFont="1" applyFill="1" applyBorder="1" applyAlignment="1">
      <alignment horizontal="right"/>
    </xf>
    <xf numFmtId="165" fontId="20" fillId="0" borderId="8" xfId="1" applyNumberFormat="1" applyFont="1" applyFill="1" applyBorder="1" applyAlignment="1">
      <alignment horizontal="right"/>
    </xf>
    <xf numFmtId="0" fontId="17" fillId="5" borderId="0" xfId="3" applyFont="1" applyFill="1" applyBorder="1" applyAlignment="1"/>
    <xf numFmtId="166" fontId="5" fillId="0" borderId="5" xfId="1" applyNumberFormat="1" applyFont="1" applyFill="1" applyBorder="1" applyAlignment="1">
      <alignment horizontal="right" vertical="center"/>
    </xf>
    <xf numFmtId="165" fontId="5" fillId="0" borderId="0" xfId="1" applyNumberFormat="1" applyFont="1" applyBorder="1" applyAlignment="1">
      <alignment horizontal="center"/>
    </xf>
    <xf numFmtId="166" fontId="5" fillId="0" borderId="6" xfId="1" applyNumberFormat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166" fontId="11" fillId="0" borderId="0" xfId="1" applyNumberFormat="1" applyFont="1" applyFill="1" applyBorder="1" applyAlignment="1">
      <alignment horizontal="right" vertical="center"/>
    </xf>
    <xf numFmtId="165" fontId="11" fillId="0" borderId="0" xfId="1" applyNumberFormat="1" applyFont="1" applyBorder="1" applyAlignment="1">
      <alignment horizontal="center"/>
    </xf>
    <xf numFmtId="166" fontId="5" fillId="4" borderId="0" xfId="1" applyNumberFormat="1" applyFont="1" applyFill="1" applyBorder="1" applyAlignment="1">
      <alignment horizontal="right" vertical="center"/>
    </xf>
    <xf numFmtId="166" fontId="11" fillId="4" borderId="0" xfId="1" applyNumberFormat="1" applyFont="1" applyFill="1" applyBorder="1" applyAlignment="1">
      <alignment horizontal="right" vertical="center"/>
    </xf>
    <xf numFmtId="0" fontId="13" fillId="5" borderId="0" xfId="0" applyFont="1" applyFill="1" applyBorder="1" applyAlignment="1">
      <alignment vertical="center"/>
    </xf>
    <xf numFmtId="165" fontId="5" fillId="0" borderId="0" xfId="1" applyNumberFormat="1" applyFont="1" applyBorder="1" applyAlignment="1">
      <alignment horizontal="right" vertical="center"/>
    </xf>
    <xf numFmtId="165" fontId="11" fillId="0" borderId="0" xfId="1" applyNumberFormat="1" applyFont="1" applyBorder="1" applyAlignment="1">
      <alignment horizontal="right" vertical="center"/>
    </xf>
    <xf numFmtId="0" fontId="0" fillId="0" borderId="8" xfId="0" applyFont="1" applyFill="1" applyBorder="1"/>
    <xf numFmtId="9" fontId="0" fillId="0" borderId="8" xfId="1" applyFont="1" applyFill="1" applyBorder="1"/>
    <xf numFmtId="0" fontId="3" fillId="0" borderId="0" xfId="0" applyFont="1" applyAlignment="1">
      <alignment horizontal="right" vertical="center"/>
    </xf>
    <xf numFmtId="0" fontId="22" fillId="2" borderId="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5" fillId="2" borderId="3" xfId="0" applyFont="1" applyFill="1" applyBorder="1" applyAlignment="1">
      <alignment horizontal="center" vertical="center" wrapText="1"/>
    </xf>
    <xf numFmtId="167" fontId="5" fillId="0" borderId="5" xfId="4" applyNumberFormat="1" applyFont="1" applyFill="1" applyBorder="1" applyAlignment="1">
      <alignment horizontal="right" vertical="center"/>
    </xf>
    <xf numFmtId="164" fontId="11" fillId="0" borderId="0" xfId="1" applyNumberFormat="1" applyFont="1" applyFill="1" applyBorder="1" applyAlignment="1">
      <alignment horizontal="center"/>
    </xf>
    <xf numFmtId="166" fontId="22" fillId="0" borderId="5" xfId="4" applyNumberFormat="1" applyFont="1" applyFill="1" applyBorder="1" applyAlignment="1">
      <alignment horizontal="right" vertical="center"/>
    </xf>
    <xf numFmtId="166" fontId="15" fillId="0" borderId="0" xfId="4" applyNumberFormat="1" applyFont="1" applyFill="1" applyBorder="1" applyAlignment="1">
      <alignment horizontal="right" vertical="center"/>
    </xf>
    <xf numFmtId="168" fontId="15" fillId="0" borderId="0" xfId="4" applyNumberFormat="1" applyFont="1" applyFill="1" applyBorder="1" applyAlignment="1">
      <alignment horizontal="center"/>
    </xf>
    <xf numFmtId="0" fontId="13" fillId="0" borderId="0" xfId="0" applyFont="1" applyFill="1" applyBorder="1"/>
    <xf numFmtId="164" fontId="22" fillId="0" borderId="0" xfId="1" applyNumberFormat="1" applyFont="1" applyFill="1" applyBorder="1" applyAlignment="1">
      <alignment horizontal="center"/>
    </xf>
    <xf numFmtId="167" fontId="5" fillId="0" borderId="17" xfId="4" applyNumberFormat="1" applyFont="1" applyFill="1" applyBorder="1" applyAlignment="1">
      <alignment horizontal="right" vertical="center"/>
    </xf>
    <xf numFmtId="0" fontId="23" fillId="0" borderId="0" xfId="3" applyFont="1" applyFill="1" applyBorder="1" applyAlignment="1">
      <alignment vertical="center"/>
    </xf>
    <xf numFmtId="167" fontId="11" fillId="0" borderId="0" xfId="4" applyNumberFormat="1" applyFont="1" applyFill="1" applyBorder="1" applyAlignment="1">
      <alignment horizontal="right" vertical="center"/>
    </xf>
    <xf numFmtId="0" fontId="23" fillId="0" borderId="7" xfId="3" applyFont="1" applyFill="1" applyBorder="1" applyAlignment="1">
      <alignment vertical="center"/>
    </xf>
    <xf numFmtId="168" fontId="15" fillId="0" borderId="7" xfId="4" applyNumberFormat="1" applyFont="1" applyFill="1" applyBorder="1" applyAlignment="1">
      <alignment horizontal="center" vertical="center"/>
    </xf>
    <xf numFmtId="168" fontId="15" fillId="0" borderId="0" xfId="4" applyNumberFormat="1" applyFont="1" applyFill="1" applyBorder="1" applyAlignment="1">
      <alignment horizontal="center" vertical="center"/>
    </xf>
    <xf numFmtId="0" fontId="24" fillId="0" borderId="0" xfId="3" applyFont="1" applyFill="1" applyBorder="1" applyAlignment="1"/>
    <xf numFmtId="167" fontId="5" fillId="0" borderId="0" xfId="4" applyNumberFormat="1" applyFont="1" applyFill="1" applyBorder="1" applyAlignment="1">
      <alignment horizontal="right" vertical="center"/>
    </xf>
    <xf numFmtId="0" fontId="10" fillId="0" borderId="0" xfId="3" applyFont="1" applyFill="1" applyBorder="1" applyAlignment="1">
      <alignment horizontal="left" indent="1"/>
    </xf>
    <xf numFmtId="0" fontId="25" fillId="0" borderId="7" xfId="3" applyFont="1" applyFill="1" applyBorder="1" applyAlignment="1"/>
    <xf numFmtId="167" fontId="5" fillId="0" borderId="7" xfId="4" applyNumberFormat="1" applyFont="1" applyFill="1" applyBorder="1" applyAlignment="1">
      <alignment horizontal="right" vertical="center"/>
    </xf>
    <xf numFmtId="168" fontId="11" fillId="0" borderId="0" xfId="4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left"/>
    </xf>
    <xf numFmtId="168" fontId="5" fillId="0" borderId="5" xfId="4" applyNumberFormat="1" applyFont="1" applyFill="1" applyBorder="1" applyAlignment="1">
      <alignment horizontal="center"/>
    </xf>
    <xf numFmtId="0" fontId="9" fillId="0" borderId="6" xfId="2" applyFont="1" applyFill="1" applyBorder="1" applyAlignment="1">
      <alignment horizontal="left"/>
    </xf>
    <xf numFmtId="168" fontId="5" fillId="0" borderId="6" xfId="4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/>
    </xf>
    <xf numFmtId="168" fontId="11" fillId="4" borderId="0" xfId="4" applyNumberFormat="1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vertical="center"/>
    </xf>
    <xf numFmtId="0" fontId="23" fillId="0" borderId="7" xfId="2" applyFont="1" applyFill="1" applyBorder="1" applyAlignment="1"/>
    <xf numFmtId="168" fontId="11" fillId="0" borderId="7" xfId="4" applyNumberFormat="1" applyFont="1" applyFill="1" applyBorder="1" applyAlignment="1">
      <alignment horizontal="center"/>
    </xf>
    <xf numFmtId="168" fontId="15" fillId="5" borderId="0" xfId="4" applyNumberFormat="1" applyFont="1" applyFill="1" applyBorder="1" applyAlignment="1">
      <alignment horizontal="center"/>
    </xf>
    <xf numFmtId="0" fontId="0" fillId="5" borderId="8" xfId="0" applyFill="1" applyBorder="1"/>
    <xf numFmtId="164" fontId="5" fillId="5" borderId="8" xfId="1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horizontal="left" vertical="center" indent="1"/>
    </xf>
    <xf numFmtId="0" fontId="0" fillId="0" borderId="0" xfId="0" applyAlignment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0" applyFont="1"/>
    <xf numFmtId="0" fontId="13" fillId="0" borderId="0" xfId="0" applyFont="1"/>
    <xf numFmtId="0" fontId="30" fillId="6" borderId="0" xfId="5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3" fontId="5" fillId="0" borderId="6" xfId="1" applyNumberFormat="1" applyFont="1" applyFill="1" applyBorder="1" applyAlignment="1">
      <alignment horizontal="right" vertical="center"/>
    </xf>
    <xf numFmtId="3" fontId="11" fillId="0" borderId="0" xfId="1" applyNumberFormat="1" applyFont="1" applyFill="1" applyBorder="1" applyAlignment="1">
      <alignment horizontal="right" vertical="center"/>
    </xf>
    <xf numFmtId="3" fontId="11" fillId="4" borderId="0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3" fontId="5" fillId="4" borderId="0" xfId="1" applyNumberFormat="1" applyFont="1" applyFill="1" applyBorder="1" applyAlignment="1">
      <alignment horizontal="right" vertical="center"/>
    </xf>
    <xf numFmtId="3" fontId="5" fillId="0" borderId="5" xfId="1" applyNumberFormat="1" applyFont="1" applyFill="1" applyBorder="1" applyAlignment="1">
      <alignment horizontal="right" vertical="center"/>
    </xf>
    <xf numFmtId="0" fontId="27" fillId="0" borderId="0" xfId="0" applyFont="1"/>
    <xf numFmtId="3" fontId="5" fillId="0" borderId="19" xfId="1" applyNumberFormat="1" applyFont="1" applyFill="1" applyBorder="1" applyAlignment="1">
      <alignment horizontal="right" vertical="center"/>
    </xf>
    <xf numFmtId="3" fontId="5" fillId="0" borderId="10" xfId="1" applyNumberFormat="1" applyFont="1" applyFill="1" applyBorder="1" applyAlignment="1">
      <alignment horizontal="right" vertical="center"/>
    </xf>
    <xf numFmtId="3" fontId="5" fillId="4" borderId="10" xfId="1" applyNumberFormat="1" applyFont="1" applyFill="1" applyBorder="1" applyAlignment="1">
      <alignment horizontal="right" vertical="center"/>
    </xf>
    <xf numFmtId="165" fontId="0" fillId="0" borderId="0" xfId="0" applyNumberFormat="1"/>
    <xf numFmtId="165" fontId="0" fillId="0" borderId="0" xfId="0" applyNumberFormat="1" applyBorder="1"/>
    <xf numFmtId="166" fontId="11" fillId="0" borderId="10" xfId="1" applyNumberFormat="1" applyFont="1" applyFill="1" applyBorder="1" applyAlignment="1">
      <alignment horizontal="right" vertical="center"/>
    </xf>
    <xf numFmtId="166" fontId="11" fillId="4" borderId="10" xfId="1" applyNumberFormat="1" applyFont="1" applyFill="1" applyBorder="1" applyAlignment="1">
      <alignment horizontal="right" vertical="center"/>
    </xf>
    <xf numFmtId="166" fontId="5" fillId="0" borderId="19" xfId="1" applyNumberFormat="1" applyFont="1" applyFill="1" applyBorder="1" applyAlignment="1">
      <alignment horizontal="right" vertical="center"/>
    </xf>
    <xf numFmtId="166" fontId="32" fillId="0" borderId="19" xfId="1" applyNumberFormat="1" applyFont="1" applyFill="1" applyBorder="1" applyAlignment="1">
      <alignment horizontal="right" vertical="center"/>
    </xf>
    <xf numFmtId="166" fontId="32" fillId="0" borderId="5" xfId="1" applyNumberFormat="1" applyFont="1" applyFill="1" applyBorder="1" applyAlignment="1">
      <alignment horizontal="right" vertical="center"/>
    </xf>
    <xf numFmtId="166" fontId="33" fillId="0" borderId="10" xfId="1" applyNumberFormat="1" applyFont="1" applyFill="1" applyBorder="1" applyAlignment="1">
      <alignment horizontal="right" vertical="center"/>
    </xf>
    <xf numFmtId="166" fontId="33" fillId="0" borderId="0" xfId="1" applyNumberFormat="1" applyFont="1" applyFill="1" applyBorder="1" applyAlignment="1">
      <alignment horizontal="right" vertical="center"/>
    </xf>
    <xf numFmtId="166" fontId="33" fillId="4" borderId="10" xfId="1" applyNumberFormat="1" applyFont="1" applyFill="1" applyBorder="1" applyAlignment="1">
      <alignment horizontal="right" vertical="center"/>
    </xf>
    <xf numFmtId="166" fontId="33" fillId="4" borderId="0" xfId="1" applyNumberFormat="1" applyFont="1" applyFill="1" applyBorder="1" applyAlignment="1">
      <alignment horizontal="right" vertical="center"/>
    </xf>
    <xf numFmtId="166" fontId="32" fillId="0" borderId="20" xfId="1" applyNumberFormat="1" applyFont="1" applyFill="1" applyBorder="1" applyAlignment="1">
      <alignment horizontal="right" vertical="center"/>
    </xf>
    <xf numFmtId="166" fontId="32" fillId="0" borderId="6" xfId="1" applyNumberFormat="1" applyFont="1" applyFill="1" applyBorder="1" applyAlignment="1">
      <alignment horizontal="right" vertical="center"/>
    </xf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0" fillId="0" borderId="0" xfId="0" applyFont="1"/>
    <xf numFmtId="0" fontId="36" fillId="0" borderId="0" xfId="0" applyFont="1" applyBorder="1" applyAlignment="1">
      <alignment horizontal="left" vertical="center"/>
    </xf>
    <xf numFmtId="0" fontId="38" fillId="0" borderId="0" xfId="0" applyFont="1"/>
    <xf numFmtId="0" fontId="15" fillId="0" borderId="0" xfId="0" applyFont="1"/>
    <xf numFmtId="0" fontId="39" fillId="0" borderId="0" xfId="0" applyFont="1"/>
    <xf numFmtId="167" fontId="15" fillId="0" borderId="0" xfId="0" applyNumberFormat="1" applyFont="1"/>
    <xf numFmtId="164" fontId="0" fillId="0" borderId="0" xfId="1" applyNumberFormat="1" applyFont="1"/>
    <xf numFmtId="164" fontId="11" fillId="0" borderId="0" xfId="1" applyNumberFormat="1" applyFont="1" applyFill="1" applyBorder="1" applyAlignment="1">
      <alignment horizontal="right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" fillId="0" borderId="0" xfId="5" applyFont="1" applyAlignment="1" applyProtection="1"/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169" fontId="0" fillId="0" borderId="0" xfId="0" applyNumberFormat="1"/>
    <xf numFmtId="0" fontId="3" fillId="0" borderId="0" xfId="0" applyFont="1" applyAlignment="1">
      <alignment horizontal="center" vertical="center"/>
    </xf>
    <xf numFmtId="169" fontId="0" fillId="0" borderId="0" xfId="0" applyNumberFormat="1" applyBorder="1"/>
    <xf numFmtId="0" fontId="16" fillId="2" borderId="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167" fontId="5" fillId="0" borderId="6" xfId="4" applyNumberFormat="1" applyFont="1" applyFill="1" applyBorder="1" applyAlignment="1">
      <alignment horizontal="right" vertical="center"/>
    </xf>
    <xf numFmtId="0" fontId="5" fillId="3" borderId="15" xfId="0" applyFont="1" applyFill="1" applyBorder="1" applyAlignment="1">
      <alignment horizontal="center" vertical="center" wrapText="1"/>
    </xf>
    <xf numFmtId="168" fontId="5" fillId="0" borderId="5" xfId="4" applyNumberFormat="1" applyFont="1" applyFill="1" applyBorder="1" applyAlignment="1">
      <alignment horizontal="center" vertical="center"/>
    </xf>
    <xf numFmtId="168" fontId="5" fillId="0" borderId="6" xfId="4" applyNumberFormat="1" applyFont="1" applyFill="1" applyBorder="1" applyAlignment="1">
      <alignment horizontal="center" vertical="center"/>
    </xf>
    <xf numFmtId="164" fontId="15" fillId="0" borderId="0" xfId="0" applyNumberFormat="1" applyFont="1"/>
    <xf numFmtId="0" fontId="10" fillId="0" borderId="0" xfId="3" applyFont="1" applyFill="1" applyBorder="1" applyAlignment="1">
      <alignment horizontal="left" indent="2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3" fontId="0" fillId="0" borderId="0" xfId="0" applyNumberFormat="1" applyBorder="1"/>
    <xf numFmtId="3" fontId="0" fillId="0" borderId="0" xfId="0" applyNumberFormat="1"/>
    <xf numFmtId="170" fontId="32" fillId="0" borderId="5" xfId="1" applyNumberFormat="1" applyFont="1" applyFill="1" applyBorder="1" applyAlignment="1">
      <alignment horizontal="right" vertical="center"/>
    </xf>
    <xf numFmtId="170" fontId="33" fillId="0" borderId="0" xfId="1" applyNumberFormat="1" applyFont="1" applyFill="1" applyBorder="1" applyAlignment="1">
      <alignment horizontal="right" vertical="center"/>
    </xf>
    <xf numFmtId="170" fontId="33" fillId="4" borderId="0" xfId="1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1" fillId="0" borderId="0" xfId="0" applyFont="1"/>
    <xf numFmtId="167" fontId="11" fillId="0" borderId="0" xfId="0" applyNumberFormat="1" applyFont="1"/>
    <xf numFmtId="0" fontId="41" fillId="0" borderId="0" xfId="3" applyFont="1" applyFill="1" applyBorder="1" applyAlignment="1">
      <alignment horizontal="left" indent="1"/>
    </xf>
    <xf numFmtId="170" fontId="0" fillId="0" borderId="0" xfId="0" applyNumberFormat="1"/>
    <xf numFmtId="170" fontId="0" fillId="0" borderId="0" xfId="0" applyNumberFormat="1" applyAlignment="1">
      <alignment vertical="center"/>
    </xf>
    <xf numFmtId="170" fontId="15" fillId="0" borderId="0" xfId="0" applyNumberFormat="1" applyFont="1" applyAlignment="1">
      <alignment horizontal="right"/>
    </xf>
    <xf numFmtId="170" fontId="4" fillId="3" borderId="3" xfId="0" applyNumberFormat="1" applyFont="1" applyFill="1" applyBorder="1" applyAlignment="1">
      <alignment horizontal="center" vertical="center" wrapText="1"/>
    </xf>
    <xf numFmtId="170" fontId="4" fillId="3" borderId="4" xfId="0" applyNumberFormat="1" applyFont="1" applyFill="1" applyBorder="1" applyAlignment="1">
      <alignment horizontal="center" vertical="center" wrapText="1"/>
    </xf>
    <xf numFmtId="170" fontId="32" fillId="0" borderId="6" xfId="1" applyNumberFormat="1" applyFont="1" applyFill="1" applyBorder="1" applyAlignment="1">
      <alignment horizontal="right" vertical="center"/>
    </xf>
    <xf numFmtId="170" fontId="0" fillId="0" borderId="8" xfId="1" applyNumberFormat="1" applyFont="1" applyBorder="1"/>
    <xf numFmtId="170" fontId="0" fillId="0" borderId="8" xfId="0" applyNumberFormat="1" applyBorder="1"/>
    <xf numFmtId="164" fontId="0" fillId="0" borderId="0" xfId="1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171" fontId="0" fillId="0" borderId="0" xfId="0" applyNumberFormat="1"/>
    <xf numFmtId="171" fontId="2" fillId="0" borderId="0" xfId="0" applyNumberFormat="1" applyFont="1"/>
    <xf numFmtId="0" fontId="2" fillId="2" borderId="0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9" fillId="0" borderId="5" xfId="6" applyFont="1" applyFill="1" applyBorder="1" applyAlignment="1">
      <alignment horizontal="left"/>
    </xf>
    <xf numFmtId="0" fontId="10" fillId="0" borderId="0" xfId="6" applyFont="1" applyFill="1" applyBorder="1" applyAlignment="1"/>
    <xf numFmtId="0" fontId="18" fillId="0" borderId="7" xfId="6" applyFont="1" applyFill="1" applyBorder="1" applyAlignment="1"/>
    <xf numFmtId="0" fontId="17" fillId="5" borderId="0" xfId="6" applyFont="1" applyFill="1" applyBorder="1" applyAlignment="1"/>
    <xf numFmtId="0" fontId="42" fillId="0" borderId="0" xfId="0" applyFont="1"/>
    <xf numFmtId="0" fontId="43" fillId="0" borderId="0" xfId="0" applyFont="1" applyAlignment="1">
      <alignment horizontal="left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172" fontId="0" fillId="0" borderId="0" xfId="0" applyNumberFormat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9" fillId="0" borderId="6" xfId="6" applyFont="1" applyFill="1" applyBorder="1" applyAlignment="1">
      <alignment horizontal="left"/>
    </xf>
    <xf numFmtId="0" fontId="18" fillId="0" borderId="8" xfId="6" applyFont="1" applyFill="1" applyBorder="1" applyAlignment="1"/>
    <xf numFmtId="0" fontId="36" fillId="0" borderId="22" xfId="0" applyFont="1" applyBorder="1" applyAlignment="1">
      <alignment horizontal="left" vertical="center"/>
    </xf>
    <xf numFmtId="0" fontId="37" fillId="0" borderId="23" xfId="0" applyFont="1" applyBorder="1" applyAlignment="1">
      <alignment horizontal="left" vertical="center"/>
    </xf>
    <xf numFmtId="0" fontId="36" fillId="0" borderId="22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5" fillId="2" borderId="16" xfId="0" quotePrefix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49" fontId="5" fillId="3" borderId="16" xfId="0" quotePrefix="1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170" fontId="16" fillId="3" borderId="1" xfId="0" applyNumberFormat="1" applyFont="1" applyFill="1" applyBorder="1" applyAlignment="1">
      <alignment horizontal="center" vertical="center" wrapText="1"/>
    </xf>
    <xf numFmtId="170" fontId="16" fillId="3" borderId="2" xfId="0" applyNumberFormat="1" applyFont="1" applyFill="1" applyBorder="1" applyAlignment="1">
      <alignment horizontal="center" vertical="center" wrapText="1"/>
    </xf>
    <xf numFmtId="170" fontId="16" fillId="3" borderId="12" xfId="0" applyNumberFormat="1" applyFont="1" applyFill="1" applyBorder="1" applyAlignment="1">
      <alignment horizontal="center" vertical="center" wrapText="1"/>
    </xf>
    <xf numFmtId="170" fontId="16" fillId="3" borderId="16" xfId="0" applyNumberFormat="1" applyFont="1" applyFill="1" applyBorder="1" applyAlignment="1">
      <alignment horizontal="center" vertical="center" wrapText="1"/>
    </xf>
    <xf numFmtId="170" fontId="16" fillId="3" borderId="21" xfId="0" applyNumberFormat="1" applyFont="1" applyFill="1" applyBorder="1" applyAlignment="1">
      <alignment horizontal="center" vertical="center" wrapText="1"/>
    </xf>
    <xf numFmtId="170" fontId="16" fillId="3" borderId="14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72" fontId="0" fillId="0" borderId="0" xfId="0" applyNumberFormat="1"/>
  </cellXfs>
  <cellStyles count="7">
    <cellStyle name="Comma" xfId="4" builtinId="3"/>
    <cellStyle name="Hyperlink" xfId="5" builtinId="8"/>
    <cellStyle name="Normal" xfId="0" builtinId="0"/>
    <cellStyle name="Normal_Sheet1" xfId="2"/>
    <cellStyle name="Normal_Sheet1 2" xfId="3"/>
    <cellStyle name="Normal_Sheet1 2 2" xfId="6"/>
    <cellStyle name="Percent" xfId="1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9A66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28575</xdr:rowOff>
    </xdr:from>
    <xdr:to>
      <xdr:col>3</xdr:col>
      <xdr:colOff>1314450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71450"/>
          <a:ext cx="21907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showGridLines="0" tabSelected="1" workbookViewId="0"/>
  </sheetViews>
  <sheetFormatPr defaultRowHeight="15"/>
  <cols>
    <col min="1" max="1" width="3.7109375" style="151" customWidth="1"/>
    <col min="2" max="2" width="11" style="151" customWidth="1"/>
    <col min="3" max="3" width="2.42578125" style="151" customWidth="1"/>
    <col min="4" max="4" width="53.5703125" style="151" bestFit="1" customWidth="1"/>
    <col min="5" max="5" width="2.42578125" style="151" customWidth="1"/>
    <col min="6" max="16384" width="9.140625" style="151"/>
  </cols>
  <sheetData>
    <row r="1" spans="1:10">
      <c r="A1" t="s">
        <v>175</v>
      </c>
    </row>
    <row r="6" spans="1:10" ht="18.75">
      <c r="B6" s="116" t="s">
        <v>174</v>
      </c>
    </row>
    <row r="7" spans="1:10" ht="15.75">
      <c r="B7" s="217" t="s">
        <v>172</v>
      </c>
    </row>
    <row r="8" spans="1:10">
      <c r="B8" s="218" t="s">
        <v>173</v>
      </c>
    </row>
    <row r="9" spans="1:10" ht="15.75">
      <c r="B9" s="163"/>
    </row>
    <row r="10" spans="1:10">
      <c r="B10" s="117" t="s">
        <v>1</v>
      </c>
    </row>
    <row r="11" spans="1:10" ht="12" customHeight="1"/>
    <row r="12" spans="1:10" s="118" customFormat="1" ht="12" customHeight="1">
      <c r="A12" s="123"/>
      <c r="B12" s="228" t="s">
        <v>3</v>
      </c>
      <c r="C12" s="149"/>
      <c r="D12" s="164" t="str">
        <f>'P1'!$B$2&amp;"        "&amp;'P1'!$B$3</f>
        <v>Quadro 1        População móvel e total, por sexo e Município de residência</v>
      </c>
      <c r="E12" s="122"/>
      <c r="F12" s="164"/>
      <c r="G12" s="149"/>
      <c r="H12" s="149"/>
      <c r="I12" s="147"/>
    </row>
    <row r="13" spans="1:10" s="118" customFormat="1" ht="12" customHeight="1">
      <c r="A13" s="122"/>
      <c r="B13" s="228"/>
      <c r="C13" s="122"/>
      <c r="D13" s="164" t="str">
        <f>'P2'!$B$2&amp;"        "&amp;'P2'!$B$3</f>
        <v>Quadro 2        População móvel por tipo de dias e condição perante o trabalho</v>
      </c>
      <c r="E13" s="122"/>
      <c r="F13" s="164"/>
      <c r="G13" s="122"/>
      <c r="H13" s="122"/>
    </row>
    <row r="14" spans="1:10" s="118" customFormat="1" ht="12" customHeight="1">
      <c r="A14" s="122"/>
      <c r="B14" s="228"/>
      <c r="C14" s="122"/>
      <c r="D14" s="164" t="str">
        <f>'P3'!$B$2&amp;"        "&amp;'P3'!$B$3</f>
        <v>Quadro 3        População móvel por sexo e escalão etário</v>
      </c>
      <c r="E14" s="122"/>
      <c r="F14" s="164"/>
      <c r="G14" s="122"/>
      <c r="H14" s="122"/>
    </row>
    <row r="15" spans="1:10" s="118" customFormat="1" ht="12" customHeight="1">
      <c r="A15" s="122"/>
      <c r="B15" s="152"/>
      <c r="C15" s="122"/>
      <c r="D15" s="164"/>
      <c r="E15" s="122"/>
      <c r="F15" s="164"/>
      <c r="G15" s="122"/>
      <c r="H15" s="122"/>
    </row>
    <row r="16" spans="1:10" s="118" customFormat="1" ht="12" customHeight="1">
      <c r="A16" s="123"/>
      <c r="B16" s="229" t="s">
        <v>4</v>
      </c>
      <c r="C16" s="149"/>
      <c r="D16" s="164" t="str">
        <f>'L1'!$B$2&amp;"        "&amp;'L1'!$B$3</f>
        <v>Quadro 1        População móvel e total por sexo e Município de residência</v>
      </c>
      <c r="E16" s="164"/>
      <c r="F16" s="164"/>
      <c r="G16" s="164"/>
      <c r="H16" s="164"/>
      <c r="I16" s="164"/>
      <c r="J16" s="164"/>
    </row>
    <row r="17" spans="1:10" s="118" customFormat="1" ht="12" customHeight="1">
      <c r="A17" s="122"/>
      <c r="B17" s="229"/>
      <c r="C17" s="122"/>
      <c r="D17" s="164" t="str">
        <f>'L2'!$B$2&amp;"        "&amp;'L2'!$B$3</f>
        <v>Quadro 2        População móvel por tipo de dias e condição perante o trabalho</v>
      </c>
      <c r="E17" s="164"/>
      <c r="F17" s="164"/>
      <c r="G17" s="164"/>
      <c r="H17" s="164"/>
      <c r="I17" s="164"/>
      <c r="J17" s="164"/>
    </row>
    <row r="18" spans="1:10" s="118" customFormat="1" ht="12" customHeight="1">
      <c r="A18" s="122"/>
      <c r="B18" s="229"/>
      <c r="C18" s="122"/>
      <c r="D18" s="164" t="str">
        <f>'L3'!$B$2&amp;"        "&amp;'L3'!$B$3</f>
        <v>Quadro 3        População móvel por sexo e escalão etário</v>
      </c>
      <c r="E18" s="164"/>
      <c r="F18" s="164"/>
      <c r="G18" s="164"/>
      <c r="H18" s="164"/>
      <c r="I18" s="164"/>
      <c r="J18" s="164"/>
    </row>
    <row r="19" spans="1:10" s="118" customFormat="1" ht="12" customHeight="1">
      <c r="A19" s="122"/>
      <c r="B19" s="150"/>
      <c r="C19" s="150"/>
      <c r="D19" s="164"/>
      <c r="E19" s="164"/>
      <c r="F19" s="164"/>
      <c r="G19" s="164"/>
      <c r="H19" s="164"/>
      <c r="I19" s="164"/>
      <c r="J19" s="164"/>
    </row>
    <row r="20" spans="1:10">
      <c r="B20" s="117" t="s">
        <v>55</v>
      </c>
      <c r="D20" s="164"/>
      <c r="E20" s="164"/>
      <c r="F20" s="164"/>
      <c r="G20" s="164"/>
      <c r="H20" s="164"/>
      <c r="I20" s="164"/>
      <c r="J20" s="164"/>
    </row>
    <row r="21" spans="1:10" ht="12" customHeight="1">
      <c r="D21" s="164"/>
      <c r="E21" s="164"/>
      <c r="F21" s="164"/>
      <c r="G21" s="164"/>
      <c r="H21" s="164"/>
      <c r="I21" s="164"/>
      <c r="J21" s="164"/>
    </row>
    <row r="22" spans="1:10" s="118" customFormat="1" ht="12" customHeight="1">
      <c r="A22" s="123"/>
      <c r="B22" s="230" t="s">
        <v>3</v>
      </c>
      <c r="C22" s="149"/>
      <c r="D22" s="164" t="str">
        <f>'P4'!$B$2&amp;"        "&amp;'P4'!$B$3</f>
        <v>Quadro 4        Deslocações/dia por sexo e Município de residência</v>
      </c>
      <c r="E22" s="164"/>
      <c r="F22" s="164"/>
      <c r="G22" s="164"/>
      <c r="H22" s="164"/>
      <c r="I22" s="164"/>
      <c r="J22" s="164"/>
    </row>
    <row r="23" spans="1:10" s="118" customFormat="1" ht="12" customHeight="1">
      <c r="A23" s="122"/>
      <c r="B23" s="230"/>
      <c r="C23" s="122"/>
      <c r="D23" s="164" t="str">
        <f>'P5'!$B$2&amp;"      "&amp;'P5'!$B$3</f>
        <v>Quadro 5      Deslocações por tipo de dia e motivo da deslocação</v>
      </c>
      <c r="E23" s="164"/>
      <c r="F23" s="164"/>
      <c r="G23" s="164"/>
      <c r="H23" s="164"/>
      <c r="I23" s="164"/>
      <c r="J23" s="164"/>
    </row>
    <row r="24" spans="1:10" s="118" customFormat="1" ht="12" customHeight="1">
      <c r="A24" s="122"/>
      <c r="B24" s="230"/>
      <c r="C24" s="122"/>
      <c r="D24" s="164" t="str">
        <f>'P6'!$B$2&amp;"      "&amp;'P6'!$B$3</f>
        <v>Quadro 6      Deslocações por tipo de dia e meio de transporte principal da deslocação</v>
      </c>
      <c r="E24" s="164"/>
      <c r="F24" s="164"/>
      <c r="G24" s="164"/>
      <c r="H24" s="164"/>
      <c r="I24" s="164"/>
      <c r="J24" s="164"/>
    </row>
    <row r="25" spans="1:10" s="118" customFormat="1" ht="12" customHeight="1">
      <c r="A25" s="122"/>
      <c r="B25" s="152"/>
      <c r="C25" s="122"/>
      <c r="D25" s="164"/>
      <c r="E25" s="164"/>
      <c r="F25" s="164"/>
      <c r="G25" s="164"/>
      <c r="H25" s="164"/>
      <c r="I25" s="164"/>
      <c r="J25" s="164"/>
    </row>
    <row r="26" spans="1:10" s="118" customFormat="1" ht="12" customHeight="1">
      <c r="A26" s="123"/>
      <c r="B26" s="229" t="s">
        <v>4</v>
      </c>
      <c r="C26" s="149"/>
      <c r="D26" s="164" t="str">
        <f>'L4'!$B$2&amp;"        "&amp;'L4'!$B$3</f>
        <v>Quadro 4        Deslocações/dia por sexo e Município de residência</v>
      </c>
      <c r="E26" s="164"/>
      <c r="F26" s="164"/>
      <c r="G26" s="164"/>
      <c r="H26" s="164"/>
      <c r="I26" s="164"/>
      <c r="J26" s="164"/>
    </row>
    <row r="27" spans="1:10" s="118" customFormat="1" ht="12" customHeight="1">
      <c r="A27" s="123"/>
      <c r="B27" s="229"/>
      <c r="D27" s="164" t="str">
        <f>'L5'!$B$2&amp;"      "&amp;'L5'!$B$3</f>
        <v>Quadro 5      Deslocações por tipo de dia e motivo da deslocação</v>
      </c>
      <c r="E27" s="164"/>
      <c r="F27" s="164"/>
      <c r="G27" s="164"/>
      <c r="H27" s="164"/>
      <c r="I27" s="164"/>
      <c r="J27" s="164"/>
    </row>
    <row r="28" spans="1:10" s="118" customFormat="1" ht="12" customHeight="1">
      <c r="A28" s="122"/>
      <c r="B28" s="229"/>
      <c r="C28" s="122"/>
      <c r="D28" s="164" t="str">
        <f>'L6'!$B$2&amp;"      "&amp;'L6'!$B$3</f>
        <v>Quadro 6      Deslocações por tipo de dia e meio de transporte principal da deslocação</v>
      </c>
      <c r="E28" s="164"/>
      <c r="F28" s="164"/>
      <c r="G28" s="164"/>
      <c r="H28" s="164"/>
      <c r="I28" s="164"/>
      <c r="J28" s="164"/>
    </row>
    <row r="29" spans="1:10" ht="12" customHeight="1">
      <c r="D29" s="164"/>
      <c r="E29" s="164"/>
      <c r="F29" s="164"/>
      <c r="G29" s="164"/>
      <c r="H29" s="164"/>
      <c r="I29" s="164"/>
      <c r="J29" s="164"/>
    </row>
    <row r="30" spans="1:10">
      <c r="B30" s="117" t="s">
        <v>88</v>
      </c>
      <c r="D30" s="164"/>
      <c r="E30" s="164"/>
      <c r="F30" s="164"/>
      <c r="G30" s="164"/>
      <c r="H30" s="164"/>
      <c r="I30" s="164"/>
      <c r="J30" s="164"/>
    </row>
    <row r="31" spans="1:10" ht="12" customHeight="1">
      <c r="D31" s="164"/>
      <c r="E31" s="164"/>
      <c r="F31" s="164"/>
      <c r="G31" s="164"/>
      <c r="H31" s="164"/>
      <c r="I31" s="164"/>
      <c r="J31" s="164"/>
    </row>
    <row r="32" spans="1:10" s="118" customFormat="1" ht="12" customHeight="1">
      <c r="A32" s="123"/>
      <c r="B32" s="228" t="s">
        <v>3</v>
      </c>
      <c r="C32" s="149"/>
      <c r="D32" s="164" t="str">
        <f>'P7'!$B$2&amp;"      "&amp;'P7'!$B$3</f>
        <v>Quadro 7      Tempo e distância por deslocação, segundo o Município de residência</v>
      </c>
      <c r="E32" s="164"/>
      <c r="F32" s="164"/>
      <c r="G32" s="164"/>
      <c r="H32" s="164"/>
      <c r="I32" s="164"/>
      <c r="J32" s="164"/>
    </row>
    <row r="33" spans="1:10" s="118" customFormat="1" ht="12" customHeight="1">
      <c r="A33" s="123"/>
      <c r="B33" s="228"/>
      <c r="D33" s="164" t="str">
        <f>'P8'!$B$2&amp;"      "&amp;'P8'!$B$3</f>
        <v>Quadro 8      Tempo e distância por deslocação, segundo o motivo das deslocações</v>
      </c>
      <c r="E33" s="164"/>
      <c r="F33" s="164"/>
      <c r="G33" s="164"/>
      <c r="H33" s="164"/>
      <c r="I33" s="164"/>
      <c r="J33" s="164"/>
    </row>
    <row r="34" spans="1:10" s="118" customFormat="1" ht="12" customHeight="1">
      <c r="A34" s="122"/>
      <c r="B34" s="228"/>
      <c r="C34" s="122"/>
      <c r="D34" s="164" t="str">
        <f>'P9'!$B$2&amp;"      "&amp;'P9'!$B$3</f>
        <v>Quadro 9      Tempo e distância por deslocação, segundo o principal meio de transporte das deslocações</v>
      </c>
      <c r="E34" s="164"/>
      <c r="F34" s="164"/>
      <c r="G34" s="164"/>
      <c r="H34" s="164"/>
      <c r="I34" s="164"/>
      <c r="J34" s="164"/>
    </row>
    <row r="35" spans="1:10" s="118" customFormat="1" ht="12" customHeight="1">
      <c r="A35" s="122"/>
      <c r="B35" s="152"/>
      <c r="C35" s="122"/>
      <c r="D35" s="164"/>
      <c r="E35" s="164"/>
      <c r="F35" s="164"/>
      <c r="G35" s="164"/>
      <c r="H35" s="164"/>
      <c r="I35" s="164"/>
      <c r="J35" s="164"/>
    </row>
    <row r="36" spans="1:10" s="118" customFormat="1" ht="12" customHeight="1">
      <c r="A36" s="123"/>
      <c r="B36" s="229" t="s">
        <v>4</v>
      </c>
      <c r="C36" s="149"/>
      <c r="D36" s="164" t="str">
        <f>'L7'!$B$2&amp;"      "&amp;'L7'!$B$3</f>
        <v>Quadro 7      Tempo e distância por deslocação, segundo o Município de residência</v>
      </c>
      <c r="E36" s="164"/>
      <c r="F36" s="164"/>
      <c r="G36" s="164"/>
      <c r="H36" s="164"/>
      <c r="I36" s="164"/>
      <c r="J36" s="164"/>
    </row>
    <row r="37" spans="1:10" s="118" customFormat="1" ht="12" customHeight="1">
      <c r="A37" s="122"/>
      <c r="B37" s="229"/>
      <c r="C37" s="122"/>
      <c r="D37" s="164" t="str">
        <f>'L8'!$B$2&amp;"      "&amp;'L8'!$B$3</f>
        <v>Quadro 8      Tempo e distância por deslocação, segundo o motivo das deslocações</v>
      </c>
      <c r="E37" s="164"/>
      <c r="F37" s="164"/>
      <c r="G37" s="164"/>
      <c r="H37" s="164"/>
      <c r="I37" s="164"/>
      <c r="J37" s="164"/>
    </row>
    <row r="38" spans="1:10" s="118" customFormat="1" ht="12" customHeight="1">
      <c r="A38" s="122"/>
      <c r="B38" s="229"/>
      <c r="C38" s="122"/>
      <c r="D38" s="164" t="str">
        <f>'L9'!$B$2&amp;"      "&amp;'L9'!$B$3</f>
        <v>Quadro 9      Tempo e distância por deslocação, segundo o principal meio de transporte das deslocações</v>
      </c>
      <c r="E38" s="164"/>
      <c r="F38" s="164"/>
      <c r="G38" s="164"/>
      <c r="H38" s="164"/>
      <c r="I38" s="164"/>
      <c r="J38" s="164"/>
    </row>
    <row r="39" spans="1:10" ht="12" customHeight="1"/>
    <row r="40" spans="1:10">
      <c r="B40" s="117" t="s">
        <v>141</v>
      </c>
    </row>
    <row r="41" spans="1:10" ht="12" customHeight="1"/>
    <row r="42" spans="1:10" s="118" customFormat="1" ht="12" customHeight="1">
      <c r="A42" s="123"/>
      <c r="B42" s="228" t="s">
        <v>3</v>
      </c>
      <c r="C42" s="149"/>
      <c r="D42" s="164" t="str">
        <f>'P10'!$B$2&amp;"      "&amp;'P10'!$B$3</f>
        <v>Quadro 10      Razões declaradas para a utilização do transporte individual</v>
      </c>
      <c r="E42" s="164"/>
      <c r="F42" s="164"/>
      <c r="G42" s="149"/>
      <c r="H42" s="149"/>
      <c r="I42" s="147"/>
    </row>
    <row r="43" spans="1:10" s="118" customFormat="1" ht="12" customHeight="1">
      <c r="A43" s="123"/>
      <c r="B43" s="228"/>
      <c r="D43" s="164" t="str">
        <f>'P11'!$B$2&amp;"      "&amp;'P11'!$B$3</f>
        <v>Quadro 11      Razões declaradas para a utilização do transporte público</v>
      </c>
      <c r="E43" s="164"/>
      <c r="F43" s="164"/>
      <c r="G43" s="150"/>
      <c r="H43" s="150"/>
      <c r="I43" s="148"/>
    </row>
    <row r="44" spans="1:10" s="118" customFormat="1" ht="12" customHeight="1">
      <c r="A44" s="122"/>
      <c r="B44" s="228"/>
      <c r="C44" s="122"/>
      <c r="D44" s="164" t="str">
        <f>'P12'!$B$2&amp;"      "&amp;'P12'!$B$3</f>
        <v>Quadro 12      Avaliação dos transportes públicos, por critério</v>
      </c>
      <c r="E44" s="164"/>
      <c r="F44" s="164"/>
      <c r="G44" s="122"/>
      <c r="H44" s="122"/>
    </row>
    <row r="45" spans="1:10" s="118" customFormat="1" ht="12" customHeight="1">
      <c r="A45" s="122"/>
      <c r="B45" s="152"/>
      <c r="C45" s="122"/>
      <c r="D45" s="164"/>
      <c r="E45" s="164"/>
      <c r="F45" s="164"/>
      <c r="G45" s="122"/>
      <c r="H45" s="122"/>
    </row>
    <row r="46" spans="1:10" s="118" customFormat="1" ht="12" customHeight="1">
      <c r="A46" s="123"/>
      <c r="B46" s="229" t="s">
        <v>4</v>
      </c>
      <c r="C46" s="149"/>
      <c r="D46" s="164" t="str">
        <f>'L10'!$B$2&amp;"      "&amp;'L10'!$B$3</f>
        <v>Quadro 10      Razões declaradas para a utilização do transporte individual</v>
      </c>
      <c r="E46" s="164"/>
      <c r="F46" s="164"/>
      <c r="G46" s="149"/>
      <c r="H46" s="149"/>
      <c r="I46" s="147"/>
    </row>
    <row r="47" spans="1:10" s="118" customFormat="1" ht="12" customHeight="1">
      <c r="A47" s="122"/>
      <c r="B47" s="229"/>
      <c r="C47" s="122"/>
      <c r="D47" s="164" t="str">
        <f>'L11'!$B$2&amp;"      "&amp;'L11'!$B$3</f>
        <v>Quadro 11      Razões declaradas para a utilização do transporte público</v>
      </c>
      <c r="E47" s="164"/>
      <c r="F47" s="164"/>
      <c r="G47" s="122"/>
      <c r="H47" s="122"/>
    </row>
    <row r="48" spans="1:10" s="118" customFormat="1" ht="12" customHeight="1">
      <c r="A48" s="122"/>
      <c r="B48" s="229"/>
      <c r="C48" s="122"/>
      <c r="D48" s="164" t="str">
        <f>'L12'!$B$2&amp;"      "&amp;'L12'!$B$3</f>
        <v>Quadro 12      Avaliação dos transportes públicos, por critério</v>
      </c>
      <c r="E48" s="164"/>
      <c r="F48" s="164"/>
      <c r="G48" s="122"/>
      <c r="H48" s="122"/>
    </row>
    <row r="49" ht="12" customHeight="1"/>
  </sheetData>
  <mergeCells count="8">
    <mergeCell ref="B42:B44"/>
    <mergeCell ref="B46:B48"/>
    <mergeCell ref="B36:B38"/>
    <mergeCell ref="B12:B14"/>
    <mergeCell ref="B16:B18"/>
    <mergeCell ref="B26:B28"/>
    <mergeCell ref="B22:B24"/>
    <mergeCell ref="B32:B34"/>
  </mergeCells>
  <hyperlinks>
    <hyperlink ref="D12" location="'P1'!A1" display="'P1'!A1"/>
    <hyperlink ref="D16" location="'L1'!A1" display="'L1'!A1"/>
    <hyperlink ref="D18" location="'L3'!A1" display="'L3'!A1"/>
    <hyperlink ref="D22:D24" location="'P1'!A1" display="'P1'!A1"/>
    <hyperlink ref="D26:D28" location="'P1'!A1" display="'P1'!A1"/>
    <hyperlink ref="D32:D34" location="'P1'!A1" display="'P1'!A1"/>
    <hyperlink ref="D36:D38" location="'P1'!A1" display="'P1'!A1"/>
    <hyperlink ref="D42:D44" location="'P1'!A1" display="'P1'!A1"/>
    <hyperlink ref="D46:D48" location="'P1'!A1" display="'P1'!A1"/>
    <hyperlink ref="D22" location="'P4'!A1" display="'P4'!A1"/>
    <hyperlink ref="D23" location="'P5'!A1" display="'P5'!A1"/>
    <hyperlink ref="D24" location="'P6'!A1" display="'P6'!A1"/>
    <hyperlink ref="D26" location="'L4'!A1" display="'L4'!A1"/>
    <hyperlink ref="D27" location="'L5'!A1" display="'L5'!A1"/>
    <hyperlink ref="D28" location="'L6'!A1" display="'L6'!A1"/>
    <hyperlink ref="D32" location="'P7'!A1" display="'P7'!A1"/>
    <hyperlink ref="D33" location="'P8'!A1" display="'P8'!A1"/>
    <hyperlink ref="D34" location="'P9'!A1" display="'P9'!A1"/>
    <hyperlink ref="D36" location="'L7'!A1" display="'L7'!A1"/>
    <hyperlink ref="D37" location="'L8'!A1" display="'L8'!A1"/>
    <hyperlink ref="D38" location="'L9'!A1" display="'L9'!A1"/>
    <hyperlink ref="D42" location="'P10'!A1" display="'P10'!A1"/>
    <hyperlink ref="D43" location="'P11'!A1" display="'P11'!A1"/>
    <hyperlink ref="D44" location="'P12'!A1" display="'P12'!A1"/>
    <hyperlink ref="D46" location="'L10'!A1" display="'L10'!A1"/>
    <hyperlink ref="D47" location="'L11'!A1" display="'L11'!A1"/>
    <hyperlink ref="D48" location="'L12'!A1" display="'L12'!A1"/>
    <hyperlink ref="D14" location="'P3'!A1" display="'P3'!A1"/>
    <hyperlink ref="D13" location="'P2'!A1" display="'P2'!A1"/>
    <hyperlink ref="D17" location="'L2'!A1" display="'L2'!A1"/>
  </hyperlinks>
  <pageMargins left="0.31496062992125984" right="0.31496062992125984" top="0.74803149606299213" bottom="0.74803149606299213" header="0.31496062992125984" footer="0.31496062992125984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B1:G25"/>
  <sheetViews>
    <sheetView showGridLines="0" workbookViewId="0">
      <selection activeCell="B2" sqref="B2"/>
    </sheetView>
  </sheetViews>
  <sheetFormatPr defaultRowHeight="15"/>
  <cols>
    <col min="1" max="1" width="2.28515625" customWidth="1"/>
    <col min="2" max="2" width="26.5703125" bestFit="1" customWidth="1"/>
    <col min="3" max="5" width="12.5703125" customWidth="1"/>
    <col min="6" max="6" width="1.7109375" customWidth="1"/>
    <col min="7" max="7" width="12.85546875" style="120" customWidth="1"/>
  </cols>
  <sheetData>
    <row r="1" spans="2:7" ht="3.75" customHeight="1"/>
    <row r="2" spans="2:7">
      <c r="B2" s="30" t="s">
        <v>80</v>
      </c>
      <c r="C2" s="30"/>
      <c r="G2" s="119" t="s">
        <v>41</v>
      </c>
    </row>
    <row r="3" spans="2:7" s="115" customFormat="1" ht="32.25" customHeight="1">
      <c r="B3" s="165" t="s">
        <v>171</v>
      </c>
      <c r="C3" s="165"/>
      <c r="G3" s="120"/>
    </row>
    <row r="4" spans="2:7">
      <c r="B4" s="30" t="s">
        <v>3</v>
      </c>
      <c r="C4" s="30"/>
    </row>
    <row r="5" spans="2:7" ht="5.0999999999999996" customHeight="1"/>
    <row r="6" spans="2:7" ht="13.5" customHeight="1">
      <c r="D6" s="69"/>
      <c r="E6" s="72" t="s">
        <v>54</v>
      </c>
      <c r="F6" s="38"/>
    </row>
    <row r="7" spans="2:7" ht="5.0999999999999996" customHeight="1"/>
    <row r="8" spans="2:7" ht="17.25" customHeight="1" thickBot="1">
      <c r="B8" s="206"/>
      <c r="C8" s="238" t="s">
        <v>55</v>
      </c>
      <c r="D8" s="253"/>
      <c r="E8" s="253"/>
    </row>
    <row r="9" spans="2:7" ht="15.75" customHeight="1" thickBot="1">
      <c r="B9" s="206"/>
      <c r="C9" s="73" t="s">
        <v>154</v>
      </c>
      <c r="D9" s="70" t="s">
        <v>167</v>
      </c>
      <c r="E9" s="71" t="s">
        <v>168</v>
      </c>
    </row>
    <row r="10" spans="2:7" ht="14.45" customHeight="1" thickBot="1">
      <c r="B10" s="44" t="s">
        <v>3</v>
      </c>
      <c r="C10" s="81">
        <f t="shared" ref="C10:C15" si="0">SUM(D10:E10)</f>
        <v>23987.449500505183</v>
      </c>
      <c r="D10" s="81">
        <v>17098.616855655764</v>
      </c>
      <c r="E10" s="81">
        <v>6888.8326448494181</v>
      </c>
    </row>
    <row r="11" spans="2:7" ht="11.45" customHeight="1">
      <c r="B11" s="87" t="s">
        <v>64</v>
      </c>
      <c r="C11" s="88">
        <f t="shared" si="0"/>
        <v>16546.663103057363</v>
      </c>
      <c r="D11" s="88">
        <v>11372.370256890759</v>
      </c>
      <c r="E11" s="88">
        <v>5174.2928461666015</v>
      </c>
    </row>
    <row r="12" spans="2:7" ht="11.45" customHeight="1">
      <c r="B12" s="89" t="s">
        <v>65</v>
      </c>
      <c r="C12" s="83">
        <f t="shared" si="0"/>
        <v>12162.10420969933</v>
      </c>
      <c r="D12" s="83">
        <v>8454.0225977863629</v>
      </c>
      <c r="E12" s="83">
        <v>3708.0816119129677</v>
      </c>
    </row>
    <row r="13" spans="2:7" ht="11.45" customHeight="1">
      <c r="B13" s="89" t="s">
        <v>66</v>
      </c>
      <c r="C13" s="83">
        <f t="shared" si="0"/>
        <v>4061.433906453743</v>
      </c>
      <c r="D13" s="83">
        <v>2687.7564677542532</v>
      </c>
      <c r="E13" s="83">
        <v>1373.6774386994898</v>
      </c>
    </row>
    <row r="14" spans="2:7" ht="11.45" customHeight="1">
      <c r="B14" s="89" t="s">
        <v>67</v>
      </c>
      <c r="C14" s="83">
        <f t="shared" si="0"/>
        <v>323.12498690428589</v>
      </c>
      <c r="D14" s="83">
        <v>230.59119135014191</v>
      </c>
      <c r="E14" s="83">
        <v>92.533795554143978</v>
      </c>
    </row>
    <row r="15" spans="2:7" ht="11.45" customHeight="1">
      <c r="B15" s="87" t="s">
        <v>68</v>
      </c>
      <c r="C15" s="88">
        <f t="shared" si="0"/>
        <v>2670.3891278488745</v>
      </c>
      <c r="D15" s="88">
        <v>2282.0982253191905</v>
      </c>
      <c r="E15" s="88">
        <v>388.29090252968393</v>
      </c>
      <c r="F15" s="209"/>
    </row>
    <row r="16" spans="2:7" ht="11.45" customHeight="1">
      <c r="B16" s="196" t="s">
        <v>142</v>
      </c>
      <c r="C16" s="88"/>
      <c r="D16" s="88"/>
      <c r="E16" s="88"/>
      <c r="F16" s="208"/>
    </row>
    <row r="17" spans="2:7" ht="11.45" customHeight="1">
      <c r="B17" s="184" t="s">
        <v>69</v>
      </c>
      <c r="C17" s="83">
        <f>SUM(D17:E17)</f>
        <v>1628.5271315668233</v>
      </c>
      <c r="D17" s="83">
        <v>1384.6640370118134</v>
      </c>
      <c r="E17" s="83">
        <v>243.86309455500992</v>
      </c>
      <c r="F17" s="208"/>
    </row>
    <row r="18" spans="2:7" ht="11.45" customHeight="1">
      <c r="B18" s="184" t="s">
        <v>70</v>
      </c>
      <c r="C18" s="83">
        <f>SUM(D18:E18)</f>
        <v>190.21290947476302</v>
      </c>
      <c r="D18" s="83">
        <v>168.62907699779402</v>
      </c>
      <c r="E18" s="83">
        <v>21.583832476968997</v>
      </c>
      <c r="F18" s="208"/>
    </row>
    <row r="19" spans="2:7" ht="11.45" customHeight="1">
      <c r="B19" s="184" t="s">
        <v>71</v>
      </c>
      <c r="C19" s="83">
        <f>SUM(D19:E19)</f>
        <v>473.94608846633969</v>
      </c>
      <c r="D19" s="83">
        <v>390.6419099196317</v>
      </c>
      <c r="E19" s="83">
        <v>83.304178546707988</v>
      </c>
    </row>
    <row r="20" spans="2:7" ht="11.45" customHeight="1">
      <c r="B20" s="87" t="s">
        <v>143</v>
      </c>
      <c r="C20" s="88">
        <f>SUM(D20:E20)</f>
        <v>4536.8501356106326</v>
      </c>
      <c r="D20" s="88">
        <v>3268.1449010522124</v>
      </c>
      <c r="E20" s="88">
        <v>1268.70523455842</v>
      </c>
      <c r="G20" s="221"/>
    </row>
    <row r="21" spans="2:7" ht="11.45" customHeight="1">
      <c r="B21" s="87" t="s">
        <v>77</v>
      </c>
      <c r="C21" s="88">
        <f>SUM(D21:E21)</f>
        <v>291.09079558302795</v>
      </c>
      <c r="D21" s="88">
        <v>57.543661594712987</v>
      </c>
      <c r="E21" s="88">
        <v>233.54713398831498</v>
      </c>
    </row>
    <row r="22" spans="2:7" ht="5.0999999999999996" customHeight="1" thickBot="1">
      <c r="B22" s="90"/>
      <c r="C22" s="91"/>
      <c r="D22" s="91"/>
      <c r="E22" s="91"/>
    </row>
    <row r="23" spans="2:7" ht="4.5" customHeight="1" thickTop="1">
      <c r="C23" s="194"/>
    </row>
    <row r="24" spans="2:7">
      <c r="B24" s="82" t="s">
        <v>169</v>
      </c>
      <c r="C24" s="194"/>
    </row>
    <row r="25" spans="2:7">
      <c r="C25" s="195"/>
    </row>
  </sheetData>
  <mergeCells count="1">
    <mergeCell ref="C8:E8"/>
  </mergeCells>
  <hyperlinks>
    <hyperlink ref="G2" location="Índice!A1" display="Voltar ao Índice"/>
  </hyperlink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9A661"/>
    <pageSetUpPr fitToPage="1"/>
  </sheetPr>
  <dimension ref="B1:U33"/>
  <sheetViews>
    <sheetView showGridLines="0" workbookViewId="0">
      <selection activeCell="B2" sqref="B2"/>
    </sheetView>
  </sheetViews>
  <sheetFormatPr defaultRowHeight="15"/>
  <cols>
    <col min="1" max="1" width="1.7109375" customWidth="1"/>
    <col min="2" max="2" width="16.85546875" customWidth="1"/>
    <col min="3" max="3" width="8.7109375" customWidth="1"/>
    <col min="4" max="7" width="6.7109375" customWidth="1"/>
    <col min="8" max="10" width="6" style="197" customWidth="1"/>
    <col min="11" max="13" width="8.7109375" customWidth="1"/>
    <col min="14" max="16" width="6" style="197" customWidth="1"/>
    <col min="17" max="19" width="8.7109375" customWidth="1"/>
    <col min="20" max="20" width="1.7109375" customWidth="1"/>
    <col min="21" max="21" width="12.85546875" style="120" customWidth="1"/>
  </cols>
  <sheetData>
    <row r="1" spans="2:21" ht="3.75" customHeight="1"/>
    <row r="2" spans="2:21">
      <c r="B2" s="30" t="s">
        <v>53</v>
      </c>
      <c r="U2" s="119" t="s">
        <v>41</v>
      </c>
    </row>
    <row r="3" spans="2:21" s="115" customFormat="1" ht="32.25" customHeight="1">
      <c r="B3" s="165" t="s">
        <v>150</v>
      </c>
      <c r="H3" s="198"/>
      <c r="I3" s="198"/>
      <c r="J3" s="198"/>
      <c r="N3" s="198"/>
      <c r="O3" s="198"/>
      <c r="P3" s="198"/>
      <c r="U3" s="120"/>
    </row>
    <row r="4" spans="2:21">
      <c r="B4" s="30" t="s">
        <v>4</v>
      </c>
    </row>
    <row r="5" spans="2:21" ht="5.0999999999999996" customHeight="1"/>
    <row r="6" spans="2:21" ht="13.5" customHeight="1">
      <c r="C6" s="2"/>
      <c r="E6" s="38"/>
      <c r="G6" s="38"/>
      <c r="H6" s="199"/>
      <c r="I6" s="199"/>
      <c r="J6" s="199"/>
      <c r="N6" s="199"/>
      <c r="O6" s="199"/>
      <c r="P6" s="199"/>
    </row>
    <row r="7" spans="2:21" ht="5.0999999999999996" customHeight="1">
      <c r="M7" s="2"/>
      <c r="S7" s="2"/>
    </row>
    <row r="8" spans="2:21" ht="26.25" customHeight="1" thickBot="1">
      <c r="B8" s="264"/>
      <c r="C8" s="251" t="s">
        <v>93</v>
      </c>
      <c r="D8" s="252"/>
      <c r="E8" s="252"/>
      <c r="F8" s="252"/>
      <c r="G8" s="252"/>
      <c r="H8" s="271" t="s">
        <v>95</v>
      </c>
      <c r="I8" s="272"/>
      <c r="J8" s="273"/>
      <c r="K8" s="245" t="s">
        <v>1</v>
      </c>
      <c r="L8" s="246"/>
      <c r="M8" s="246"/>
      <c r="N8" s="271" t="s">
        <v>94</v>
      </c>
      <c r="O8" s="272"/>
      <c r="P8" s="273"/>
      <c r="Q8" s="245" t="s">
        <v>89</v>
      </c>
      <c r="R8" s="246"/>
      <c r="S8" s="246"/>
    </row>
    <row r="9" spans="2:21" ht="14.45" customHeight="1" thickBot="1">
      <c r="B9" s="265"/>
      <c r="C9" s="267" t="s">
        <v>2</v>
      </c>
      <c r="D9" s="269" t="s">
        <v>92</v>
      </c>
      <c r="E9" s="270"/>
      <c r="F9" s="248" t="s">
        <v>91</v>
      </c>
      <c r="G9" s="249"/>
      <c r="H9" s="274" t="s">
        <v>90</v>
      </c>
      <c r="I9" s="275"/>
      <c r="J9" s="276"/>
      <c r="K9" s="242" t="s">
        <v>90</v>
      </c>
      <c r="L9" s="243"/>
      <c r="M9" s="243"/>
      <c r="N9" s="274" t="s">
        <v>90</v>
      </c>
      <c r="O9" s="275"/>
      <c r="P9" s="276"/>
      <c r="Q9" s="242" t="s">
        <v>90</v>
      </c>
      <c r="R9" s="243"/>
      <c r="S9" s="243"/>
    </row>
    <row r="10" spans="2:21" ht="14.45" customHeight="1">
      <c r="B10" s="266"/>
      <c r="C10" s="268"/>
      <c r="D10" s="187" t="s">
        <v>148</v>
      </c>
      <c r="E10" s="40" t="s">
        <v>149</v>
      </c>
      <c r="F10" s="187" t="s">
        <v>148</v>
      </c>
      <c r="G10" s="40" t="s">
        <v>149</v>
      </c>
      <c r="H10" s="200" t="s">
        <v>2</v>
      </c>
      <c r="I10" s="200" t="s">
        <v>148</v>
      </c>
      <c r="J10" s="201" t="s">
        <v>149</v>
      </c>
      <c r="K10" s="10" t="s">
        <v>2</v>
      </c>
      <c r="L10" s="10" t="s">
        <v>148</v>
      </c>
      <c r="M10" s="11" t="s">
        <v>149</v>
      </c>
      <c r="N10" s="200" t="s">
        <v>2</v>
      </c>
      <c r="O10" s="200" t="s">
        <v>148</v>
      </c>
      <c r="P10" s="201" t="s">
        <v>149</v>
      </c>
      <c r="Q10" s="10" t="s">
        <v>2</v>
      </c>
      <c r="R10" s="10" t="s">
        <v>148</v>
      </c>
      <c r="S10" s="11" t="s">
        <v>149</v>
      </c>
    </row>
    <row r="11" spans="2:21" ht="15" customHeight="1" thickBot="1">
      <c r="B11" s="34" t="s">
        <v>4</v>
      </c>
      <c r="C11" s="58">
        <v>5385.2995674579488</v>
      </c>
      <c r="D11" s="58">
        <v>2583.4373704726268</v>
      </c>
      <c r="E11" s="58">
        <v>2801.862196985323</v>
      </c>
      <c r="F11" s="145">
        <v>47.972027147453566</v>
      </c>
      <c r="G11" s="146">
        <v>52.027972852546448</v>
      </c>
      <c r="H11" s="202">
        <f>C11*1000/K11</f>
        <v>2.6033420407064871</v>
      </c>
      <c r="I11" s="202">
        <f t="shared" ref="I11:I29" si="0">D11*1000/L11</f>
        <v>2.5820595124034531</v>
      </c>
      <c r="J11" s="202">
        <f t="shared" ref="J11:J29" si="1">E11*1000/M11</f>
        <v>2.6232787084868114</v>
      </c>
      <c r="K11" s="124">
        <v>2068610.0724576714</v>
      </c>
      <c r="L11" s="124">
        <v>1000533.6275413309</v>
      </c>
      <c r="M11" s="124">
        <v>1068076.4449163405</v>
      </c>
      <c r="N11" s="202">
        <f>C11*1000/Q11</f>
        <v>2.0919910402727671</v>
      </c>
      <c r="O11" s="202">
        <f t="shared" ref="O11:O29" si="2">D11*1000/R11</f>
        <v>2.13040292719805</v>
      </c>
      <c r="P11" s="202">
        <f t="shared" ref="P11:P29" si="3">E11*1000/S11</f>
        <v>2.0577809515798671</v>
      </c>
      <c r="Q11" s="124">
        <v>2574245.9999999711</v>
      </c>
      <c r="R11" s="124">
        <v>1212652.0000000268</v>
      </c>
      <c r="S11" s="124">
        <v>1361593.9999999444</v>
      </c>
    </row>
    <row r="12" spans="2:21" ht="9.9499999999999993" customHeight="1">
      <c r="B12" s="41" t="s">
        <v>6</v>
      </c>
      <c r="C12" s="59">
        <v>38.454611471728001</v>
      </c>
      <c r="D12" s="60">
        <v>18.565520185674007</v>
      </c>
      <c r="E12" s="60">
        <v>19.889091286053997</v>
      </c>
      <c r="F12" s="141">
        <v>48.279047622996949</v>
      </c>
      <c r="G12" s="142">
        <v>51.720952377003073</v>
      </c>
      <c r="H12" s="191">
        <f t="shared" ref="H12:H29" si="4">C12*1000/K12</f>
        <v>2.7355768672789909</v>
      </c>
      <c r="I12" s="191">
        <f t="shared" si="0"/>
        <v>2.7319247989389792</v>
      </c>
      <c r="J12" s="191">
        <f t="shared" si="1"/>
        <v>2.7389947214728707</v>
      </c>
      <c r="K12" s="127">
        <v>14057.222054951002</v>
      </c>
      <c r="L12" s="125">
        <v>6795.765459168003</v>
      </c>
      <c r="M12" s="125">
        <v>7261.456595783</v>
      </c>
      <c r="N12" s="191">
        <f t="shared" ref="N12:N29" si="5">C12*1000/Q12</f>
        <v>2.1916454731321533</v>
      </c>
      <c r="O12" s="191">
        <f t="shared" si="2"/>
        <v>2.2096548661743229</v>
      </c>
      <c r="P12" s="191">
        <f t="shared" si="3"/>
        <v>2.1750974722200396</v>
      </c>
      <c r="Q12" s="127">
        <v>17546.000000069005</v>
      </c>
      <c r="R12" s="125">
        <v>8402.0000000350028</v>
      </c>
      <c r="S12" s="125">
        <v>9144.0000000340005</v>
      </c>
    </row>
    <row r="13" spans="2:21" ht="9.9499999999999993" customHeight="1">
      <c r="B13" s="36" t="s">
        <v>8</v>
      </c>
      <c r="C13" s="62">
        <v>312.34612246444215</v>
      </c>
      <c r="D13" s="63">
        <v>150.98789703989505</v>
      </c>
      <c r="E13" s="63">
        <v>161.3582254245471</v>
      </c>
      <c r="F13" s="143">
        <v>48.339930026531285</v>
      </c>
      <c r="G13" s="144">
        <v>51.660069973468715</v>
      </c>
      <c r="H13" s="192">
        <f t="shared" si="4"/>
        <v>2.5424652496524121</v>
      </c>
      <c r="I13" s="192">
        <f t="shared" si="0"/>
        <v>2.5759310349869353</v>
      </c>
      <c r="J13" s="192">
        <f t="shared" si="1"/>
        <v>2.5119283415064615</v>
      </c>
      <c r="K13" s="128">
        <v>122851.67811325795</v>
      </c>
      <c r="L13" s="126">
        <v>58614.883313698971</v>
      </c>
      <c r="M13" s="126">
        <v>64236.794799558986</v>
      </c>
      <c r="N13" s="192">
        <f t="shared" si="5"/>
        <v>2.0152792937850186</v>
      </c>
      <c r="O13" s="192">
        <f t="shared" si="2"/>
        <v>2.0766624539574554</v>
      </c>
      <c r="P13" s="192">
        <f t="shared" si="3"/>
        <v>1.9610391753307024</v>
      </c>
      <c r="Q13" s="128">
        <v>154988.99999999796</v>
      </c>
      <c r="R13" s="126">
        <v>72707.000000004977</v>
      </c>
      <c r="S13" s="126">
        <v>82281.999999992986</v>
      </c>
    </row>
    <row r="14" spans="2:21" ht="9.9499999999999993" customHeight="1">
      <c r="B14" s="35" t="s">
        <v>10</v>
      </c>
      <c r="C14" s="59">
        <v>403.22972428442807</v>
      </c>
      <c r="D14" s="60">
        <v>194.61016985475899</v>
      </c>
      <c r="E14" s="60">
        <v>208.61955442966908</v>
      </c>
      <c r="F14" s="141">
        <v>48.262853191221069</v>
      </c>
      <c r="G14" s="142">
        <v>51.737146808778931</v>
      </c>
      <c r="H14" s="191">
        <f t="shared" si="4"/>
        <v>2.8343721033691778</v>
      </c>
      <c r="I14" s="191">
        <f t="shared" si="0"/>
        <v>2.8847461509722421</v>
      </c>
      <c r="J14" s="191">
        <f t="shared" si="1"/>
        <v>2.7889414316700147</v>
      </c>
      <c r="K14" s="127">
        <v>142264.21569881903</v>
      </c>
      <c r="L14" s="125">
        <v>67461.800681897017</v>
      </c>
      <c r="M14" s="125">
        <v>74802.415016922008</v>
      </c>
      <c r="N14" s="191">
        <f t="shared" si="5"/>
        <v>2.485466910865298</v>
      </c>
      <c r="O14" s="191">
        <f t="shared" si="2"/>
        <v>2.5678230043624359</v>
      </c>
      <c r="P14" s="191">
        <f t="shared" si="3"/>
        <v>2.4132654045786293</v>
      </c>
      <c r="Q14" s="127">
        <v>162235.00000007902</v>
      </c>
      <c r="R14" s="125">
        <v>75788.000000054017</v>
      </c>
      <c r="S14" s="125">
        <v>86447.000000025</v>
      </c>
    </row>
    <row r="15" spans="2:21" ht="9.9499999999999993" customHeight="1">
      <c r="B15" s="36" t="s">
        <v>12</v>
      </c>
      <c r="C15" s="62">
        <v>135.80720606243202</v>
      </c>
      <c r="D15" s="63">
        <v>63.043997188794016</v>
      </c>
      <c r="E15" s="63">
        <v>72.763208873638007</v>
      </c>
      <c r="F15" s="143">
        <v>46.421687785707057</v>
      </c>
      <c r="G15" s="144">
        <v>53.578312214292943</v>
      </c>
      <c r="H15" s="192">
        <f t="shared" si="4"/>
        <v>2.5263570929434906</v>
      </c>
      <c r="I15" s="192">
        <f t="shared" si="0"/>
        <v>2.480051345219767</v>
      </c>
      <c r="J15" s="192">
        <f t="shared" si="1"/>
        <v>2.567898770085919</v>
      </c>
      <c r="K15" s="128">
        <v>53756.140191646991</v>
      </c>
      <c r="L15" s="126">
        <v>25420.440310766004</v>
      </c>
      <c r="M15" s="126">
        <v>28335.699880880988</v>
      </c>
      <c r="N15" s="192">
        <f t="shared" si="5"/>
        <v>1.9264526506817541</v>
      </c>
      <c r="O15" s="192">
        <f t="shared" si="2"/>
        <v>1.9155322432182134</v>
      </c>
      <c r="P15" s="192">
        <f t="shared" si="3"/>
        <v>1.9360155617726478</v>
      </c>
      <c r="Q15" s="128">
        <v>70495.999999984997</v>
      </c>
      <c r="R15" s="126">
        <v>32911.999999998006</v>
      </c>
      <c r="S15" s="126">
        <v>37583.999999986991</v>
      </c>
    </row>
    <row r="16" spans="2:21" ht="9.9499999999999993" customHeight="1">
      <c r="B16" s="35" t="s">
        <v>14</v>
      </c>
      <c r="C16" s="59">
        <v>407.43773146965407</v>
      </c>
      <c r="D16" s="60">
        <v>188.65004853927101</v>
      </c>
      <c r="E16" s="60">
        <v>218.78768293038306</v>
      </c>
      <c r="F16" s="141">
        <v>46.301565605816172</v>
      </c>
      <c r="G16" s="142">
        <v>53.698434394183828</v>
      </c>
      <c r="H16" s="191">
        <f t="shared" si="4"/>
        <v>2.7020890354595486</v>
      </c>
      <c r="I16" s="191">
        <f t="shared" si="0"/>
        <v>2.6495414746592965</v>
      </c>
      <c r="J16" s="191">
        <f t="shared" si="1"/>
        <v>2.7491008003836281</v>
      </c>
      <c r="K16" s="127">
        <v>150786.19768736098</v>
      </c>
      <c r="L16" s="125">
        <v>71201.017362269995</v>
      </c>
      <c r="M16" s="125">
        <v>79585.180325091002</v>
      </c>
      <c r="N16" s="191">
        <f t="shared" si="5"/>
        <v>2.1084544166300931</v>
      </c>
      <c r="O16" s="191">
        <f t="shared" si="2"/>
        <v>2.0973234373108394</v>
      </c>
      <c r="P16" s="191">
        <f t="shared" si="3"/>
        <v>2.1181474163571621</v>
      </c>
      <c r="Q16" s="127">
        <v>193240.00000002602</v>
      </c>
      <c r="R16" s="125">
        <v>89948.000000016997</v>
      </c>
      <c r="S16" s="125">
        <v>103292.00000000901</v>
      </c>
    </row>
    <row r="17" spans="2:21" ht="9.9499999999999993" customHeight="1">
      <c r="B17" s="36" t="s">
        <v>16</v>
      </c>
      <c r="C17" s="62">
        <v>935.25316772793212</v>
      </c>
      <c r="D17" s="63">
        <v>440.55303768834688</v>
      </c>
      <c r="E17" s="63">
        <v>494.7001300395853</v>
      </c>
      <c r="F17" s="143">
        <v>47.105217377516013</v>
      </c>
      <c r="G17" s="144">
        <v>52.894782622483994</v>
      </c>
      <c r="H17" s="192">
        <f t="shared" si="4"/>
        <v>2.6027497322626174</v>
      </c>
      <c r="I17" s="192">
        <f t="shared" si="0"/>
        <v>2.5453982536689033</v>
      </c>
      <c r="J17" s="192">
        <f t="shared" si="1"/>
        <v>2.6560439772980771</v>
      </c>
      <c r="K17" s="128">
        <v>359332.73035625275</v>
      </c>
      <c r="L17" s="126">
        <v>173078.23522442492</v>
      </c>
      <c r="M17" s="126">
        <v>186254.4951318278</v>
      </c>
      <c r="N17" s="192">
        <f t="shared" si="5"/>
        <v>2.0990580994814025</v>
      </c>
      <c r="O17" s="192">
        <f t="shared" si="2"/>
        <v>2.1290333869626847</v>
      </c>
      <c r="P17" s="192">
        <f t="shared" si="3"/>
        <v>2.0730654781363382</v>
      </c>
      <c r="Q17" s="128">
        <v>445558.4950025907</v>
      </c>
      <c r="R17" s="126">
        <v>206926.31707239093</v>
      </c>
      <c r="S17" s="126">
        <v>238632.17793019977</v>
      </c>
    </row>
    <row r="18" spans="2:21" ht="9.9499999999999993" customHeight="1">
      <c r="B18" s="35" t="s">
        <v>18</v>
      </c>
      <c r="C18" s="59">
        <v>395.36445512329703</v>
      </c>
      <c r="D18" s="60">
        <v>189.17602522949201</v>
      </c>
      <c r="E18" s="60">
        <v>206.18842989380505</v>
      </c>
      <c r="F18" s="141">
        <v>47.848516167316106</v>
      </c>
      <c r="G18" s="142">
        <v>52.151483832683901</v>
      </c>
      <c r="H18" s="191">
        <f t="shared" si="4"/>
        <v>2.6220463601249828</v>
      </c>
      <c r="I18" s="191">
        <f t="shared" si="0"/>
        <v>2.5739350723329406</v>
      </c>
      <c r="J18" s="191">
        <f t="shared" si="1"/>
        <v>2.6677977295177566</v>
      </c>
      <c r="K18" s="127">
        <v>150784.69287798999</v>
      </c>
      <c r="L18" s="125">
        <v>73496.813211386994</v>
      </c>
      <c r="M18" s="125">
        <v>77287.879666602996</v>
      </c>
      <c r="N18" s="191">
        <f t="shared" si="5"/>
        <v>2.0775141402982715</v>
      </c>
      <c r="O18" s="191">
        <f t="shared" si="2"/>
        <v>2.0958387131142135</v>
      </c>
      <c r="P18" s="191">
        <f t="shared" si="3"/>
        <v>2.0609811343449795</v>
      </c>
      <c r="Q18" s="127">
        <v>190306.50499761896</v>
      </c>
      <c r="R18" s="125">
        <v>90262.682927730988</v>
      </c>
      <c r="S18" s="125">
        <v>100043.82206988799</v>
      </c>
    </row>
    <row r="19" spans="2:21" ht="9.9499999999999993" customHeight="1">
      <c r="B19" s="36" t="s">
        <v>20</v>
      </c>
      <c r="C19" s="62">
        <v>149.00107911606196</v>
      </c>
      <c r="D19" s="63">
        <v>74.36165954232797</v>
      </c>
      <c r="E19" s="63">
        <v>74.639419573733988</v>
      </c>
      <c r="F19" s="143">
        <v>49.90679261081403</v>
      </c>
      <c r="G19" s="144">
        <v>50.093207389185977</v>
      </c>
      <c r="H19" s="192">
        <f t="shared" si="4"/>
        <v>2.596589663940907</v>
      </c>
      <c r="I19" s="192">
        <f t="shared" si="0"/>
        <v>2.5476492588588338</v>
      </c>
      <c r="J19" s="192">
        <f t="shared" si="1"/>
        <v>2.6472542378377337</v>
      </c>
      <c r="K19" s="128">
        <v>57383.375273056983</v>
      </c>
      <c r="L19" s="126">
        <v>29188.342658925001</v>
      </c>
      <c r="M19" s="126">
        <v>28195.032614131978</v>
      </c>
      <c r="N19" s="192">
        <f t="shared" si="5"/>
        <v>1.9640810291720301</v>
      </c>
      <c r="O19" s="192">
        <f t="shared" si="2"/>
        <v>2.0244931949129126</v>
      </c>
      <c r="P19" s="192">
        <f t="shared" si="3"/>
        <v>1.9073755385293907</v>
      </c>
      <c r="Q19" s="128">
        <v>75862.999999991982</v>
      </c>
      <c r="R19" s="126">
        <v>36730.999999991</v>
      </c>
      <c r="S19" s="126">
        <v>39132.000000000982</v>
      </c>
    </row>
    <row r="20" spans="2:21" ht="9.9499999999999993" customHeight="1">
      <c r="B20" s="35" t="s">
        <v>22</v>
      </c>
      <c r="C20" s="59">
        <v>121.11977178118698</v>
      </c>
      <c r="D20" s="60">
        <v>54.963755321103982</v>
      </c>
      <c r="E20" s="60">
        <v>66.156016460082995</v>
      </c>
      <c r="F20" s="141">
        <v>45.379672131813962</v>
      </c>
      <c r="G20" s="142">
        <v>54.620327868186038</v>
      </c>
      <c r="H20" s="191">
        <f t="shared" si="4"/>
        <v>2.4260295553048139</v>
      </c>
      <c r="I20" s="191">
        <f t="shared" si="0"/>
        <v>2.3564597748120235</v>
      </c>
      <c r="J20" s="191">
        <f t="shared" si="1"/>
        <v>2.4870322572953589</v>
      </c>
      <c r="K20" s="127">
        <v>49925.101496122996</v>
      </c>
      <c r="L20" s="125">
        <v>23324.716130784996</v>
      </c>
      <c r="M20" s="125">
        <v>26600.385365337996</v>
      </c>
      <c r="N20" s="191">
        <f t="shared" si="5"/>
        <v>2.0292147798750317</v>
      </c>
      <c r="O20" s="191">
        <f t="shared" si="2"/>
        <v>1.9482402992023322</v>
      </c>
      <c r="P20" s="191">
        <f t="shared" si="3"/>
        <v>2.101792364343789</v>
      </c>
      <c r="Q20" s="127">
        <v>59688.000000002998</v>
      </c>
      <c r="R20" s="125">
        <v>28212.000000003998</v>
      </c>
      <c r="S20" s="125">
        <v>31475.999999998996</v>
      </c>
    </row>
    <row r="21" spans="2:21" ht="9.9499999999999993" customHeight="1">
      <c r="B21" s="36" t="s">
        <v>24</v>
      </c>
      <c r="C21" s="62">
        <v>108.22800767377701</v>
      </c>
      <c r="D21" s="63">
        <v>56.059500584542</v>
      </c>
      <c r="E21" s="63">
        <v>52.168507089235014</v>
      </c>
      <c r="F21" s="143">
        <v>51.797590835745268</v>
      </c>
      <c r="G21" s="144">
        <v>48.202409164254739</v>
      </c>
      <c r="H21" s="192">
        <f t="shared" si="4"/>
        <v>2.6981061839363236</v>
      </c>
      <c r="I21" s="192">
        <f t="shared" si="0"/>
        <v>2.6801666517828946</v>
      </c>
      <c r="J21" s="192">
        <f t="shared" si="1"/>
        <v>2.7176533675224057</v>
      </c>
      <c r="K21" s="128">
        <v>40112.582787931984</v>
      </c>
      <c r="L21" s="126">
        <v>20916.423442269988</v>
      </c>
      <c r="M21" s="126">
        <v>19196.159345661992</v>
      </c>
      <c r="N21" s="192">
        <f t="shared" si="5"/>
        <v>2.1255353249106492</v>
      </c>
      <c r="O21" s="192">
        <f t="shared" si="2"/>
        <v>2.2742190906508846</v>
      </c>
      <c r="P21" s="192">
        <f t="shared" si="3"/>
        <v>1.9860098633034451</v>
      </c>
      <c r="Q21" s="128">
        <v>50917.999999988977</v>
      </c>
      <c r="R21" s="126">
        <v>24649.999999998989</v>
      </c>
      <c r="S21" s="126">
        <v>26267.999999989988</v>
      </c>
    </row>
    <row r="22" spans="2:21" ht="9.9499999999999993" customHeight="1">
      <c r="B22" s="35" t="s">
        <v>26</v>
      </c>
      <c r="C22" s="59">
        <v>302.27761911956412</v>
      </c>
      <c r="D22" s="60">
        <v>146.34998188331713</v>
      </c>
      <c r="E22" s="60">
        <v>155.92763723624702</v>
      </c>
      <c r="F22" s="141">
        <v>48.415751820987204</v>
      </c>
      <c r="G22" s="142">
        <v>51.584248179012803</v>
      </c>
      <c r="H22" s="191">
        <f t="shared" si="4"/>
        <v>2.5136648365671643</v>
      </c>
      <c r="I22" s="191">
        <f t="shared" si="0"/>
        <v>2.5429086478484004</v>
      </c>
      <c r="J22" s="191">
        <f t="shared" si="1"/>
        <v>2.4868226675828971</v>
      </c>
      <c r="K22" s="127">
        <v>120253.74851978099</v>
      </c>
      <c r="L22" s="125">
        <v>57552.197955340001</v>
      </c>
      <c r="M22" s="125">
        <v>62701.550564440979</v>
      </c>
      <c r="N22" s="191">
        <f t="shared" si="5"/>
        <v>2.1276817540750455</v>
      </c>
      <c r="O22" s="191">
        <f t="shared" si="2"/>
        <v>2.1879529053120836</v>
      </c>
      <c r="P22" s="191">
        <f t="shared" si="3"/>
        <v>2.0740574253294746</v>
      </c>
      <c r="Q22" s="127">
        <v>142068.99999994197</v>
      </c>
      <c r="R22" s="125">
        <v>66888.999999952997</v>
      </c>
      <c r="S22" s="125">
        <v>75179.99999998897</v>
      </c>
    </row>
    <row r="23" spans="2:21" ht="9.9499999999999993" customHeight="1">
      <c r="B23" s="36" t="s">
        <v>28</v>
      </c>
      <c r="C23" s="62">
        <v>331.32320165257397</v>
      </c>
      <c r="D23" s="63">
        <v>158.43726619527192</v>
      </c>
      <c r="E23" s="63">
        <v>172.88593545730203</v>
      </c>
      <c r="F23" s="143">
        <v>47.819550639683087</v>
      </c>
      <c r="G23" s="144">
        <v>52.180449360316906</v>
      </c>
      <c r="H23" s="192">
        <f t="shared" si="4"/>
        <v>2.6851992116791652</v>
      </c>
      <c r="I23" s="192">
        <f t="shared" si="0"/>
        <v>2.6697002878041913</v>
      </c>
      <c r="J23" s="192">
        <f t="shared" si="1"/>
        <v>2.6995617093841839</v>
      </c>
      <c r="K23" s="128">
        <v>123388.68573009298</v>
      </c>
      <c r="L23" s="126">
        <v>59346.461817848998</v>
      </c>
      <c r="M23" s="126">
        <v>64042.223912243986</v>
      </c>
      <c r="N23" s="192">
        <f t="shared" si="5"/>
        <v>2.0876802201115825</v>
      </c>
      <c r="O23" s="192">
        <f t="shared" si="2"/>
        <v>2.1537044273130834</v>
      </c>
      <c r="P23" s="192">
        <f t="shared" si="3"/>
        <v>2.0306315021001193</v>
      </c>
      <c r="Q23" s="128">
        <v>158703.99999999299</v>
      </c>
      <c r="R23" s="126">
        <v>73564.999999993001</v>
      </c>
      <c r="S23" s="126">
        <v>85138.999999999985</v>
      </c>
    </row>
    <row r="24" spans="2:21" ht="9.9499999999999993" customHeight="1">
      <c r="B24" s="35" t="s">
        <v>30</v>
      </c>
      <c r="C24" s="59">
        <v>133.37897167340796</v>
      </c>
      <c r="D24" s="60">
        <v>65.287036304909989</v>
      </c>
      <c r="E24" s="60">
        <v>68.091935368497985</v>
      </c>
      <c r="F24" s="141">
        <v>48.948522758723897</v>
      </c>
      <c r="G24" s="142">
        <v>51.051477241276125</v>
      </c>
      <c r="H24" s="191">
        <f t="shared" si="4"/>
        <v>2.6859105466191329</v>
      </c>
      <c r="I24" s="191">
        <f t="shared" si="0"/>
        <v>2.6282463087431744</v>
      </c>
      <c r="J24" s="191">
        <f t="shared" si="1"/>
        <v>2.7436266200650659</v>
      </c>
      <c r="K24" s="127">
        <v>49658.754213276989</v>
      </c>
      <c r="L24" s="125">
        <v>24840.531911991995</v>
      </c>
      <c r="M24" s="125">
        <v>24818.222301284994</v>
      </c>
      <c r="N24" s="191">
        <f t="shared" si="5"/>
        <v>2.2445303526096416</v>
      </c>
      <c r="O24" s="191">
        <f t="shared" si="2"/>
        <v>2.2862008020775391</v>
      </c>
      <c r="P24" s="191">
        <f t="shared" si="3"/>
        <v>2.2059784031019061</v>
      </c>
      <c r="Q24" s="127">
        <v>59423.999999969987</v>
      </c>
      <c r="R24" s="125">
        <v>28556.999999991996</v>
      </c>
      <c r="S24" s="125">
        <v>30866.99999997799</v>
      </c>
    </row>
    <row r="25" spans="2:21" ht="9.9499999999999993" customHeight="1">
      <c r="B25" s="36" t="s">
        <v>32</v>
      </c>
      <c r="C25" s="62">
        <v>316.60112324615511</v>
      </c>
      <c r="D25" s="63">
        <v>153.36187785278906</v>
      </c>
      <c r="E25" s="63">
        <v>163.23924539336599</v>
      </c>
      <c r="F25" s="143">
        <v>48.44009278310466</v>
      </c>
      <c r="G25" s="144">
        <v>51.559907216895326</v>
      </c>
      <c r="H25" s="192">
        <f t="shared" si="4"/>
        <v>2.4805141417816432</v>
      </c>
      <c r="I25" s="192">
        <f t="shared" si="0"/>
        <v>2.4567773594620972</v>
      </c>
      <c r="J25" s="192">
        <f t="shared" si="1"/>
        <v>2.5032363609009756</v>
      </c>
      <c r="K25" s="128">
        <v>127635.28250588992</v>
      </c>
      <c r="L25" s="126">
        <v>62424.003242347979</v>
      </c>
      <c r="M25" s="126">
        <v>65211.279263541946</v>
      </c>
      <c r="N25" s="192">
        <f t="shared" si="5"/>
        <v>2.0698565831555213</v>
      </c>
      <c r="O25" s="192">
        <f t="shared" si="2"/>
        <v>2.1161827193342977</v>
      </c>
      <c r="P25" s="192">
        <f t="shared" si="3"/>
        <v>2.0281442393607283</v>
      </c>
      <c r="Q25" s="128">
        <v>152957.99999992893</v>
      </c>
      <c r="R25" s="126">
        <v>72470.999999958978</v>
      </c>
      <c r="S25" s="126">
        <v>80486.99999996995</v>
      </c>
    </row>
    <row r="26" spans="2:21" ht="9.9499999999999993" customHeight="1">
      <c r="B26" s="35" t="s">
        <v>34</v>
      </c>
      <c r="C26" s="59">
        <v>107.31688176535498</v>
      </c>
      <c r="D26" s="60">
        <v>51.013455746103993</v>
      </c>
      <c r="E26" s="60">
        <v>56.303426019250992</v>
      </c>
      <c r="F26" s="141">
        <v>47.53535036327586</v>
      </c>
      <c r="G26" s="142">
        <v>52.464649636724147</v>
      </c>
      <c r="H26" s="191">
        <f t="shared" si="4"/>
        <v>2.7223130619367373</v>
      </c>
      <c r="I26" s="191">
        <f t="shared" si="0"/>
        <v>2.6540798821553921</v>
      </c>
      <c r="J26" s="191">
        <f t="shared" si="1"/>
        <v>2.7872370897871321</v>
      </c>
      <c r="K26" s="127">
        <v>39421.212521754002</v>
      </c>
      <c r="L26" s="125">
        <v>19220.768782843003</v>
      </c>
      <c r="M26" s="125">
        <v>20200.443738910999</v>
      </c>
      <c r="N26" s="191">
        <f t="shared" si="5"/>
        <v>2.2839717547445177</v>
      </c>
      <c r="O26" s="191">
        <f t="shared" si="2"/>
        <v>2.2269190873249678</v>
      </c>
      <c r="P26" s="191">
        <f t="shared" si="3"/>
        <v>2.3382482832724825</v>
      </c>
      <c r="Q26" s="127">
        <v>46986.956621694</v>
      </c>
      <c r="R26" s="125">
        <v>22907.637747801004</v>
      </c>
      <c r="S26" s="125">
        <v>24079.318873893</v>
      </c>
    </row>
    <row r="27" spans="2:21" ht="9.9499999999999993" customHeight="1">
      <c r="B27" s="36" t="s">
        <v>36</v>
      </c>
      <c r="C27" s="62">
        <v>247.61467248955501</v>
      </c>
      <c r="D27" s="63">
        <v>115.66782914071504</v>
      </c>
      <c r="E27" s="63">
        <v>131.94684334883996</v>
      </c>
      <c r="F27" s="143">
        <v>46.712833281555319</v>
      </c>
      <c r="G27" s="144">
        <v>53.287166718444688</v>
      </c>
      <c r="H27" s="192">
        <f t="shared" si="4"/>
        <v>2.881446453654795</v>
      </c>
      <c r="I27" s="192">
        <f t="shared" si="0"/>
        <v>2.7818392773870313</v>
      </c>
      <c r="J27" s="192">
        <f t="shared" si="1"/>
        <v>2.9748220005766406</v>
      </c>
      <c r="K27" s="128">
        <v>85934.157192295999</v>
      </c>
      <c r="L27" s="126">
        <v>41579.623266144008</v>
      </c>
      <c r="M27" s="126">
        <v>44354.533926151998</v>
      </c>
      <c r="N27" s="192">
        <f t="shared" si="5"/>
        <v>2.2882146621093526</v>
      </c>
      <c r="O27" s="192">
        <f t="shared" si="2"/>
        <v>2.2506375156616238</v>
      </c>
      <c r="P27" s="192">
        <f t="shared" si="3"/>
        <v>2.3222031650632138</v>
      </c>
      <c r="Q27" s="128">
        <v>108213.04337823601</v>
      </c>
      <c r="R27" s="126">
        <v>51393.362252167011</v>
      </c>
      <c r="S27" s="126">
        <v>56819.681126068994</v>
      </c>
    </row>
    <row r="28" spans="2:21" ht="9.9499999999999993" customHeight="1">
      <c r="B28" s="35" t="s">
        <v>38</v>
      </c>
      <c r="C28" s="59">
        <v>677.63110931143842</v>
      </c>
      <c r="D28" s="60">
        <v>336.48922233075348</v>
      </c>
      <c r="E28" s="60">
        <v>341.141886980685</v>
      </c>
      <c r="F28" s="141">
        <v>49.656696351008797</v>
      </c>
      <c r="G28" s="142">
        <v>50.34330364899121</v>
      </c>
      <c r="H28" s="191">
        <f t="shared" si="4"/>
        <v>2.4789094102216618</v>
      </c>
      <c r="I28" s="191">
        <f t="shared" si="0"/>
        <v>2.5139699938400568</v>
      </c>
      <c r="J28" s="191">
        <f t="shared" si="1"/>
        <v>2.4452720163738393</v>
      </c>
      <c r="K28" s="127">
        <v>273358.56103384</v>
      </c>
      <c r="L28" s="125">
        <v>133847.74804601804</v>
      </c>
      <c r="M28" s="125">
        <v>139510.81298782196</v>
      </c>
      <c r="N28" s="191">
        <f t="shared" si="5"/>
        <v>1.9099175563189235</v>
      </c>
      <c r="O28" s="191">
        <f t="shared" si="2"/>
        <v>1.9997695426880102</v>
      </c>
      <c r="P28" s="191">
        <f t="shared" si="3"/>
        <v>1.8288652187338894</v>
      </c>
      <c r="Q28" s="127">
        <v>354795.99999984796</v>
      </c>
      <c r="R28" s="125">
        <v>168263.99999994904</v>
      </c>
      <c r="S28" s="125">
        <v>186531.99999989892</v>
      </c>
    </row>
    <row r="29" spans="2:21" ht="9.9499999999999993" customHeight="1">
      <c r="B29" s="36" t="s">
        <v>39</v>
      </c>
      <c r="C29" s="62">
        <v>262.91411102496005</v>
      </c>
      <c r="D29" s="63">
        <v>125.85908984456006</v>
      </c>
      <c r="E29" s="63">
        <v>137.05502118039999</v>
      </c>
      <c r="F29" s="143">
        <v>47.870800602487058</v>
      </c>
      <c r="G29" s="144">
        <v>52.129199397512949</v>
      </c>
      <c r="H29" s="192">
        <f t="shared" si="4"/>
        <v>2.4410409804976068</v>
      </c>
      <c r="I29" s="192">
        <f t="shared" si="0"/>
        <v>2.4099923399303615</v>
      </c>
      <c r="J29" s="192">
        <f t="shared" si="1"/>
        <v>2.4702663728154195</v>
      </c>
      <c r="K29" s="128">
        <v>107705.73420334997</v>
      </c>
      <c r="L29" s="126">
        <v>52223.85472320499</v>
      </c>
      <c r="M29" s="126">
        <v>55481.879480144977</v>
      </c>
      <c r="N29" s="192">
        <f t="shared" si="5"/>
        <v>2.0184569576979152</v>
      </c>
      <c r="O29" s="192">
        <f t="shared" si="2"/>
        <v>2.0278266658812298</v>
      </c>
      <c r="P29" s="192">
        <f t="shared" si="3"/>
        <v>2.0099285981662409</v>
      </c>
      <c r="Q29" s="128">
        <v>130255.00000000896</v>
      </c>
      <c r="R29" s="126">
        <v>62065.999999987987</v>
      </c>
      <c r="S29" s="126">
        <v>68189.000000020984</v>
      </c>
    </row>
    <row r="30" spans="2:21" ht="5.0999999999999996" customHeight="1" thickBot="1">
      <c r="B30" s="67"/>
      <c r="C30" s="68"/>
      <c r="D30" s="67"/>
      <c r="E30" s="67"/>
      <c r="F30" s="67"/>
      <c r="G30" s="67"/>
      <c r="H30" s="203"/>
      <c r="I30" s="204"/>
      <c r="J30" s="204"/>
      <c r="K30" s="28"/>
      <c r="L30" s="27"/>
      <c r="M30" s="27"/>
      <c r="N30" s="203"/>
      <c r="O30" s="204"/>
      <c r="P30" s="204"/>
      <c r="Q30" s="28"/>
      <c r="R30" s="27"/>
      <c r="S30" s="27"/>
    </row>
    <row r="31" spans="2:21" ht="5.0999999999999996" customHeight="1" thickTop="1">
      <c r="U31" s="121"/>
    </row>
    <row r="32" spans="2:21">
      <c r="B32" s="193" t="s">
        <v>153</v>
      </c>
    </row>
    <row r="33" spans="2:2">
      <c r="B33" s="29"/>
    </row>
  </sheetData>
  <mergeCells count="13">
    <mergeCell ref="N8:P8"/>
    <mergeCell ref="N9:P9"/>
    <mergeCell ref="Q8:S8"/>
    <mergeCell ref="Q9:S9"/>
    <mergeCell ref="H8:J8"/>
    <mergeCell ref="K8:M8"/>
    <mergeCell ref="H9:J9"/>
    <mergeCell ref="K9:M9"/>
    <mergeCell ref="B8:B10"/>
    <mergeCell ref="C8:G8"/>
    <mergeCell ref="C9:C10"/>
    <mergeCell ref="D9:E9"/>
    <mergeCell ref="F9:G9"/>
  </mergeCells>
  <hyperlinks>
    <hyperlink ref="U2" location="Índice!A1" display="Voltar ao Índice"/>
  </hyperlinks>
  <pageMargins left="0.31496062992125984" right="0.31496062992125984" top="0.74803149606299213" bottom="0.74803149606299213" header="0.31496062992125984" footer="0.31496062992125984"/>
  <pageSetup paperSize="9" scale="61" orientation="portrait" verticalDpi="0" r:id="rId1"/>
  <ignoredErrors>
    <ignoredError sqref="D9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9A661"/>
    <pageSetUpPr fitToPage="1"/>
  </sheetPr>
  <dimension ref="B1:G27"/>
  <sheetViews>
    <sheetView showGridLines="0" zoomScaleNormal="100" workbookViewId="0">
      <selection activeCell="B2" sqref="B2"/>
    </sheetView>
  </sheetViews>
  <sheetFormatPr defaultRowHeight="15"/>
  <cols>
    <col min="1" max="1" width="1.7109375" customWidth="1"/>
    <col min="2" max="2" width="25.5703125" customWidth="1"/>
    <col min="3" max="5" width="12.5703125" customWidth="1"/>
    <col min="6" max="6" width="1.7109375" customWidth="1"/>
    <col min="7" max="7" width="12.85546875" style="120" customWidth="1"/>
  </cols>
  <sheetData>
    <row r="1" spans="2:7" ht="3.75" customHeight="1"/>
    <row r="2" spans="2:7">
      <c r="B2" s="30" t="s">
        <v>79</v>
      </c>
      <c r="G2" s="119" t="s">
        <v>41</v>
      </c>
    </row>
    <row r="3" spans="2:7" s="115" customFormat="1" ht="32.25" customHeight="1">
      <c r="B3" s="165" t="s">
        <v>170</v>
      </c>
      <c r="G3" s="120"/>
    </row>
    <row r="4" spans="2:7">
      <c r="B4" s="30" t="s">
        <v>4</v>
      </c>
    </row>
    <row r="5" spans="2:7" ht="5.0999999999999996" customHeight="1"/>
    <row r="6" spans="2:7" ht="13.5" customHeight="1">
      <c r="D6" s="69"/>
      <c r="E6" s="72" t="s">
        <v>54</v>
      </c>
      <c r="F6" s="38"/>
    </row>
    <row r="7" spans="2:7" ht="5.0999999999999996" customHeight="1"/>
    <row r="8" spans="2:7" ht="16.5" customHeight="1" thickBot="1">
      <c r="B8" s="264"/>
      <c r="C8" s="251" t="s">
        <v>55</v>
      </c>
      <c r="D8" s="252"/>
      <c r="E8" s="252"/>
    </row>
    <row r="9" spans="2:7" ht="15.75" customHeight="1" thickBot="1">
      <c r="B9" s="277"/>
      <c r="C9" s="180" t="s">
        <v>154</v>
      </c>
      <c r="D9" s="180" t="s">
        <v>167</v>
      </c>
      <c r="E9" s="207" t="s">
        <v>168</v>
      </c>
    </row>
    <row r="10" spans="2:7" ht="14.45" customHeight="1" thickBot="1">
      <c r="B10" s="34" t="s">
        <v>4</v>
      </c>
      <c r="C10" s="179">
        <f t="shared" ref="C10:C18" si="0">SUM(D10:E10)</f>
        <v>37697.096972205603</v>
      </c>
      <c r="D10" s="179">
        <v>27439.714355959379</v>
      </c>
      <c r="E10" s="179">
        <v>10257.382616246228</v>
      </c>
    </row>
    <row r="11" spans="2:7" ht="12" customHeight="1">
      <c r="B11" s="82" t="s">
        <v>56</v>
      </c>
      <c r="C11" s="83">
        <f t="shared" si="0"/>
        <v>6523.5369610118369</v>
      </c>
      <c r="D11" s="83">
        <v>5671.8496323759464</v>
      </c>
      <c r="E11" s="83">
        <v>851.68732863589082</v>
      </c>
    </row>
    <row r="12" spans="2:7" ht="12" customHeight="1">
      <c r="B12" s="82" t="s">
        <v>57</v>
      </c>
      <c r="C12" s="83">
        <f t="shared" si="0"/>
        <v>4201.4371321886147</v>
      </c>
      <c r="D12" s="83">
        <v>2191.4141819356332</v>
      </c>
      <c r="E12" s="83">
        <v>2010.0229502529812</v>
      </c>
    </row>
    <row r="13" spans="2:7" ht="12" customHeight="1">
      <c r="B13" s="82" t="s">
        <v>63</v>
      </c>
      <c r="C13" s="83">
        <f t="shared" si="0"/>
        <v>3225.0079969404842</v>
      </c>
      <c r="D13" s="83">
        <v>2856.7273911034308</v>
      </c>
      <c r="E13" s="83">
        <v>368.28060583705314</v>
      </c>
    </row>
    <row r="14" spans="2:7" ht="12" customHeight="1">
      <c r="B14" s="82" t="s">
        <v>58</v>
      </c>
      <c r="C14" s="83">
        <f t="shared" si="0"/>
        <v>2521.8123738327417</v>
      </c>
      <c r="D14" s="83">
        <v>1580.9312584870179</v>
      </c>
      <c r="E14" s="83">
        <v>940.88111534572386</v>
      </c>
    </row>
    <row r="15" spans="2:7" ht="12" customHeight="1">
      <c r="B15" s="82" t="s">
        <v>59</v>
      </c>
      <c r="C15" s="83">
        <f t="shared" si="0"/>
        <v>2374.7255352899097</v>
      </c>
      <c r="D15" s="83">
        <v>1124.0959564371369</v>
      </c>
      <c r="E15" s="83">
        <v>1250.6295788527727</v>
      </c>
    </row>
    <row r="16" spans="2:7" ht="12" customHeight="1">
      <c r="B16" s="82" t="s">
        <v>60</v>
      </c>
      <c r="C16" s="83">
        <f t="shared" si="0"/>
        <v>2226.9521381501972</v>
      </c>
      <c r="D16" s="83">
        <v>2134.4393266745042</v>
      </c>
      <c r="E16" s="83">
        <v>92.512811475692956</v>
      </c>
    </row>
    <row r="17" spans="2:5" ht="12" customHeight="1">
      <c r="B17" s="82" t="s">
        <v>61</v>
      </c>
      <c r="C17" s="83">
        <f t="shared" si="0"/>
        <v>138.10817557586</v>
      </c>
      <c r="D17" s="83">
        <v>86.585885237131009</v>
      </c>
      <c r="E17" s="83">
        <v>51.522290338729007</v>
      </c>
    </row>
    <row r="18" spans="2:5" ht="12" customHeight="1">
      <c r="B18" s="82" t="s">
        <v>62</v>
      </c>
      <c r="C18" s="83">
        <f t="shared" si="0"/>
        <v>16485.516659215962</v>
      </c>
      <c r="D18" s="83">
        <v>11793.670723708577</v>
      </c>
      <c r="E18" s="83">
        <v>4691.8459355073855</v>
      </c>
    </row>
    <row r="19" spans="2:5" ht="5.0999999999999996" customHeight="1" thickBot="1">
      <c r="B19" s="27"/>
      <c r="C19" s="27"/>
      <c r="D19" s="27"/>
      <c r="E19" s="27"/>
    </row>
    <row r="20" spans="2:5" ht="6.75" customHeight="1" thickTop="1"/>
    <row r="21" spans="2:5">
      <c r="B21" s="82" t="s">
        <v>169</v>
      </c>
    </row>
    <row r="22" spans="2:5">
      <c r="C22" s="156"/>
    </row>
    <row r="23" spans="2:5">
      <c r="C23" s="156"/>
    </row>
    <row r="24" spans="2:5">
      <c r="C24" s="156"/>
    </row>
    <row r="25" spans="2:5">
      <c r="C25" s="156"/>
    </row>
    <row r="26" spans="2:5">
      <c r="C26" s="157"/>
    </row>
    <row r="27" spans="2:5">
      <c r="C27" s="157"/>
    </row>
  </sheetData>
  <mergeCells count="2">
    <mergeCell ref="B8:B9"/>
    <mergeCell ref="C8:E8"/>
  </mergeCells>
  <hyperlinks>
    <hyperlink ref="G2" location="Índice!A1" display="Voltar ao Índice"/>
  </hyperlink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9A661"/>
    <pageSetUpPr fitToPage="1"/>
  </sheetPr>
  <dimension ref="B1:G25"/>
  <sheetViews>
    <sheetView showGridLines="0" workbookViewId="0">
      <selection activeCell="B2" sqref="B2"/>
    </sheetView>
  </sheetViews>
  <sheetFormatPr defaultRowHeight="15"/>
  <cols>
    <col min="1" max="1" width="2.28515625" customWidth="1"/>
    <col min="2" max="2" width="26.5703125" bestFit="1" customWidth="1"/>
    <col min="3" max="5" width="12.5703125" customWidth="1"/>
    <col min="6" max="6" width="1.7109375" customWidth="1"/>
    <col min="7" max="7" width="12.85546875" style="120" customWidth="1"/>
  </cols>
  <sheetData>
    <row r="1" spans="2:7" ht="3.75" customHeight="1"/>
    <row r="2" spans="2:7">
      <c r="B2" s="30" t="s">
        <v>80</v>
      </c>
      <c r="G2" s="119" t="s">
        <v>41</v>
      </c>
    </row>
    <row r="3" spans="2:7" s="115" customFormat="1" ht="32.25" customHeight="1">
      <c r="B3" s="165" t="s">
        <v>171</v>
      </c>
      <c r="G3" s="120"/>
    </row>
    <row r="4" spans="2:7">
      <c r="B4" s="30" t="s">
        <v>4</v>
      </c>
    </row>
    <row r="5" spans="2:7" ht="5.0999999999999996" customHeight="1"/>
    <row r="6" spans="2:7" ht="13.5" customHeight="1">
      <c r="D6" s="69"/>
      <c r="E6" s="72" t="s">
        <v>54</v>
      </c>
      <c r="F6" s="38"/>
    </row>
    <row r="7" spans="2:7" ht="5.0999999999999996" customHeight="1"/>
    <row r="8" spans="2:7" ht="17.25" customHeight="1" thickBot="1">
      <c r="B8" s="265"/>
      <c r="C8" s="251" t="s">
        <v>55</v>
      </c>
      <c r="D8" s="252"/>
      <c r="E8" s="252"/>
    </row>
    <row r="9" spans="2:7" ht="15.75" customHeight="1" thickBot="1">
      <c r="B9" s="264"/>
      <c r="C9" s="180" t="s">
        <v>154</v>
      </c>
      <c r="D9" s="180" t="s">
        <v>167</v>
      </c>
      <c r="E9" s="207" t="s">
        <v>168</v>
      </c>
    </row>
    <row r="10" spans="2:7" ht="14.45" customHeight="1" thickBot="1">
      <c r="B10" s="46" t="s">
        <v>4</v>
      </c>
      <c r="C10" s="179">
        <f t="shared" ref="C10:C15" si="0">SUM(D10:E10)</f>
        <v>37697.096972205632</v>
      </c>
      <c r="D10" s="179">
        <v>27439.714355959397</v>
      </c>
      <c r="E10" s="179">
        <v>10257.382616246234</v>
      </c>
    </row>
    <row r="11" spans="2:7" ht="11.45" customHeight="1">
      <c r="B11" s="87" t="s">
        <v>64</v>
      </c>
      <c r="C11" s="88">
        <f t="shared" si="0"/>
        <v>22542.398728854932</v>
      </c>
      <c r="D11" s="88">
        <v>15715.475649055585</v>
      </c>
      <c r="E11" s="88">
        <v>6826.9230797993459</v>
      </c>
    </row>
    <row r="12" spans="2:7" ht="11.45" customHeight="1">
      <c r="B12" s="89" t="s">
        <v>65</v>
      </c>
      <c r="C12" s="83">
        <f t="shared" si="0"/>
        <v>17326.342128718963</v>
      </c>
      <c r="D12" s="83">
        <v>12334.376498944061</v>
      </c>
      <c r="E12" s="83">
        <v>4991.9656297749016</v>
      </c>
      <c r="G12" s="205"/>
    </row>
    <row r="13" spans="2:7" ht="11.45" customHeight="1">
      <c r="B13" s="89" t="s">
        <v>66</v>
      </c>
      <c r="C13" s="83">
        <f t="shared" si="0"/>
        <v>4884.7452112501214</v>
      </c>
      <c r="D13" s="83">
        <v>3110.2328859645636</v>
      </c>
      <c r="E13" s="83">
        <v>1774.5123252855576</v>
      </c>
    </row>
    <row r="14" spans="2:7" ht="11.45" customHeight="1">
      <c r="B14" s="89" t="s">
        <v>67</v>
      </c>
      <c r="C14" s="83">
        <f t="shared" si="0"/>
        <v>331.31138888584792</v>
      </c>
      <c r="D14" s="83">
        <v>270.86626414696093</v>
      </c>
      <c r="E14" s="83">
        <v>60.445124738887003</v>
      </c>
    </row>
    <row r="15" spans="2:7" ht="11.45" customHeight="1">
      <c r="B15" s="87" t="s">
        <v>68</v>
      </c>
      <c r="C15" s="88">
        <f t="shared" si="0"/>
        <v>5939.5367772074451</v>
      </c>
      <c r="D15" s="88">
        <v>5056.5891306147969</v>
      </c>
      <c r="E15" s="88">
        <v>882.94764659264843</v>
      </c>
    </row>
    <row r="16" spans="2:7" ht="11.45" customHeight="1">
      <c r="B16" s="196" t="s">
        <v>142</v>
      </c>
      <c r="C16" s="88"/>
      <c r="D16" s="88"/>
      <c r="E16" s="88"/>
    </row>
    <row r="17" spans="2:5" ht="11.45" customHeight="1">
      <c r="B17" s="184" t="s">
        <v>69</v>
      </c>
      <c r="C17" s="83">
        <f>SUM(D17:E17)</f>
        <v>2945.86354747832</v>
      </c>
      <c r="D17" s="83">
        <v>2475.9633647552432</v>
      </c>
      <c r="E17" s="83">
        <v>469.90018272307663</v>
      </c>
    </row>
    <row r="18" spans="2:5" ht="11.45" customHeight="1">
      <c r="B18" s="184" t="s">
        <v>70</v>
      </c>
      <c r="C18" s="83">
        <f>SUM(D18:E18)</f>
        <v>1215.68139264959</v>
      </c>
      <c r="D18" s="83">
        <v>1031.9707380097771</v>
      </c>
      <c r="E18" s="83">
        <v>183.71065463981284</v>
      </c>
    </row>
    <row r="19" spans="2:5" ht="11.45" customHeight="1">
      <c r="B19" s="184" t="s">
        <v>71</v>
      </c>
      <c r="C19" s="83">
        <f>SUM(D19:E19)</f>
        <v>1167.788500082323</v>
      </c>
      <c r="D19" s="83">
        <v>1014.5595671935502</v>
      </c>
      <c r="E19" s="83">
        <v>153.22893288877293</v>
      </c>
    </row>
    <row r="20" spans="2:5" ht="11.45" customHeight="1">
      <c r="B20" s="87" t="s">
        <v>143</v>
      </c>
      <c r="C20" s="88">
        <f>SUM(D20:E20)</f>
        <v>8857.7152489785894</v>
      </c>
      <c r="D20" s="88">
        <v>6404.2739368163911</v>
      </c>
      <c r="E20" s="88">
        <v>2453.4413121621978</v>
      </c>
    </row>
    <row r="21" spans="2:5" ht="11.45" customHeight="1">
      <c r="B21" s="87" t="s">
        <v>77</v>
      </c>
      <c r="C21" s="88">
        <f>SUM(D21:E21)</f>
        <v>357.44621716466611</v>
      </c>
      <c r="D21" s="88">
        <v>263.37563947262407</v>
      </c>
      <c r="E21" s="88">
        <v>94.070577692042036</v>
      </c>
    </row>
    <row r="22" spans="2:5" ht="5.0999999999999996" customHeight="1" thickBot="1">
      <c r="B22" s="27"/>
      <c r="C22" s="27"/>
      <c r="D22" s="27"/>
      <c r="E22" s="27"/>
    </row>
    <row r="23" spans="2:5" ht="6" customHeight="1" thickTop="1"/>
    <row r="24" spans="2:5">
      <c r="B24" s="82" t="s">
        <v>169</v>
      </c>
    </row>
    <row r="25" spans="2:5">
      <c r="B25" s="29"/>
      <c r="D25" s="279"/>
      <c r="E25" s="279"/>
    </row>
  </sheetData>
  <mergeCells count="2">
    <mergeCell ref="B8:B9"/>
    <mergeCell ref="C8:E8"/>
  </mergeCells>
  <hyperlinks>
    <hyperlink ref="G2" location="Índice!A1" display="Voltar ao Índice"/>
  </hyperlink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B1:F31"/>
  <sheetViews>
    <sheetView showGridLines="0" zoomScaleNormal="100" workbookViewId="0">
      <selection activeCell="B2" sqref="B2"/>
    </sheetView>
  </sheetViews>
  <sheetFormatPr defaultRowHeight="15"/>
  <cols>
    <col min="1" max="1" width="2.85546875" customWidth="1"/>
    <col min="2" max="2" width="40.7109375" customWidth="1"/>
    <col min="3" max="4" width="20.7109375" customWidth="1"/>
    <col min="5" max="5" width="2.7109375" customWidth="1"/>
    <col min="6" max="6" width="12.85546875" style="120" customWidth="1"/>
  </cols>
  <sheetData>
    <row r="1" spans="2:6" ht="3.75" customHeight="1"/>
    <row r="2" spans="2:6">
      <c r="B2" s="30" t="s">
        <v>81</v>
      </c>
      <c r="F2" s="119" t="s">
        <v>41</v>
      </c>
    </row>
    <row r="3" spans="2:6" s="115" customFormat="1" ht="32.25" customHeight="1">
      <c r="B3" s="165" t="s">
        <v>155</v>
      </c>
      <c r="F3" s="120"/>
    </row>
    <row r="4" spans="2:6">
      <c r="B4" s="30" t="s">
        <v>3</v>
      </c>
    </row>
    <row r="5" spans="2:6" ht="3.75" customHeight="1">
      <c r="B5" s="30"/>
    </row>
    <row r="6" spans="2:6">
      <c r="B6" s="30"/>
    </row>
    <row r="7" spans="2:6" ht="5.0999999999999996" customHeight="1"/>
    <row r="8" spans="2:6" ht="24.95" customHeight="1">
      <c r="B8" s="94"/>
      <c r="C8" s="95" t="s">
        <v>86</v>
      </c>
      <c r="D8" s="96" t="s">
        <v>87</v>
      </c>
      <c r="E8" s="31"/>
    </row>
    <row r="9" spans="2:6" ht="14.45" customHeight="1" thickBot="1">
      <c r="B9" s="100" t="s">
        <v>3</v>
      </c>
      <c r="C9" s="101">
        <v>21.794381751616395</v>
      </c>
      <c r="D9" s="101">
        <v>10.069858420872187</v>
      </c>
      <c r="E9" s="4"/>
    </row>
    <row r="10" spans="2:6" ht="9.9499999999999993" customHeight="1">
      <c r="B10" s="104" t="s">
        <v>5</v>
      </c>
      <c r="C10" s="92">
        <v>27.280334677764234</v>
      </c>
      <c r="D10" s="92">
        <v>12.029447701482136</v>
      </c>
      <c r="E10" s="75"/>
    </row>
    <row r="11" spans="2:6" ht="9.9499999999999993" customHeight="1">
      <c r="B11" s="106" t="s">
        <v>7</v>
      </c>
      <c r="C11" s="107">
        <v>19.922669945689851</v>
      </c>
      <c r="D11" s="107">
        <v>10.000067126754741</v>
      </c>
      <c r="E11" s="75"/>
    </row>
    <row r="12" spans="2:6" ht="9.9499999999999993" customHeight="1">
      <c r="B12" s="104" t="s">
        <v>9</v>
      </c>
      <c r="C12" s="92">
        <v>25.266744880568673</v>
      </c>
      <c r="D12" s="92">
        <v>11.993266479136285</v>
      </c>
      <c r="E12" s="75"/>
    </row>
    <row r="13" spans="2:6" ht="9.9499999999999993" customHeight="1">
      <c r="B13" s="106" t="s">
        <v>11</v>
      </c>
      <c r="C13" s="107">
        <v>21.993526098221079</v>
      </c>
      <c r="D13" s="107">
        <v>8.8373624306117993</v>
      </c>
      <c r="E13" s="75"/>
    </row>
    <row r="14" spans="2:6" ht="9.9499999999999993" customHeight="1">
      <c r="B14" s="104" t="s">
        <v>13</v>
      </c>
      <c r="C14" s="92">
        <v>22.446342825047957</v>
      </c>
      <c r="D14" s="92">
        <v>9.7080378976188744</v>
      </c>
      <c r="E14" s="75"/>
    </row>
    <row r="15" spans="2:6" ht="9.9499999999999993" customHeight="1">
      <c r="B15" s="106" t="s">
        <v>15</v>
      </c>
      <c r="C15" s="107">
        <v>16.977615653449288</v>
      </c>
      <c r="D15" s="107">
        <v>9.5980705483242819</v>
      </c>
      <c r="E15" s="75"/>
    </row>
    <row r="16" spans="2:6" ht="9.9499999999999993" customHeight="1">
      <c r="B16" s="104" t="s">
        <v>17</v>
      </c>
      <c r="C16" s="92">
        <v>19.61721072338359</v>
      </c>
      <c r="D16" s="92">
        <v>9.6563057644991144</v>
      </c>
      <c r="E16" s="75"/>
    </row>
    <row r="17" spans="2:6" ht="9.9499999999999993" customHeight="1">
      <c r="B17" s="106" t="s">
        <v>19</v>
      </c>
      <c r="C17" s="107">
        <v>23.117515061706019</v>
      </c>
      <c r="D17" s="107">
        <v>8.6607966186112453</v>
      </c>
      <c r="E17" s="75"/>
    </row>
    <row r="18" spans="2:6" ht="9.9499999999999993" customHeight="1">
      <c r="B18" s="104" t="s">
        <v>21</v>
      </c>
      <c r="C18" s="92">
        <v>17.863416259509421</v>
      </c>
      <c r="D18" s="92">
        <v>9.1474851157000447</v>
      </c>
      <c r="E18" s="75"/>
    </row>
    <row r="19" spans="2:6" ht="9.9499999999999993" customHeight="1">
      <c r="B19" s="106" t="s">
        <v>44</v>
      </c>
      <c r="C19" s="107">
        <v>18.250933487701111</v>
      </c>
      <c r="D19" s="107">
        <v>10.132166423837761</v>
      </c>
      <c r="E19" s="75"/>
    </row>
    <row r="20" spans="2:6" ht="9.9499999999999993" customHeight="1">
      <c r="B20" s="104" t="s">
        <v>25</v>
      </c>
      <c r="C20" s="92">
        <v>19.482121439286622</v>
      </c>
      <c r="D20" s="92">
        <v>10.012196686552661</v>
      </c>
      <c r="E20" s="75"/>
    </row>
    <row r="21" spans="2:6" ht="9.9499999999999993" customHeight="1">
      <c r="B21" s="106" t="s">
        <v>45</v>
      </c>
      <c r="C21" s="107">
        <v>13.039691790880088</v>
      </c>
      <c r="D21" s="107">
        <v>5.8835113832518839</v>
      </c>
      <c r="E21" s="75"/>
    </row>
    <row r="22" spans="2:6" ht="9.9499999999999993" customHeight="1">
      <c r="B22" s="104" t="s">
        <v>29</v>
      </c>
      <c r="C22" s="92">
        <v>19.486933579256061</v>
      </c>
      <c r="D22" s="92">
        <v>8.3802814195756845</v>
      </c>
      <c r="E22" s="75"/>
    </row>
    <row r="23" spans="2:6" ht="9.9499999999999993" customHeight="1">
      <c r="B23" s="106" t="s">
        <v>31</v>
      </c>
      <c r="C23" s="107">
        <v>18.994561911021833</v>
      </c>
      <c r="D23" s="107">
        <v>7.0152706043558188</v>
      </c>
      <c r="E23" s="75"/>
    </row>
    <row r="24" spans="2:6" ht="9.9499999999999993" customHeight="1">
      <c r="B24" s="104" t="s">
        <v>33</v>
      </c>
      <c r="C24" s="92">
        <v>24.477582869844415</v>
      </c>
      <c r="D24" s="92">
        <v>11.075295321793199</v>
      </c>
      <c r="E24" s="75"/>
    </row>
    <row r="25" spans="2:6" ht="9.9499999999999993" customHeight="1">
      <c r="B25" s="106" t="s">
        <v>35</v>
      </c>
      <c r="C25" s="107">
        <v>19.517515697105459</v>
      </c>
      <c r="D25" s="107">
        <v>10.783047895693139</v>
      </c>
      <c r="E25" s="75"/>
    </row>
    <row r="26" spans="2:6" ht="9.9499999999999993" customHeight="1">
      <c r="B26" s="104" t="s">
        <v>37</v>
      </c>
      <c r="C26" s="92">
        <v>23.911939779939196</v>
      </c>
      <c r="D26" s="92">
        <v>11.393713256995042</v>
      </c>
      <c r="E26" s="75"/>
    </row>
    <row r="27" spans="2:6" ht="3.75" customHeight="1">
      <c r="B27" s="79"/>
      <c r="C27" s="80"/>
      <c r="D27" s="80"/>
      <c r="E27" s="75"/>
    </row>
    <row r="28" spans="2:6" ht="5.0999999999999996" customHeight="1" thickBot="1">
      <c r="B28" s="25"/>
      <c r="C28" s="25"/>
      <c r="D28" s="25"/>
    </row>
    <row r="29" spans="2:6" ht="5.0999999999999996" customHeight="1" thickTop="1"/>
    <row r="30" spans="2:6" ht="11.1" customHeight="1">
      <c r="B30" s="154" t="s">
        <v>166</v>
      </c>
    </row>
    <row r="31" spans="2:6">
      <c r="F31" s="121"/>
    </row>
  </sheetData>
  <hyperlinks>
    <hyperlink ref="F2" location="Índice!A1" display="Voltar ao Índice"/>
  </hyperlinks>
  <pageMargins left="0.31496062992125984" right="0.31496062992125984" top="0.74803149606299213" bottom="0.74803149606299213" header="0.31496062992125984" footer="0.31496062992125984"/>
  <pageSetup paperSize="9" scale="96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B1:F20"/>
  <sheetViews>
    <sheetView showGridLines="0" workbookViewId="0">
      <selection activeCell="D42" sqref="D42"/>
    </sheetView>
  </sheetViews>
  <sheetFormatPr defaultRowHeight="15"/>
  <cols>
    <col min="1" max="1" width="2.28515625" customWidth="1"/>
    <col min="2" max="2" width="40.7109375" customWidth="1"/>
    <col min="3" max="4" width="20.7109375" customWidth="1"/>
    <col min="5" max="5" width="1.7109375" customWidth="1"/>
    <col min="6" max="6" width="12.85546875" style="120" customWidth="1"/>
  </cols>
  <sheetData>
    <row r="1" spans="2:6" ht="3.75" customHeight="1"/>
    <row r="2" spans="2:6">
      <c r="B2" s="30" t="s">
        <v>82</v>
      </c>
      <c r="F2" s="119" t="s">
        <v>41</v>
      </c>
    </row>
    <row r="3" spans="2:6" s="115" customFormat="1" ht="32.25" customHeight="1">
      <c r="B3" s="278" t="s">
        <v>156</v>
      </c>
      <c r="C3" s="278"/>
      <c r="D3" s="278"/>
      <c r="F3" s="120"/>
    </row>
    <row r="4" spans="2:6">
      <c r="B4" s="30" t="s">
        <v>3</v>
      </c>
    </row>
    <row r="5" spans="2:6" ht="3.75" customHeight="1">
      <c r="B5" s="30"/>
    </row>
    <row r="6" spans="2:6">
      <c r="B6" s="30"/>
    </row>
    <row r="7" spans="2:6" ht="5.0999999999999996" customHeight="1"/>
    <row r="8" spans="2:6" ht="27" customHeight="1" thickBot="1">
      <c r="B8" s="174"/>
      <c r="C8" s="170" t="s">
        <v>86</v>
      </c>
      <c r="D8" s="171" t="s">
        <v>87</v>
      </c>
    </row>
    <row r="9" spans="2:6" ht="14.45" customHeight="1" thickBot="1">
      <c r="B9" s="12" t="s">
        <v>3</v>
      </c>
      <c r="C9" s="181">
        <v>21.794381751616427</v>
      </c>
      <c r="D9" s="181">
        <v>10.069858420872196</v>
      </c>
    </row>
    <row r="10" spans="2:6" ht="11.1" customHeight="1">
      <c r="B10" s="108" t="s">
        <v>56</v>
      </c>
      <c r="C10" s="92">
        <v>23.576239640452631</v>
      </c>
      <c r="D10" s="92">
        <v>12.574177296855261</v>
      </c>
    </row>
    <row r="11" spans="2:6" ht="11.1" customHeight="1">
      <c r="B11" s="108" t="s">
        <v>57</v>
      </c>
      <c r="C11" s="92">
        <v>17.537966438510349</v>
      </c>
      <c r="D11" s="92">
        <v>6.8859992373350858</v>
      </c>
    </row>
    <row r="12" spans="2:6" ht="11.1" customHeight="1">
      <c r="B12" s="108" t="s">
        <v>63</v>
      </c>
      <c r="C12" s="92">
        <v>15.139233210042136</v>
      </c>
      <c r="D12" s="92">
        <v>7.0410270036727161</v>
      </c>
    </row>
    <row r="13" spans="2:6" ht="11.1" customHeight="1">
      <c r="B13" s="108" t="s">
        <v>58</v>
      </c>
      <c r="C13" s="92">
        <v>23.005175656094995</v>
      </c>
      <c r="D13" s="92">
        <v>11.740437087677595</v>
      </c>
    </row>
    <row r="14" spans="2:6" ht="11.1" customHeight="1">
      <c r="B14" s="108" t="s">
        <v>59</v>
      </c>
      <c r="C14" s="92">
        <v>25.654213543058752</v>
      </c>
      <c r="D14" s="92">
        <v>12.860438334024813</v>
      </c>
    </row>
    <row r="15" spans="2:6" ht="11.1" customHeight="1">
      <c r="B15" s="108" t="s">
        <v>60</v>
      </c>
      <c r="C15" s="92">
        <v>22.590888808764454</v>
      </c>
      <c r="D15" s="92">
        <v>7.4472142020762142</v>
      </c>
    </row>
    <row r="16" spans="2:6" ht="11.1" customHeight="1">
      <c r="B16" s="108" t="s">
        <v>61</v>
      </c>
      <c r="C16" s="92">
        <v>26.043541249069989</v>
      </c>
      <c r="D16" s="92">
        <v>15.285461515906199</v>
      </c>
    </row>
    <row r="17" spans="2:4" ht="11.1" customHeight="1">
      <c r="B17" s="108" t="s">
        <v>62</v>
      </c>
      <c r="C17" s="92">
        <v>22.586070601421337</v>
      </c>
      <c r="D17" s="92">
        <v>10.070083991888664</v>
      </c>
    </row>
    <row r="18" spans="2:4" ht="5.0999999999999996" customHeight="1" thickBot="1">
      <c r="B18" s="109"/>
      <c r="C18" s="110"/>
      <c r="D18" s="110"/>
    </row>
    <row r="19" spans="2:4" ht="3.75" customHeight="1" thickTop="1"/>
    <row r="20" spans="2:4" ht="11.1" customHeight="1">
      <c r="B20" s="154" t="s">
        <v>166</v>
      </c>
    </row>
  </sheetData>
  <mergeCells count="1">
    <mergeCell ref="B3:D3"/>
  </mergeCells>
  <hyperlinks>
    <hyperlink ref="F2" location="Índice!A1" display="Voltar ao Índice"/>
  </hyperlinks>
  <pageMargins left="0.31496062992125984" right="0.31496062992125984" top="0.74803149606299213" bottom="0.74803149606299213" header="0.31496062992125984" footer="0.31496062992125984"/>
  <pageSetup paperSize="9" scale="98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B1:F24"/>
  <sheetViews>
    <sheetView showGridLines="0" workbookViewId="0"/>
  </sheetViews>
  <sheetFormatPr defaultRowHeight="15"/>
  <cols>
    <col min="1" max="1" width="2.28515625" customWidth="1"/>
    <col min="2" max="2" width="40.7109375" customWidth="1"/>
    <col min="3" max="4" width="20.7109375" customWidth="1"/>
    <col min="5" max="5" width="1.7109375" customWidth="1"/>
    <col min="6" max="6" width="12.85546875" style="120" customWidth="1"/>
  </cols>
  <sheetData>
    <row r="1" spans="2:6" ht="3.75" customHeight="1"/>
    <row r="2" spans="2:6">
      <c r="B2" s="30" t="s">
        <v>83</v>
      </c>
      <c r="F2" s="119" t="s">
        <v>41</v>
      </c>
    </row>
    <row r="3" spans="2:6" s="115" customFormat="1" ht="32.25" customHeight="1">
      <c r="B3" s="278" t="s">
        <v>157</v>
      </c>
      <c r="C3" s="278"/>
      <c r="D3" s="278"/>
      <c r="F3" s="120"/>
    </row>
    <row r="4" spans="2:6">
      <c r="B4" s="30" t="s">
        <v>3</v>
      </c>
    </row>
    <row r="5" spans="2:6" ht="3.75" customHeight="1">
      <c r="B5" s="30"/>
    </row>
    <row r="6" spans="2:6">
      <c r="B6" s="30"/>
    </row>
    <row r="7" spans="2:6" ht="5.0999999999999996" customHeight="1"/>
    <row r="8" spans="2:6" ht="29.25" customHeight="1">
      <c r="B8" s="175"/>
      <c r="C8" s="176" t="s">
        <v>86</v>
      </c>
      <c r="D8" s="177" t="s">
        <v>87</v>
      </c>
    </row>
    <row r="9" spans="2:6" ht="14.45" customHeight="1" thickBot="1">
      <c r="B9" s="12" t="s">
        <v>3</v>
      </c>
      <c r="C9" s="181">
        <v>21.794381751616456</v>
      </c>
      <c r="D9" s="181">
        <v>10.069858420872182</v>
      </c>
    </row>
    <row r="10" spans="2:6" ht="11.1" customHeight="1">
      <c r="B10" s="114" t="s">
        <v>65</v>
      </c>
      <c r="C10" s="92">
        <v>18.011707000197749</v>
      </c>
      <c r="D10" s="92">
        <v>11.418130715971936</v>
      </c>
    </row>
    <row r="11" spans="2:6" ht="11.1" customHeight="1">
      <c r="B11" s="114" t="s">
        <v>66</v>
      </c>
      <c r="C11" s="92">
        <v>17.622250931433349</v>
      </c>
      <c r="D11" s="92">
        <v>11.448200025565731</v>
      </c>
    </row>
    <row r="12" spans="2:6" ht="11.1" customHeight="1">
      <c r="B12" s="114" t="s">
        <v>67</v>
      </c>
      <c r="C12" s="92">
        <v>13.53762159704592</v>
      </c>
      <c r="D12" s="92">
        <v>7.3747196001498772</v>
      </c>
    </row>
    <row r="13" spans="2:6" ht="11.1" customHeight="1">
      <c r="B13" s="114" t="s">
        <v>78</v>
      </c>
      <c r="C13" s="92">
        <v>40.593773785445165</v>
      </c>
      <c r="D13" s="92">
        <v>9.8152775049169829</v>
      </c>
    </row>
    <row r="14" spans="2:6" ht="11.1" customHeight="1">
      <c r="B14" s="114" t="s">
        <v>70</v>
      </c>
      <c r="C14" s="92">
        <v>57.608868570628729</v>
      </c>
      <c r="D14" s="92">
        <v>30.958173209975843</v>
      </c>
    </row>
    <row r="15" spans="2:6" ht="11.1" customHeight="1">
      <c r="B15" s="114" t="s">
        <v>71</v>
      </c>
      <c r="C15" s="92">
        <v>37.594032614296509</v>
      </c>
      <c r="D15" s="92">
        <v>9.4053600098523322</v>
      </c>
    </row>
    <row r="16" spans="2:6" ht="11.1" customHeight="1">
      <c r="B16" s="114" t="s">
        <v>72</v>
      </c>
      <c r="C16" s="92">
        <v>12.500000000000004</v>
      </c>
      <c r="D16" s="92">
        <v>0.70000000000000007</v>
      </c>
    </row>
    <row r="17" spans="2:5" ht="11.1" customHeight="1">
      <c r="B17" s="114" t="s">
        <v>73</v>
      </c>
      <c r="C17" s="92">
        <v>19.426632120078633</v>
      </c>
      <c r="D17" s="92">
        <v>8.6813869767827274</v>
      </c>
    </row>
    <row r="18" spans="2:5" ht="11.1" customHeight="1">
      <c r="B18" s="114" t="s">
        <v>74</v>
      </c>
      <c r="C18" s="92">
        <v>32.841853208478362</v>
      </c>
      <c r="D18" s="92">
        <v>23.45119584862196</v>
      </c>
    </row>
    <row r="19" spans="2:5" ht="11.1" customHeight="1">
      <c r="B19" s="114" t="s">
        <v>75</v>
      </c>
      <c r="C19" s="92">
        <v>24.493317974985775</v>
      </c>
      <c r="D19" s="92">
        <v>2.3429512633279477</v>
      </c>
    </row>
    <row r="20" spans="2:5" ht="11.1" customHeight="1">
      <c r="B20" s="114" t="s">
        <v>76</v>
      </c>
      <c r="C20" s="92">
        <v>35.900399422313747</v>
      </c>
      <c r="D20" s="92">
        <v>9.5366328619313823</v>
      </c>
    </row>
    <row r="21" spans="2:5" ht="11.1" customHeight="1">
      <c r="B21" s="114" t="s">
        <v>77</v>
      </c>
      <c r="C21" s="92">
        <v>38.238472227795214</v>
      </c>
      <c r="D21" s="92">
        <v>34.820076299605091</v>
      </c>
    </row>
    <row r="22" spans="2:5" ht="5.0999999999999996" customHeight="1" thickBot="1">
      <c r="B22" s="109"/>
      <c r="C22" s="110"/>
      <c r="D22" s="110"/>
    </row>
    <row r="23" spans="2:5" ht="5.0999999999999996" customHeight="1" thickTop="1">
      <c r="B23" s="78"/>
      <c r="C23" s="78"/>
      <c r="D23" s="78"/>
      <c r="E23" s="111"/>
    </row>
    <row r="24" spans="2:5" ht="11.1" customHeight="1">
      <c r="B24" s="154" t="s">
        <v>166</v>
      </c>
    </row>
  </sheetData>
  <mergeCells count="1">
    <mergeCell ref="B3:D3"/>
  </mergeCells>
  <hyperlinks>
    <hyperlink ref="F2" location="Índice!A1" display="Voltar ao Índice"/>
  </hyperlinks>
  <pageMargins left="0.31496062992125984" right="0.31496062992125984" top="0.74803149606299213" bottom="0.74803149606299213" header="0.31496062992125984" footer="0.31496062992125984"/>
  <pageSetup paperSize="9" scale="98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9A661"/>
    <pageSetUpPr fitToPage="1"/>
  </sheetPr>
  <dimension ref="B1:F30"/>
  <sheetViews>
    <sheetView showGridLines="0" zoomScaleNormal="100" workbookViewId="0">
      <selection activeCell="B2" sqref="B2"/>
    </sheetView>
  </sheetViews>
  <sheetFormatPr defaultRowHeight="15"/>
  <cols>
    <col min="1" max="1" width="2.85546875" customWidth="1"/>
    <col min="2" max="2" width="40.7109375" customWidth="1"/>
    <col min="3" max="4" width="20.7109375" customWidth="1"/>
    <col min="5" max="5" width="1.7109375" customWidth="1"/>
    <col min="6" max="6" width="12.85546875" style="120" customWidth="1"/>
  </cols>
  <sheetData>
    <row r="1" spans="2:6" ht="3.75" customHeight="1"/>
    <row r="2" spans="2:6">
      <c r="B2" s="30" t="s">
        <v>81</v>
      </c>
      <c r="F2" s="119" t="s">
        <v>41</v>
      </c>
    </row>
    <row r="3" spans="2:6" s="115" customFormat="1" ht="32.25" customHeight="1">
      <c r="B3" s="278" t="s">
        <v>155</v>
      </c>
      <c r="C3" s="278"/>
      <c r="D3" s="278"/>
      <c r="F3" s="120"/>
    </row>
    <row r="4" spans="2:6">
      <c r="B4" s="30" t="s">
        <v>4</v>
      </c>
    </row>
    <row r="5" spans="2:6" ht="3.75" customHeight="1">
      <c r="B5" s="30"/>
    </row>
    <row r="6" spans="2:6">
      <c r="B6" s="1"/>
    </row>
    <row r="7" spans="2:6" ht="5.0999999999999996" customHeight="1"/>
    <row r="8" spans="2:6" ht="24.95" customHeight="1">
      <c r="B8" s="97"/>
      <c r="C8" s="98" t="s">
        <v>86</v>
      </c>
      <c r="D8" s="99" t="s">
        <v>87</v>
      </c>
    </row>
    <row r="9" spans="2:6" ht="14.45" customHeight="1" thickBot="1">
      <c r="B9" s="102" t="s">
        <v>4</v>
      </c>
      <c r="C9" s="103">
        <v>24.281030225548172</v>
      </c>
      <c r="D9" s="103">
        <v>10.337537782227336</v>
      </c>
    </row>
    <row r="10" spans="2:6" ht="9.9499999999999993" customHeight="1">
      <c r="B10" s="105" t="s">
        <v>6</v>
      </c>
      <c r="C10" s="92">
        <v>23.106154911719749</v>
      </c>
      <c r="D10" s="92">
        <v>13.418926056191967</v>
      </c>
    </row>
    <row r="11" spans="2:6" ht="9.9499999999999993" customHeight="1">
      <c r="B11" s="106" t="s">
        <v>8</v>
      </c>
      <c r="C11" s="107">
        <v>25.313339888694706</v>
      </c>
      <c r="D11" s="107">
        <v>10.548527653281022</v>
      </c>
    </row>
    <row r="12" spans="2:6" ht="9.9499999999999993" customHeight="1">
      <c r="B12" s="104" t="s">
        <v>10</v>
      </c>
      <c r="C12" s="92">
        <v>23.517217328469091</v>
      </c>
      <c r="D12" s="92">
        <v>9.3440229100496435</v>
      </c>
    </row>
    <row r="13" spans="2:6" ht="9.9499999999999993" customHeight="1">
      <c r="B13" s="106" t="s">
        <v>12</v>
      </c>
      <c r="C13" s="107">
        <v>24.5656960966732</v>
      </c>
      <c r="D13" s="107">
        <v>12.935719175625371</v>
      </c>
    </row>
    <row r="14" spans="2:6" ht="9.9499999999999993" customHeight="1">
      <c r="B14" s="104" t="s">
        <v>14</v>
      </c>
      <c r="C14" s="92">
        <v>23.298227747611069</v>
      </c>
      <c r="D14" s="92">
        <v>11.159300307238865</v>
      </c>
    </row>
    <row r="15" spans="2:6" ht="9.9499999999999993" customHeight="1">
      <c r="B15" s="106" t="s">
        <v>16</v>
      </c>
      <c r="C15" s="107">
        <v>25.545024853906177</v>
      </c>
      <c r="D15" s="107">
        <v>7.8808397283961336</v>
      </c>
    </row>
    <row r="16" spans="2:6" ht="9.9499999999999993" customHeight="1">
      <c r="B16" s="104" t="s">
        <v>18</v>
      </c>
      <c r="C16" s="92">
        <v>24.21472360098609</v>
      </c>
      <c r="D16" s="92">
        <v>9.1526317163516673</v>
      </c>
    </row>
    <row r="17" spans="2:4" ht="9.9499999999999993" customHeight="1">
      <c r="B17" s="106" t="s">
        <v>20</v>
      </c>
      <c r="C17" s="107">
        <v>20.618222735131901</v>
      </c>
      <c r="D17" s="107">
        <v>13.075097740659851</v>
      </c>
    </row>
    <row r="18" spans="2:4" ht="9.9499999999999993" customHeight="1">
      <c r="B18" s="104" t="s">
        <v>22</v>
      </c>
      <c r="C18" s="92">
        <v>20.455753490594489</v>
      </c>
      <c r="D18" s="92">
        <v>11.354408937522573</v>
      </c>
    </row>
    <row r="19" spans="2:4" ht="9.9499999999999993" customHeight="1">
      <c r="B19" s="106" t="s">
        <v>24</v>
      </c>
      <c r="C19" s="107">
        <v>21.135446071875116</v>
      </c>
      <c r="D19" s="107">
        <v>11.774292507174032</v>
      </c>
    </row>
    <row r="20" spans="2:4" ht="9.9499999999999993" customHeight="1">
      <c r="B20" s="104" t="s">
        <v>26</v>
      </c>
      <c r="C20" s="92">
        <v>25.076341830992938</v>
      </c>
      <c r="D20" s="92">
        <v>8.5461693733175927</v>
      </c>
    </row>
    <row r="21" spans="2:4" ht="9.9499999999999993" customHeight="1">
      <c r="B21" s="106" t="s">
        <v>28</v>
      </c>
      <c r="C21" s="107">
        <v>25.779474276350673</v>
      </c>
      <c r="D21" s="107">
        <v>11.722885332537643</v>
      </c>
    </row>
    <row r="22" spans="2:4" ht="9.9499999999999993" customHeight="1">
      <c r="B22" s="104" t="s">
        <v>30</v>
      </c>
      <c r="C22" s="92">
        <v>21.54478924509981</v>
      </c>
      <c r="D22" s="92">
        <v>11.912174607927875</v>
      </c>
    </row>
    <row r="23" spans="2:4" ht="9.9499999999999993" customHeight="1">
      <c r="B23" s="106" t="s">
        <v>32</v>
      </c>
      <c r="C23" s="107">
        <v>27.1853599196861</v>
      </c>
      <c r="D23" s="107">
        <v>12.094358386530565</v>
      </c>
    </row>
    <row r="24" spans="2:4" ht="9.9499999999999993" customHeight="1">
      <c r="B24" s="104" t="s">
        <v>34</v>
      </c>
      <c r="C24" s="92">
        <v>23.454120984034798</v>
      </c>
      <c r="D24" s="92">
        <v>11.998322278131319</v>
      </c>
    </row>
    <row r="25" spans="2:4" ht="9.9499999999999993" customHeight="1">
      <c r="B25" s="106" t="s">
        <v>36</v>
      </c>
      <c r="C25" s="107">
        <v>20.44464454097778</v>
      </c>
      <c r="D25" s="107">
        <v>9.5069603825005586</v>
      </c>
    </row>
    <row r="26" spans="2:4" ht="9.9499999999999993" customHeight="1">
      <c r="B26" s="104" t="s">
        <v>38</v>
      </c>
      <c r="C26" s="92">
        <v>25.135059418268543</v>
      </c>
      <c r="D26" s="92">
        <v>11.386313052707235</v>
      </c>
    </row>
    <row r="27" spans="2:4" ht="9.9499999999999993" customHeight="1">
      <c r="B27" s="106" t="s">
        <v>39</v>
      </c>
      <c r="C27" s="107">
        <v>23.344480978865203</v>
      </c>
      <c r="D27" s="107">
        <v>11.254015325491761</v>
      </c>
    </row>
    <row r="28" spans="2:4" ht="5.0999999999999996" customHeight="1" thickBot="1">
      <c r="B28" s="27"/>
      <c r="C28" s="27"/>
      <c r="D28" s="27"/>
    </row>
    <row r="29" spans="2:4" ht="5.0999999999999996" customHeight="1" thickTop="1"/>
    <row r="30" spans="2:4" ht="11.1" customHeight="1">
      <c r="B30" s="154" t="s">
        <v>166</v>
      </c>
    </row>
  </sheetData>
  <mergeCells count="1">
    <mergeCell ref="B3:D3"/>
  </mergeCells>
  <hyperlinks>
    <hyperlink ref="F2" location="Índice!A1" display="Voltar ao Índice"/>
  </hyperlinks>
  <pageMargins left="0.31496062992125984" right="0.31496062992125984" top="0.74803149606299213" bottom="0.74803149606299213" header="0.31496062992125984" footer="0.31496062992125984"/>
  <pageSetup paperSize="9" scale="97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9A661"/>
    <pageSetUpPr fitToPage="1"/>
  </sheetPr>
  <dimension ref="B1:F20"/>
  <sheetViews>
    <sheetView showGridLines="0" workbookViewId="0">
      <selection activeCell="B2" sqref="B2"/>
    </sheetView>
  </sheetViews>
  <sheetFormatPr defaultRowHeight="15"/>
  <cols>
    <col min="1" max="1" width="2.28515625" customWidth="1"/>
    <col min="2" max="2" width="40.7109375" customWidth="1"/>
    <col min="3" max="4" width="20.7109375" customWidth="1"/>
    <col min="5" max="5" width="1.7109375" customWidth="1"/>
    <col min="6" max="6" width="12.85546875" style="120" customWidth="1"/>
  </cols>
  <sheetData>
    <row r="1" spans="2:6" ht="3.75" customHeight="1"/>
    <row r="2" spans="2:6">
      <c r="B2" s="30" t="s">
        <v>82</v>
      </c>
      <c r="F2" s="119" t="s">
        <v>41</v>
      </c>
    </row>
    <row r="3" spans="2:6" s="115" customFormat="1" ht="32.25" customHeight="1">
      <c r="B3" s="278" t="s">
        <v>156</v>
      </c>
      <c r="C3" s="278"/>
      <c r="D3" s="278"/>
      <c r="F3" s="120"/>
    </row>
    <row r="4" spans="2:6">
      <c r="B4" s="30" t="s">
        <v>4</v>
      </c>
    </row>
    <row r="5" spans="2:6" ht="3.75" customHeight="1">
      <c r="B5" s="30"/>
    </row>
    <row r="6" spans="2:6">
      <c r="B6" s="30"/>
    </row>
    <row r="7" spans="2:6" ht="5.0999999999999996" customHeight="1"/>
    <row r="8" spans="2:6" ht="27" customHeight="1" thickBot="1">
      <c r="B8" s="178"/>
      <c r="C8" s="172" t="s">
        <v>86</v>
      </c>
      <c r="D8" s="173" t="s">
        <v>87</v>
      </c>
    </row>
    <row r="9" spans="2:6" ht="14.45" customHeight="1" thickBot="1">
      <c r="B9" s="15" t="s">
        <v>4</v>
      </c>
      <c r="C9" s="182">
        <v>24.281030225548182</v>
      </c>
      <c r="D9" s="182">
        <v>10.337537782227338</v>
      </c>
    </row>
    <row r="10" spans="2:6" ht="11.1" customHeight="1">
      <c r="B10" s="108" t="s">
        <v>56</v>
      </c>
      <c r="C10" s="92">
        <v>28.856402050074394</v>
      </c>
      <c r="D10" s="92">
        <v>13.138124771646797</v>
      </c>
    </row>
    <row r="11" spans="2:6" ht="11.1" customHeight="1">
      <c r="B11" s="108" t="s">
        <v>57</v>
      </c>
      <c r="C11" s="92">
        <v>16.742149048156271</v>
      </c>
      <c r="D11" s="92">
        <v>5.6675236083715648</v>
      </c>
    </row>
    <row r="12" spans="2:6" ht="11.1" customHeight="1">
      <c r="B12" s="108" t="s">
        <v>63</v>
      </c>
      <c r="C12" s="92">
        <v>16.555162710711691</v>
      </c>
      <c r="D12" s="92">
        <v>6.8918163243068848</v>
      </c>
    </row>
    <row r="13" spans="2:6" ht="11.1" customHeight="1">
      <c r="B13" s="108" t="s">
        <v>58</v>
      </c>
      <c r="C13" s="92">
        <v>28.274459998925039</v>
      </c>
      <c r="D13" s="92">
        <v>15.846700061893092</v>
      </c>
    </row>
    <row r="14" spans="2:6" ht="11.1" customHeight="1">
      <c r="B14" s="108" t="s">
        <v>59</v>
      </c>
      <c r="C14" s="92">
        <v>27.524231520358178</v>
      </c>
      <c r="D14" s="92">
        <v>13.108158722217771</v>
      </c>
    </row>
    <row r="15" spans="2:6" ht="11.1" customHeight="1">
      <c r="B15" s="108" t="s">
        <v>60</v>
      </c>
      <c r="C15" s="92">
        <v>23.592062349976111</v>
      </c>
      <c r="D15" s="92">
        <v>6.7274639515388568</v>
      </c>
    </row>
    <row r="16" spans="2:6" ht="11.1" customHeight="1">
      <c r="B16" s="108" t="s">
        <v>61</v>
      </c>
      <c r="C16" s="92">
        <v>24.103268245142303</v>
      </c>
      <c r="D16" s="92">
        <v>11.609639465800884</v>
      </c>
    </row>
    <row r="17" spans="2:4" ht="11.1" customHeight="1">
      <c r="B17" s="108" t="s">
        <v>62</v>
      </c>
      <c r="C17" s="92">
        <v>24.927399252924346</v>
      </c>
      <c r="D17" s="92">
        <v>10.334372577701336</v>
      </c>
    </row>
    <row r="18" spans="2:4" ht="5.0999999999999996" customHeight="1" thickBot="1">
      <c r="B18" s="112"/>
      <c r="C18" s="113"/>
      <c r="D18" s="113"/>
    </row>
    <row r="19" spans="2:4" ht="3.75" customHeight="1" thickTop="1"/>
    <row r="20" spans="2:4" ht="11.1" customHeight="1">
      <c r="B20" s="154" t="s">
        <v>166</v>
      </c>
    </row>
  </sheetData>
  <mergeCells count="1">
    <mergeCell ref="B3:D3"/>
  </mergeCells>
  <hyperlinks>
    <hyperlink ref="F2" location="Índice!A1" display="Voltar ao Índice"/>
  </hyperlinks>
  <pageMargins left="0.31496062992125984" right="0.31496062992125984" top="0.74803149606299213" bottom="0.74803149606299213" header="0.31496062992125984" footer="0.31496062992125984"/>
  <pageSetup paperSize="9" scale="98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9A661"/>
    <pageSetUpPr fitToPage="1"/>
  </sheetPr>
  <dimension ref="B1:F24"/>
  <sheetViews>
    <sheetView showGridLines="0" workbookViewId="0">
      <selection activeCell="B29" sqref="B29"/>
    </sheetView>
  </sheetViews>
  <sheetFormatPr defaultRowHeight="15"/>
  <cols>
    <col min="1" max="1" width="2.28515625" customWidth="1"/>
    <col min="2" max="2" width="40.7109375" customWidth="1"/>
    <col min="3" max="4" width="20.7109375" customWidth="1"/>
    <col min="5" max="5" width="1.7109375" customWidth="1"/>
    <col min="6" max="6" width="12.85546875" style="120" customWidth="1"/>
  </cols>
  <sheetData>
    <row r="1" spans="2:6" ht="3.75" customHeight="1"/>
    <row r="2" spans="2:6">
      <c r="B2" s="30" t="s">
        <v>83</v>
      </c>
      <c r="F2" s="119" t="s">
        <v>41</v>
      </c>
    </row>
    <row r="3" spans="2:6" s="115" customFormat="1" ht="32.25" customHeight="1">
      <c r="B3" s="278" t="s">
        <v>157</v>
      </c>
      <c r="C3" s="278"/>
      <c r="D3" s="278"/>
      <c r="F3" s="120"/>
    </row>
    <row r="4" spans="2:6">
      <c r="B4" s="30" t="s">
        <v>4</v>
      </c>
    </row>
    <row r="5" spans="2:6" ht="3.75" customHeight="1">
      <c r="B5" s="30"/>
    </row>
    <row r="6" spans="2:6">
      <c r="B6" s="30"/>
    </row>
    <row r="7" spans="2:6" ht="5.0999999999999996" customHeight="1"/>
    <row r="8" spans="2:6" ht="29.25" customHeight="1" thickBot="1">
      <c r="B8" s="178"/>
      <c r="C8" s="172" t="s">
        <v>86</v>
      </c>
      <c r="D8" s="173" t="s">
        <v>87</v>
      </c>
    </row>
    <row r="9" spans="2:6" ht="14.45" customHeight="1" thickBot="1">
      <c r="B9" s="15" t="s">
        <v>4</v>
      </c>
      <c r="C9" s="182">
        <v>24.281030225548264</v>
      </c>
      <c r="D9" s="182">
        <v>10.337537782227328</v>
      </c>
    </row>
    <row r="10" spans="2:6" ht="11.1" customHeight="1">
      <c r="B10" s="114" t="s">
        <v>65</v>
      </c>
      <c r="C10" s="92">
        <v>21.665533366860473</v>
      </c>
      <c r="D10" s="92">
        <v>12.70657045710292</v>
      </c>
    </row>
    <row r="11" spans="2:6" ht="11.1" customHeight="1">
      <c r="B11" s="114" t="s">
        <v>66</v>
      </c>
      <c r="C11" s="92">
        <v>20.752196184064459</v>
      </c>
      <c r="D11" s="92">
        <v>13.321864962413404</v>
      </c>
    </row>
    <row r="12" spans="2:6" ht="11.1" customHeight="1">
      <c r="B12" s="114" t="s">
        <v>67</v>
      </c>
      <c r="C12" s="92">
        <v>17.987423535992534</v>
      </c>
      <c r="D12" s="92">
        <v>11.687076719620354</v>
      </c>
    </row>
    <row r="13" spans="2:6" ht="11.1" customHeight="1">
      <c r="B13" s="114" t="s">
        <v>78</v>
      </c>
      <c r="C13" s="92">
        <v>45.680060869614216</v>
      </c>
      <c r="D13" s="92">
        <v>12.077820143580777</v>
      </c>
    </row>
    <row r="14" spans="2:6" ht="11.1" customHeight="1">
      <c r="B14" s="114" t="s">
        <v>70</v>
      </c>
      <c r="C14" s="92">
        <v>53.389493233952933</v>
      </c>
      <c r="D14" s="92">
        <v>19.057119907223871</v>
      </c>
    </row>
    <row r="15" spans="2:6" ht="11.1" customHeight="1">
      <c r="B15" s="114" t="s">
        <v>71</v>
      </c>
      <c r="C15" s="92">
        <v>39.744833373515398</v>
      </c>
      <c r="D15" s="92">
        <v>8.535757763687128</v>
      </c>
    </row>
    <row r="16" spans="2:6" ht="11.1" customHeight="1">
      <c r="B16" s="114" t="s">
        <v>72</v>
      </c>
      <c r="C16" s="92">
        <v>58.085674100469092</v>
      </c>
      <c r="D16" s="92">
        <v>19.4594524413756</v>
      </c>
    </row>
    <row r="17" spans="2:6" ht="11.1" customHeight="1">
      <c r="B17" s="114" t="s">
        <v>73</v>
      </c>
      <c r="C17" s="92">
        <v>19.569044238198767</v>
      </c>
      <c r="D17" s="92">
        <v>6.4182867898201197</v>
      </c>
      <c r="F17" s="121"/>
    </row>
    <row r="18" spans="2:6" ht="11.1" customHeight="1">
      <c r="B18" s="114" t="s">
        <v>74</v>
      </c>
      <c r="C18" s="92">
        <v>32.560659685865424</v>
      </c>
      <c r="D18" s="92">
        <v>17.161064216448761</v>
      </c>
    </row>
    <row r="19" spans="2:6" ht="11.1" customHeight="1">
      <c r="B19" s="114" t="s">
        <v>75</v>
      </c>
      <c r="C19" s="92">
        <v>17.046052003186375</v>
      </c>
      <c r="D19" s="92">
        <v>1.4763406336893936</v>
      </c>
    </row>
    <row r="20" spans="2:6" ht="11.1" customHeight="1">
      <c r="B20" s="114" t="s">
        <v>76</v>
      </c>
      <c r="C20" s="92">
        <v>36.20266127341236</v>
      </c>
      <c r="D20" s="92">
        <v>8.8395452211375876</v>
      </c>
    </row>
    <row r="21" spans="2:6" ht="11.1" customHeight="1">
      <c r="B21" s="114" t="s">
        <v>77</v>
      </c>
      <c r="C21" s="92">
        <v>31.723019212467648</v>
      </c>
      <c r="D21" s="92">
        <v>24.169694261303789</v>
      </c>
    </row>
    <row r="22" spans="2:6" ht="5.0999999999999996" customHeight="1" thickBot="1">
      <c r="B22" s="112"/>
      <c r="C22" s="113"/>
      <c r="D22" s="113"/>
    </row>
    <row r="23" spans="2:6" ht="5.25" customHeight="1" thickTop="1"/>
    <row r="24" spans="2:6" ht="11.1" customHeight="1">
      <c r="B24" s="154" t="s">
        <v>166</v>
      </c>
    </row>
  </sheetData>
  <mergeCells count="1">
    <mergeCell ref="B3:D3"/>
  </mergeCells>
  <hyperlinks>
    <hyperlink ref="F2" location="Índice!A1" display="Voltar ao Índice"/>
  </hyperlinks>
  <pageMargins left="0.31496062992125984" right="0.31496062992125984" top="0.74803149606299213" bottom="0.74803149606299213" header="0.31496062992125984" footer="0.31496062992125984"/>
  <pageSetup paperSize="9" scale="9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B1:M48"/>
  <sheetViews>
    <sheetView showGridLines="0" zoomScaleNormal="100" workbookViewId="0">
      <selection activeCell="B8" sqref="B8"/>
    </sheetView>
  </sheetViews>
  <sheetFormatPr defaultRowHeight="15"/>
  <cols>
    <col min="1" max="1" width="1.7109375" customWidth="1"/>
    <col min="2" max="2" width="20.7109375" customWidth="1"/>
    <col min="3" max="11" width="8.7109375" customWidth="1"/>
    <col min="12" max="12" width="2.28515625" style="1" customWidth="1"/>
    <col min="13" max="13" width="12.140625" style="120" customWidth="1"/>
  </cols>
  <sheetData>
    <row r="1" spans="2:13" ht="3.75" customHeight="1"/>
    <row r="2" spans="2:13">
      <c r="B2" s="30" t="s">
        <v>40</v>
      </c>
      <c r="M2" s="119" t="s">
        <v>41</v>
      </c>
    </row>
    <row r="3" spans="2:13" s="115" customFormat="1" ht="32.25" customHeight="1">
      <c r="B3" s="165" t="s">
        <v>145</v>
      </c>
      <c r="L3" s="166"/>
      <c r="M3" s="120"/>
    </row>
    <row r="4" spans="2:13">
      <c r="B4" s="30" t="s">
        <v>3</v>
      </c>
    </row>
    <row r="5" spans="2:13" ht="5.0999999999999996" customHeight="1"/>
    <row r="6" spans="2:13" ht="9.75" customHeight="1">
      <c r="E6" s="2"/>
      <c r="I6" s="2"/>
      <c r="J6" s="2"/>
      <c r="K6" s="2"/>
    </row>
    <row r="7" spans="2:13" ht="5.0999999999999996" customHeight="1"/>
    <row r="8" spans="2:13" ht="14.45" customHeight="1" thickBot="1">
      <c r="B8" s="3"/>
      <c r="C8" s="234" t="s">
        <v>1</v>
      </c>
      <c r="D8" s="235"/>
      <c r="E8" s="235"/>
      <c r="F8" s="235"/>
      <c r="G8" s="235"/>
      <c r="H8" s="236"/>
      <c r="I8" s="234" t="s">
        <v>89</v>
      </c>
      <c r="J8" s="235"/>
      <c r="K8" s="235"/>
      <c r="L8" s="4"/>
    </row>
    <row r="9" spans="2:13" ht="14.45" customHeight="1" thickBot="1">
      <c r="B9" s="3"/>
      <c r="C9" s="231" t="s">
        <v>91</v>
      </c>
      <c r="D9" s="232"/>
      <c r="E9" s="233"/>
      <c r="F9" s="231" t="s">
        <v>90</v>
      </c>
      <c r="G9" s="232"/>
      <c r="H9" s="233"/>
      <c r="I9" s="231" t="s">
        <v>90</v>
      </c>
      <c r="J9" s="232"/>
      <c r="K9" s="232"/>
      <c r="L9" s="4"/>
    </row>
    <row r="10" spans="2:13" ht="14.45" customHeight="1">
      <c r="B10" s="6"/>
      <c r="C10" s="7" t="s">
        <v>2</v>
      </c>
      <c r="D10" s="7" t="s">
        <v>148</v>
      </c>
      <c r="E10" s="8" t="s">
        <v>149</v>
      </c>
      <c r="F10" s="7" t="s">
        <v>2</v>
      </c>
      <c r="G10" s="7" t="s">
        <v>148</v>
      </c>
      <c r="H10" s="8" t="s">
        <v>149</v>
      </c>
      <c r="I10" s="7" t="s">
        <v>2</v>
      </c>
      <c r="J10" s="7" t="s">
        <v>148</v>
      </c>
      <c r="K10" s="8" t="s">
        <v>149</v>
      </c>
      <c r="L10" s="4"/>
    </row>
    <row r="11" spans="2:13" ht="15" customHeight="1" thickBot="1">
      <c r="B11" s="12" t="s">
        <v>3</v>
      </c>
      <c r="C11" s="13">
        <v>78.919273840690749</v>
      </c>
      <c r="D11" s="13">
        <v>82.406804689837315</v>
      </c>
      <c r="E11" s="13">
        <v>75.786930629101661</v>
      </c>
      <c r="F11" s="129">
        <v>1260184.543074026</v>
      </c>
      <c r="G11" s="129">
        <v>622635.32571890682</v>
      </c>
      <c r="H11" s="129">
        <v>637549.21735511918</v>
      </c>
      <c r="I11" s="131">
        <v>1596802.0000005059</v>
      </c>
      <c r="J11" s="129">
        <v>755563.00000028079</v>
      </c>
      <c r="K11" s="129">
        <v>841239.00000022515</v>
      </c>
      <c r="L11" s="14"/>
    </row>
    <row r="12" spans="2:13" ht="9.9499999999999993" customHeight="1">
      <c r="B12" s="17" t="s">
        <v>5</v>
      </c>
      <c r="C12" s="18">
        <v>82.163331658530964</v>
      </c>
      <c r="D12" s="19">
        <v>84.669613676591922</v>
      </c>
      <c r="E12" s="19">
        <v>79.867258697312266</v>
      </c>
      <c r="F12" s="127">
        <v>16048.963572874</v>
      </c>
      <c r="G12" s="125">
        <v>7907.2952212619994</v>
      </c>
      <c r="H12" s="125">
        <v>8141.6683516120002</v>
      </c>
      <c r="I12" s="132">
        <v>19533.000000016</v>
      </c>
      <c r="J12" s="125">
        <v>9339.000000005999</v>
      </c>
      <c r="K12" s="125">
        <v>10194.000000010001</v>
      </c>
      <c r="L12" s="20"/>
    </row>
    <row r="13" spans="2:13" ht="9.9499999999999993" customHeight="1">
      <c r="B13" s="21" t="s">
        <v>7</v>
      </c>
      <c r="C13" s="22">
        <v>72.812598049121149</v>
      </c>
      <c r="D13" s="23">
        <v>79.385656389936216</v>
      </c>
      <c r="E13" s="23">
        <v>66.932012287075565</v>
      </c>
      <c r="F13" s="128">
        <v>20035.114479201999</v>
      </c>
      <c r="G13" s="126">
        <v>10314.578334746</v>
      </c>
      <c r="H13" s="126">
        <v>9720.5361444560003</v>
      </c>
      <c r="I13" s="133">
        <v>27516.000000008</v>
      </c>
      <c r="J13" s="126">
        <v>12993.000000002001</v>
      </c>
      <c r="K13" s="126">
        <v>14523.000000005999</v>
      </c>
      <c r="L13" s="17"/>
    </row>
    <row r="14" spans="2:13" ht="9.9499999999999993" customHeight="1">
      <c r="B14" s="17" t="s">
        <v>9</v>
      </c>
      <c r="C14" s="18">
        <v>74.496363911839651</v>
      </c>
      <c r="D14" s="19">
        <v>79.031283167083899</v>
      </c>
      <c r="E14" s="19">
        <v>70.37496746678022</v>
      </c>
      <c r="F14" s="127">
        <v>115387.51228224195</v>
      </c>
      <c r="G14" s="125">
        <v>58281.949845652969</v>
      </c>
      <c r="H14" s="125">
        <v>57105.562436588982</v>
      </c>
      <c r="I14" s="132">
        <v>154890.12647488894</v>
      </c>
      <c r="J14" s="125">
        <v>73745.417649914976</v>
      </c>
      <c r="K14" s="125">
        <v>81144.708824973975</v>
      </c>
      <c r="L14" s="17"/>
    </row>
    <row r="15" spans="2:13" ht="9.9499999999999993" customHeight="1">
      <c r="B15" s="21" t="s">
        <v>11</v>
      </c>
      <c r="C15" s="22">
        <v>80.742014281332146</v>
      </c>
      <c r="D15" s="23">
        <v>82.468507768137187</v>
      </c>
      <c r="E15" s="23">
        <v>79.18705992473231</v>
      </c>
      <c r="F15" s="128">
        <v>102141.07032635799</v>
      </c>
      <c r="G15" s="126">
        <v>49435.746981642013</v>
      </c>
      <c r="H15" s="126">
        <v>52705.323344715973</v>
      </c>
      <c r="I15" s="133">
        <v>126503.00000005498</v>
      </c>
      <c r="J15" s="126">
        <v>59945.000000039014</v>
      </c>
      <c r="K15" s="126">
        <v>66558.000000015963</v>
      </c>
      <c r="L15" s="17"/>
    </row>
    <row r="16" spans="2:13" ht="9.9499999999999993" customHeight="1">
      <c r="B16" s="17" t="s">
        <v>13</v>
      </c>
      <c r="C16" s="18">
        <v>82.985617159387346</v>
      </c>
      <c r="D16" s="19">
        <v>85.489981825454095</v>
      </c>
      <c r="E16" s="19">
        <v>80.758750688335752</v>
      </c>
      <c r="F16" s="127">
        <v>133648.71028793798</v>
      </c>
      <c r="G16" s="125">
        <v>64803.308590845008</v>
      </c>
      <c r="H16" s="125">
        <v>68845.401697092981</v>
      </c>
      <c r="I16" s="132">
        <v>161050.45050305998</v>
      </c>
      <c r="J16" s="125">
        <v>75802.22525155601</v>
      </c>
      <c r="K16" s="125">
        <v>85248.225251503973</v>
      </c>
      <c r="L16" s="17"/>
    </row>
    <row r="17" spans="2:13" ht="9.9499999999999993" customHeight="1">
      <c r="B17" s="21" t="s">
        <v>15</v>
      </c>
      <c r="C17" s="22">
        <v>69.983019148663615</v>
      </c>
      <c r="D17" s="23">
        <v>75.384692959008277</v>
      </c>
      <c r="E17" s="23">
        <v>65.017965246468918</v>
      </c>
      <c r="F17" s="128">
        <v>43600.820589999013</v>
      </c>
      <c r="G17" s="126">
        <v>22494.03853204301</v>
      </c>
      <c r="H17" s="126">
        <v>21106.782057956003</v>
      </c>
      <c r="I17" s="133">
        <v>62301.999999998014</v>
      </c>
      <c r="J17" s="126">
        <v>29839.00000000601</v>
      </c>
      <c r="K17" s="126">
        <v>32462.999999992004</v>
      </c>
      <c r="L17" s="17"/>
    </row>
    <row r="18" spans="2:13" ht="9.9499999999999993" customHeight="1">
      <c r="B18" s="17" t="s">
        <v>17</v>
      </c>
      <c r="C18" s="18">
        <v>78.839713913274949</v>
      </c>
      <c r="D18" s="19">
        <v>83.855193928018892</v>
      </c>
      <c r="E18" s="19">
        <v>74.092907378526832</v>
      </c>
      <c r="F18" s="127">
        <v>63681.202119208989</v>
      </c>
      <c r="G18" s="125">
        <v>32934.127415241986</v>
      </c>
      <c r="H18" s="125">
        <v>30747.074703967006</v>
      </c>
      <c r="I18" s="132">
        <v>80773.00000005</v>
      </c>
      <c r="J18" s="125">
        <v>39275.000000014988</v>
      </c>
      <c r="K18" s="125">
        <v>41498.000000035012</v>
      </c>
      <c r="L18" s="17"/>
    </row>
    <row r="19" spans="2:13" ht="9.9499999999999993" customHeight="1">
      <c r="B19" s="21" t="s">
        <v>19</v>
      </c>
      <c r="C19" s="22">
        <v>85.022305678860349</v>
      </c>
      <c r="D19" s="23">
        <v>87.823150924243166</v>
      </c>
      <c r="E19" s="23">
        <v>82.679794242211585</v>
      </c>
      <c r="F19" s="128">
        <v>164886.20054045095</v>
      </c>
      <c r="G19" s="126">
        <v>77570.309492109969</v>
      </c>
      <c r="H19" s="126">
        <v>87315.891048340985</v>
      </c>
      <c r="I19" s="133">
        <v>193932.87352526796</v>
      </c>
      <c r="J19" s="126">
        <v>88325.582350173965</v>
      </c>
      <c r="K19" s="126">
        <v>105607.291175094</v>
      </c>
      <c r="L19" s="17"/>
    </row>
    <row r="20" spans="2:13" ht="9.9499999999999993" customHeight="1">
      <c r="B20" s="17" t="s">
        <v>21</v>
      </c>
      <c r="C20" s="18">
        <v>72.294484415187071</v>
      </c>
      <c r="D20" s="19">
        <v>76.758192596140418</v>
      </c>
      <c r="E20" s="19">
        <v>68.30434298187987</v>
      </c>
      <c r="F20" s="127">
        <v>42046.472135901</v>
      </c>
      <c r="G20" s="125">
        <v>21070.891449587998</v>
      </c>
      <c r="H20" s="125">
        <v>20975.580686313006</v>
      </c>
      <c r="I20" s="132">
        <v>58160.000000038999</v>
      </c>
      <c r="J20" s="125">
        <v>27451.000000027998</v>
      </c>
      <c r="K20" s="125">
        <v>30709.000000011001</v>
      </c>
      <c r="L20" s="17"/>
    </row>
    <row r="21" spans="2:13" ht="9.9499999999999993" customHeight="1">
      <c r="B21" s="21" t="s">
        <v>23</v>
      </c>
      <c r="C21" s="22">
        <v>78.856525646770677</v>
      </c>
      <c r="D21" s="23">
        <v>82.379686187044115</v>
      </c>
      <c r="E21" s="23">
        <v>75.603505257967541</v>
      </c>
      <c r="F21" s="128">
        <v>102264.29671976203</v>
      </c>
      <c r="G21" s="126">
        <v>51287.121229472999</v>
      </c>
      <c r="H21" s="126">
        <v>50977.175490289024</v>
      </c>
      <c r="I21" s="133">
        <v>129684.00000000501</v>
      </c>
      <c r="J21" s="126">
        <v>62257.000000005995</v>
      </c>
      <c r="K21" s="126">
        <v>67426.99999999901</v>
      </c>
      <c r="L21" s="17"/>
    </row>
    <row r="22" spans="2:13" ht="9.9499999999999993" customHeight="1">
      <c r="B22" s="17" t="s">
        <v>25</v>
      </c>
      <c r="C22" s="18">
        <v>71.065149000221339</v>
      </c>
      <c r="D22" s="19">
        <v>73.936934077444533</v>
      </c>
      <c r="E22" s="19">
        <v>68.459599156692988</v>
      </c>
      <c r="F22" s="127">
        <v>45981.283357599001</v>
      </c>
      <c r="G22" s="125">
        <v>22757.048939689997</v>
      </c>
      <c r="H22" s="125">
        <v>23224.234417909003</v>
      </c>
      <c r="I22" s="132">
        <v>64702.999999980006</v>
      </c>
      <c r="J22" s="125">
        <v>30778.999999990996</v>
      </c>
      <c r="K22" s="125">
        <v>33923.999999989006</v>
      </c>
      <c r="L22" s="17"/>
    </row>
    <row r="23" spans="2:13" ht="9.9499999999999993" customHeight="1">
      <c r="B23" s="21" t="s">
        <v>27</v>
      </c>
      <c r="C23" s="22">
        <v>80.546644659657247</v>
      </c>
      <c r="D23" s="23">
        <v>86.023371572818562</v>
      </c>
      <c r="E23" s="23">
        <v>75.687733420332279</v>
      </c>
      <c r="F23" s="128">
        <v>16129.465593102001</v>
      </c>
      <c r="G23" s="126">
        <v>8098.2401998659989</v>
      </c>
      <c r="H23" s="126">
        <v>8031.2253932360018</v>
      </c>
      <c r="I23" s="133">
        <v>20025.000000006999</v>
      </c>
      <c r="J23" s="126">
        <v>9414.0000000009986</v>
      </c>
      <c r="K23" s="126">
        <v>10611.000000006003</v>
      </c>
      <c r="L23" s="17"/>
    </row>
    <row r="24" spans="2:13" ht="9.9499999999999993" customHeight="1">
      <c r="B24" s="17" t="s">
        <v>29</v>
      </c>
      <c r="C24" s="18">
        <v>75.461502354158455</v>
      </c>
      <c r="D24" s="19">
        <v>78.117161481218147</v>
      </c>
      <c r="E24" s="19">
        <v>73.038085560898253</v>
      </c>
      <c r="F24" s="127">
        <v>26982.769396787007</v>
      </c>
      <c r="G24" s="125">
        <v>13327.568920320005</v>
      </c>
      <c r="H24" s="125">
        <v>13655.200476467</v>
      </c>
      <c r="I24" s="132">
        <v>35757.000000014006</v>
      </c>
      <c r="J24" s="125">
        <v>17061.000000012005</v>
      </c>
      <c r="K24" s="125">
        <v>18696.000000002001</v>
      </c>
      <c r="L24" s="17"/>
    </row>
    <row r="25" spans="2:13" ht="9.9499999999999993" customHeight="1">
      <c r="B25" s="21" t="s">
        <v>31</v>
      </c>
      <c r="C25" s="22">
        <v>75.433404504221869</v>
      </c>
      <c r="D25" s="23">
        <v>80.901605876212756</v>
      </c>
      <c r="E25" s="23">
        <v>70.368509172119687</v>
      </c>
      <c r="F25" s="128">
        <v>15169.657645838995</v>
      </c>
      <c r="G25" s="126">
        <v>7823.1852882499979</v>
      </c>
      <c r="H25" s="126">
        <v>7346.4723575889975</v>
      </c>
      <c r="I25" s="133">
        <v>20110.000000052998</v>
      </c>
      <c r="J25" s="126">
        <v>9670.0000000249984</v>
      </c>
      <c r="K25" s="126">
        <v>10440.000000027998</v>
      </c>
      <c r="L25" s="17"/>
    </row>
    <row r="26" spans="2:13" ht="9.9499999999999993" customHeight="1">
      <c r="B26" s="17" t="s">
        <v>33</v>
      </c>
      <c r="C26" s="18">
        <v>82.898032351586451</v>
      </c>
      <c r="D26" s="19">
        <v>87.451534292861567</v>
      </c>
      <c r="E26" s="19">
        <v>78.794507740792426</v>
      </c>
      <c r="F26" s="127">
        <v>73730.338953855986</v>
      </c>
      <c r="G26" s="125">
        <v>36868.692342537994</v>
      </c>
      <c r="H26" s="125">
        <v>36861.646611317992</v>
      </c>
      <c r="I26" s="132">
        <v>88941.00000003798</v>
      </c>
      <c r="J26" s="125">
        <v>42159.000000011991</v>
      </c>
      <c r="K26" s="125">
        <v>46782.00000002599</v>
      </c>
      <c r="L26" s="17"/>
    </row>
    <row r="27" spans="2:13" ht="9.9499999999999993" customHeight="1">
      <c r="B27" s="21" t="s">
        <v>35</v>
      </c>
      <c r="C27" s="22">
        <v>76.874953815077632</v>
      </c>
      <c r="D27" s="23">
        <v>76.903489853371454</v>
      </c>
      <c r="E27" s="23">
        <v>76.848581112950455</v>
      </c>
      <c r="F27" s="128">
        <v>56565.359766713009</v>
      </c>
      <c r="G27" s="126">
        <v>27178.462349100002</v>
      </c>
      <c r="H27" s="126">
        <v>29386.897417613003</v>
      </c>
      <c r="I27" s="133">
        <v>73581.000000052998</v>
      </c>
      <c r="J27" s="126">
        <v>35341.000000026004</v>
      </c>
      <c r="K27" s="126">
        <v>38240.000000027001</v>
      </c>
      <c r="L27" s="17"/>
    </row>
    <row r="28" spans="2:13" ht="9.9499999999999993" customHeight="1">
      <c r="B28" s="17" t="s">
        <v>37</v>
      </c>
      <c r="C28" s="18">
        <v>79.431828177383338</v>
      </c>
      <c r="D28" s="19">
        <v>83.593445324518285</v>
      </c>
      <c r="E28" s="19">
        <v>75.694562370247226</v>
      </c>
      <c r="F28" s="127">
        <v>221885.30530619412</v>
      </c>
      <c r="G28" s="125">
        <v>110482.76058653896</v>
      </c>
      <c r="H28" s="125">
        <v>111402.54471965514</v>
      </c>
      <c r="I28" s="132">
        <v>279340.54949697311</v>
      </c>
      <c r="J28" s="125">
        <v>132166.77474846697</v>
      </c>
      <c r="K28" s="125">
        <v>147173.77474850614</v>
      </c>
      <c r="L28" s="17"/>
    </row>
    <row r="29" spans="2:13" ht="3.75" customHeight="1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0"/>
    </row>
    <row r="30" spans="2:13" s="29" customFormat="1" ht="5.0999999999999996" customHeight="1" thickBot="1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6"/>
      <c r="M30" s="121"/>
    </row>
    <row r="31" spans="2:13" ht="5.0999999999999996" customHeight="1" thickTop="1">
      <c r="L31" s="26"/>
    </row>
    <row r="32" spans="2:13">
      <c r="B32" s="193" t="s">
        <v>153</v>
      </c>
    </row>
    <row r="34" spans="2:11">
      <c r="B34" s="155"/>
      <c r="F34" s="130"/>
      <c r="G34" s="130"/>
      <c r="H34" s="130"/>
      <c r="I34" s="130"/>
      <c r="J34" s="130"/>
      <c r="K34" s="130"/>
    </row>
    <row r="35" spans="2:11">
      <c r="D35" s="155"/>
      <c r="F35" s="130"/>
      <c r="G35" s="130"/>
      <c r="H35" s="130"/>
      <c r="I35" s="130"/>
      <c r="J35" s="130"/>
      <c r="K35" s="130"/>
    </row>
    <row r="36" spans="2:11">
      <c r="F36" s="130"/>
      <c r="G36" s="130"/>
      <c r="H36" s="130"/>
      <c r="I36" s="130"/>
      <c r="J36" s="130"/>
      <c r="K36" s="130"/>
    </row>
    <row r="37" spans="2:11">
      <c r="F37" s="130"/>
      <c r="G37" s="130"/>
      <c r="H37" s="130"/>
      <c r="I37" s="130"/>
      <c r="J37" s="130"/>
      <c r="K37" s="130"/>
    </row>
    <row r="38" spans="2:11">
      <c r="F38" s="130"/>
      <c r="G38" s="130"/>
      <c r="H38" s="130"/>
      <c r="I38" s="130"/>
      <c r="J38" s="130"/>
      <c r="K38" s="130"/>
    </row>
    <row r="39" spans="2:11">
      <c r="F39" s="130"/>
      <c r="G39" s="130"/>
      <c r="H39" s="130"/>
      <c r="I39" s="130"/>
      <c r="J39" s="130"/>
      <c r="K39" s="130"/>
    </row>
    <row r="40" spans="2:11">
      <c r="F40" s="130"/>
      <c r="G40" s="130"/>
      <c r="H40" s="130"/>
      <c r="I40" s="130"/>
      <c r="J40" s="130"/>
      <c r="K40" s="130"/>
    </row>
    <row r="41" spans="2:11">
      <c r="F41" s="130"/>
      <c r="G41" s="130"/>
      <c r="H41" s="130"/>
      <c r="I41" s="130"/>
      <c r="J41" s="130"/>
      <c r="K41" s="130"/>
    </row>
    <row r="42" spans="2:11">
      <c r="F42" s="130"/>
      <c r="G42" s="130"/>
      <c r="H42" s="130"/>
      <c r="I42" s="130"/>
      <c r="J42" s="130"/>
      <c r="K42" s="130"/>
    </row>
    <row r="43" spans="2:11">
      <c r="E43" s="153"/>
      <c r="F43" s="130"/>
      <c r="G43" s="130"/>
      <c r="H43" s="130"/>
      <c r="I43" s="130"/>
      <c r="J43" s="130"/>
      <c r="K43" s="130"/>
    </row>
    <row r="44" spans="2:11">
      <c r="F44" s="130"/>
      <c r="G44" s="130"/>
      <c r="H44" s="130"/>
      <c r="I44" s="130"/>
      <c r="J44" s="130"/>
      <c r="K44" s="130"/>
    </row>
    <row r="45" spans="2:11">
      <c r="F45" s="130"/>
      <c r="G45" s="130"/>
      <c r="H45" s="130"/>
      <c r="I45" s="130"/>
      <c r="J45" s="130"/>
      <c r="K45" s="130"/>
    </row>
    <row r="46" spans="2:11">
      <c r="F46" s="130"/>
      <c r="G46" s="130"/>
      <c r="H46" s="130"/>
      <c r="I46" s="130"/>
      <c r="J46" s="130"/>
      <c r="K46" s="130"/>
    </row>
    <row r="47" spans="2:11">
      <c r="F47" s="130"/>
      <c r="G47" s="130"/>
      <c r="H47" s="130"/>
      <c r="I47" s="130"/>
      <c r="J47" s="130"/>
      <c r="K47" s="130"/>
    </row>
    <row r="48" spans="2:11">
      <c r="F48" s="130"/>
      <c r="G48" s="130"/>
      <c r="H48" s="130"/>
      <c r="I48" s="130"/>
      <c r="J48" s="130"/>
      <c r="K48" s="130"/>
    </row>
  </sheetData>
  <mergeCells count="5">
    <mergeCell ref="F9:H9"/>
    <mergeCell ref="C9:E9"/>
    <mergeCell ref="I9:K9"/>
    <mergeCell ref="I8:K8"/>
    <mergeCell ref="C8:H8"/>
  </mergeCells>
  <hyperlinks>
    <hyperlink ref="M2" location="Índice!A1" display="Voltar ao Índice"/>
  </hyperlinks>
  <pageMargins left="0.31496062992125984" right="0.31496062992125984" top="0.74803149606299213" bottom="0.74803149606299213" header="0.31496062992125984" footer="0.31496062992125984"/>
  <pageSetup paperSize="9" scale="84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B1:E45"/>
  <sheetViews>
    <sheetView showGridLines="0" workbookViewId="0">
      <selection activeCell="B2" sqref="B2"/>
    </sheetView>
  </sheetViews>
  <sheetFormatPr defaultRowHeight="15"/>
  <cols>
    <col min="1" max="1" width="1.7109375" customWidth="1"/>
    <col min="2" max="2" width="64.42578125" customWidth="1"/>
    <col min="3" max="3" width="14" customWidth="1"/>
    <col min="4" max="4" width="2.7109375" customWidth="1"/>
    <col min="5" max="5" width="12.85546875" style="120" customWidth="1"/>
  </cols>
  <sheetData>
    <row r="1" spans="2:5" ht="3.75" customHeight="1"/>
    <row r="2" spans="2:5">
      <c r="B2" s="30" t="s">
        <v>84</v>
      </c>
      <c r="E2" s="119" t="s">
        <v>41</v>
      </c>
    </row>
    <row r="3" spans="2:5" s="115" customFormat="1" ht="32.25" customHeight="1">
      <c r="B3" s="165" t="s">
        <v>158</v>
      </c>
      <c r="E3" s="120"/>
    </row>
    <row r="4" spans="2:5">
      <c r="B4" s="30" t="s">
        <v>3</v>
      </c>
    </row>
    <row r="5" spans="2:5" ht="5.0999999999999996" customHeight="1"/>
    <row r="6" spans="2:5" ht="9.75" customHeight="1">
      <c r="C6" s="2" t="s">
        <v>0</v>
      </c>
    </row>
    <row r="7" spans="2:5" ht="5.0999999999999996" customHeight="1"/>
    <row r="8" spans="2:5" ht="39" customHeight="1">
      <c r="B8" s="160" t="s">
        <v>111</v>
      </c>
      <c r="C8" s="160" t="s">
        <v>3</v>
      </c>
      <c r="D8" s="4"/>
    </row>
    <row r="9" spans="2:5" ht="12" customHeight="1">
      <c r="B9" s="35" t="s">
        <v>110</v>
      </c>
      <c r="C9" s="158">
        <v>0.58446040066937333</v>
      </c>
      <c r="D9" s="75"/>
    </row>
    <row r="10" spans="2:5" ht="12" customHeight="1">
      <c r="B10" s="35" t="s">
        <v>109</v>
      </c>
      <c r="C10" s="158">
        <v>0.49811770366868763</v>
      </c>
      <c r="D10" s="75"/>
    </row>
    <row r="11" spans="2:5" ht="12" customHeight="1">
      <c r="B11" s="35" t="s">
        <v>108</v>
      </c>
      <c r="C11" s="158">
        <v>0.35175106381368709</v>
      </c>
      <c r="D11" s="75"/>
    </row>
    <row r="12" spans="2:5" ht="12" customHeight="1">
      <c r="B12" s="35" t="s">
        <v>107</v>
      </c>
      <c r="C12" s="158">
        <v>0.34725067249813557</v>
      </c>
      <c r="D12" s="75"/>
    </row>
    <row r="13" spans="2:5" ht="12" customHeight="1">
      <c r="B13" s="35" t="s">
        <v>106</v>
      </c>
      <c r="C13" s="158">
        <v>0.27192575269095881</v>
      </c>
      <c r="D13" s="75"/>
    </row>
    <row r="14" spans="2:5" ht="12" customHeight="1">
      <c r="B14" s="35" t="s">
        <v>160</v>
      </c>
      <c r="C14" s="158">
        <v>0.18048790326507275</v>
      </c>
      <c r="D14" s="75"/>
    </row>
    <row r="15" spans="2:5" ht="12" customHeight="1">
      <c r="B15" s="35" t="s">
        <v>105</v>
      </c>
      <c r="C15" s="158">
        <v>0.10638165000438872</v>
      </c>
      <c r="D15" s="75"/>
    </row>
    <row r="16" spans="2:5" ht="12" customHeight="1">
      <c r="B16" s="35" t="s">
        <v>104</v>
      </c>
      <c r="C16" s="158">
        <v>0.10557630763018869</v>
      </c>
      <c r="D16" s="75"/>
    </row>
    <row r="17" spans="2:5" ht="12" customHeight="1">
      <c r="B17" s="35" t="s">
        <v>103</v>
      </c>
      <c r="C17" s="158">
        <v>9.46888101187537E-2</v>
      </c>
      <c r="D17" s="75"/>
    </row>
    <row r="18" spans="2:5" ht="12" customHeight="1">
      <c r="B18" s="35" t="s">
        <v>101</v>
      </c>
      <c r="C18" s="158">
        <v>8.6390848252985888E-2</v>
      </c>
      <c r="D18" s="75"/>
    </row>
    <row r="19" spans="2:5" ht="12" customHeight="1">
      <c r="B19" s="35" t="s">
        <v>102</v>
      </c>
      <c r="C19" s="158">
        <v>8.6390848252985888E-2</v>
      </c>
      <c r="D19" s="75"/>
    </row>
    <row r="20" spans="2:5" ht="12" customHeight="1">
      <c r="B20" s="35" t="s">
        <v>161</v>
      </c>
      <c r="C20" s="158">
        <v>8.0933201879610672E-2</v>
      </c>
      <c r="D20" s="75"/>
    </row>
    <row r="21" spans="2:5" ht="12" customHeight="1">
      <c r="B21" s="35" t="s">
        <v>100</v>
      </c>
      <c r="C21" s="158">
        <v>7.782256191741023E-2</v>
      </c>
      <c r="D21" s="75"/>
    </row>
    <row r="22" spans="2:5" ht="12" customHeight="1">
      <c r="B22" s="35" t="s">
        <v>99</v>
      </c>
      <c r="C22" s="158">
        <v>7.224958338858313E-2</v>
      </c>
      <c r="D22" s="75"/>
    </row>
    <row r="23" spans="2:5" ht="12" customHeight="1">
      <c r="B23" s="35" t="s">
        <v>159</v>
      </c>
      <c r="C23" s="158">
        <v>5.0824933013132484E-2</v>
      </c>
      <c r="D23" s="75"/>
    </row>
    <row r="24" spans="2:5" ht="12" customHeight="1">
      <c r="B24" s="35" t="s">
        <v>97</v>
      </c>
      <c r="C24" s="158">
        <v>2.2850580242752751E-2</v>
      </c>
      <c r="D24" s="75"/>
    </row>
    <row r="25" spans="2:5" ht="5.0999999999999996" customHeight="1" thickBot="1">
      <c r="B25" s="25"/>
      <c r="C25" s="25"/>
      <c r="D25" s="29"/>
    </row>
    <row r="26" spans="2:5" ht="5.0999999999999996" customHeight="1" thickTop="1">
      <c r="D26" s="29"/>
      <c r="E26" s="121"/>
    </row>
    <row r="27" spans="2:5">
      <c r="B27" s="193" t="s">
        <v>165</v>
      </c>
    </row>
    <row r="30" spans="2:5">
      <c r="C30" s="157"/>
    </row>
    <row r="31" spans="2:5">
      <c r="C31" s="157"/>
    </row>
    <row r="32" spans="2:5">
      <c r="C32" s="157"/>
    </row>
    <row r="33" spans="3:3">
      <c r="C33" s="157"/>
    </row>
    <row r="34" spans="3:3">
      <c r="C34" s="157"/>
    </row>
    <row r="35" spans="3:3">
      <c r="C35" s="157"/>
    </row>
    <row r="36" spans="3:3">
      <c r="C36" s="157"/>
    </row>
    <row r="37" spans="3:3">
      <c r="C37" s="157"/>
    </row>
    <row r="38" spans="3:3">
      <c r="C38" s="157"/>
    </row>
    <row r="39" spans="3:3">
      <c r="C39" s="157"/>
    </row>
    <row r="40" spans="3:3">
      <c r="C40" s="157"/>
    </row>
    <row r="41" spans="3:3">
      <c r="C41" s="157"/>
    </row>
    <row r="42" spans="3:3">
      <c r="C42" s="157"/>
    </row>
    <row r="43" spans="3:3">
      <c r="C43" s="157"/>
    </row>
    <row r="44" spans="3:3">
      <c r="C44" s="157"/>
    </row>
    <row r="45" spans="3:3">
      <c r="C45" s="157"/>
    </row>
  </sheetData>
  <sortState ref="B10:C25">
    <sortCondition descending="1" ref="C10:C25"/>
  </sortState>
  <hyperlinks>
    <hyperlink ref="E2" location="Índice!A1" display="Voltar ao Índice"/>
  </hyperlink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B1:E42"/>
  <sheetViews>
    <sheetView showGridLines="0" workbookViewId="0">
      <selection activeCell="B2" sqref="B2"/>
    </sheetView>
  </sheetViews>
  <sheetFormatPr defaultRowHeight="15"/>
  <cols>
    <col min="1" max="1" width="1.7109375" customWidth="1"/>
    <col min="2" max="2" width="64.42578125" customWidth="1"/>
    <col min="3" max="3" width="14" customWidth="1"/>
    <col min="4" max="4" width="2.7109375" customWidth="1"/>
    <col min="5" max="5" width="12.85546875" style="120" customWidth="1"/>
  </cols>
  <sheetData>
    <row r="1" spans="2:5" ht="3.75" customHeight="1"/>
    <row r="2" spans="2:5">
      <c r="B2" s="30" t="s">
        <v>85</v>
      </c>
      <c r="E2" s="119" t="s">
        <v>41</v>
      </c>
    </row>
    <row r="3" spans="2:5" s="115" customFormat="1" ht="32.25" customHeight="1">
      <c r="B3" s="165" t="s">
        <v>162</v>
      </c>
      <c r="E3" s="120"/>
    </row>
    <row r="4" spans="2:5">
      <c r="B4" s="30" t="s">
        <v>3</v>
      </c>
    </row>
    <row r="5" spans="2:5" ht="5.0999999999999996" customHeight="1"/>
    <row r="6" spans="2:5" ht="9.75" customHeight="1">
      <c r="C6" s="2" t="s">
        <v>0</v>
      </c>
    </row>
    <row r="7" spans="2:5" ht="5.0999999999999996" customHeight="1"/>
    <row r="8" spans="2:5" ht="39" customHeight="1">
      <c r="B8" s="160" t="s">
        <v>122</v>
      </c>
      <c r="C8" s="160" t="s">
        <v>3</v>
      </c>
      <c r="D8" s="4"/>
    </row>
    <row r="9" spans="2:5" ht="12" customHeight="1">
      <c r="B9" s="35" t="s">
        <v>121</v>
      </c>
      <c r="C9" s="158">
        <v>0.52478956052343362</v>
      </c>
      <c r="D9" s="75"/>
    </row>
    <row r="10" spans="2:5" ht="12" customHeight="1">
      <c r="B10" s="35" t="s">
        <v>120</v>
      </c>
      <c r="C10" s="158">
        <v>0.49463924507329265</v>
      </c>
      <c r="D10" s="75"/>
    </row>
    <row r="11" spans="2:5" ht="12" customHeight="1">
      <c r="B11" s="35" t="s">
        <v>119</v>
      </c>
      <c r="C11" s="158">
        <v>0.37903570494932903</v>
      </c>
      <c r="D11" s="75"/>
    </row>
    <row r="12" spans="2:5" ht="12" customHeight="1">
      <c r="B12" s="35" t="s">
        <v>118</v>
      </c>
      <c r="C12" s="158">
        <v>0.32588771636379787</v>
      </c>
      <c r="D12" s="75"/>
    </row>
    <row r="13" spans="2:5" ht="12" customHeight="1">
      <c r="B13" s="35" t="s">
        <v>117</v>
      </c>
      <c r="C13" s="158">
        <v>0.30868700256555026</v>
      </c>
      <c r="D13" s="75"/>
    </row>
    <row r="14" spans="2:5" ht="12" customHeight="1">
      <c r="B14" s="35" t="s">
        <v>110</v>
      </c>
      <c r="C14" s="158">
        <v>0.1873135066465263</v>
      </c>
      <c r="D14" s="75"/>
    </row>
    <row r="15" spans="2:5" ht="12" customHeight="1">
      <c r="B15" s="35" t="s">
        <v>109</v>
      </c>
      <c r="C15" s="158">
        <v>0.17223728925558821</v>
      </c>
      <c r="D15" s="75"/>
    </row>
    <row r="16" spans="2:5" ht="12" customHeight="1">
      <c r="B16" s="35" t="s">
        <v>116</v>
      </c>
      <c r="C16" s="158">
        <v>0.1604289296144423</v>
      </c>
      <c r="D16" s="75"/>
    </row>
    <row r="17" spans="2:5" ht="12" customHeight="1">
      <c r="B17" s="35" t="s">
        <v>115</v>
      </c>
      <c r="C17" s="158">
        <v>0.13288140678838417</v>
      </c>
      <c r="D17" s="75"/>
    </row>
    <row r="18" spans="2:5" ht="12" customHeight="1">
      <c r="B18" s="35" t="s">
        <v>102</v>
      </c>
      <c r="C18" s="158">
        <v>0.11658154342900785</v>
      </c>
      <c r="D18" s="75"/>
    </row>
    <row r="19" spans="2:5" ht="12" customHeight="1">
      <c r="B19" s="35" t="s">
        <v>114</v>
      </c>
      <c r="C19" s="158">
        <v>0.11015874176177345</v>
      </c>
      <c r="D19" s="75"/>
    </row>
    <row r="20" spans="2:5" ht="12" customHeight="1">
      <c r="B20" s="35" t="s">
        <v>113</v>
      </c>
      <c r="C20" s="158">
        <v>5.4915472444720809E-2</v>
      </c>
      <c r="D20" s="75"/>
    </row>
    <row r="21" spans="2:5" ht="12" customHeight="1">
      <c r="B21" s="35" t="s">
        <v>112</v>
      </c>
      <c r="C21" s="158">
        <v>2.9933279155596206E-2</v>
      </c>
      <c r="D21" s="75"/>
    </row>
    <row r="22" spans="2:5" ht="5.0999999999999996" customHeight="1" thickBot="1">
      <c r="B22" s="25"/>
      <c r="C22" s="25"/>
      <c r="D22" s="29"/>
    </row>
    <row r="23" spans="2:5" ht="5.0999999999999996" customHeight="1" thickTop="1">
      <c r="D23" s="29"/>
      <c r="E23" s="121"/>
    </row>
    <row r="24" spans="2:5">
      <c r="B24" s="193" t="s">
        <v>165</v>
      </c>
    </row>
    <row r="27" spans="2:5">
      <c r="C27" s="157"/>
    </row>
    <row r="28" spans="2:5">
      <c r="C28" s="157"/>
    </row>
    <row r="29" spans="2:5">
      <c r="C29" s="157"/>
    </row>
    <row r="30" spans="2:5">
      <c r="C30" s="157"/>
    </row>
    <row r="31" spans="2:5">
      <c r="C31" s="157"/>
    </row>
    <row r="32" spans="2:5">
      <c r="C32" s="157"/>
    </row>
    <row r="33" spans="3:3">
      <c r="C33" s="157"/>
    </row>
    <row r="34" spans="3:3">
      <c r="C34" s="157"/>
    </row>
    <row r="35" spans="3:3">
      <c r="C35" s="157"/>
    </row>
    <row r="36" spans="3:3">
      <c r="C36" s="157"/>
    </row>
    <row r="37" spans="3:3">
      <c r="C37" s="157"/>
    </row>
    <row r="38" spans="3:3">
      <c r="C38" s="157"/>
    </row>
    <row r="39" spans="3:3">
      <c r="C39" s="157"/>
    </row>
    <row r="40" spans="3:3">
      <c r="C40" s="157"/>
    </row>
    <row r="41" spans="3:3">
      <c r="C41" s="157"/>
    </row>
    <row r="42" spans="3:3">
      <c r="C42" s="157"/>
    </row>
  </sheetData>
  <sortState ref="B10:C22">
    <sortCondition descending="1" ref="C10:C22"/>
  </sortState>
  <hyperlinks>
    <hyperlink ref="E2" location="Índice!A1" display="Voltar ao Índice"/>
  </hyperlink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B1:K42"/>
  <sheetViews>
    <sheetView showGridLines="0" workbookViewId="0">
      <selection activeCell="B2" sqref="B2"/>
    </sheetView>
  </sheetViews>
  <sheetFormatPr defaultRowHeight="15"/>
  <cols>
    <col min="1" max="1" width="1.7109375" customWidth="1"/>
    <col min="2" max="2" width="64.42578125" customWidth="1"/>
    <col min="3" max="8" width="7.7109375" customWidth="1"/>
    <col min="9" max="9" width="7.7109375" style="120" customWidth="1"/>
    <col min="10" max="10" width="0.85546875" customWidth="1"/>
    <col min="11" max="11" width="11.42578125" customWidth="1"/>
    <col min="12" max="12" width="1.42578125" customWidth="1"/>
  </cols>
  <sheetData>
    <row r="1" spans="2:11" ht="3.75" customHeight="1"/>
    <row r="2" spans="2:11">
      <c r="B2" s="30" t="s">
        <v>181</v>
      </c>
      <c r="K2" s="119" t="s">
        <v>41</v>
      </c>
    </row>
    <row r="3" spans="2:11" s="115" customFormat="1" ht="32.25" customHeight="1">
      <c r="B3" s="165" t="s">
        <v>163</v>
      </c>
      <c r="I3" s="120"/>
    </row>
    <row r="4" spans="2:11">
      <c r="B4" s="30" t="s">
        <v>3</v>
      </c>
    </row>
    <row r="5" spans="2:11" ht="5.25" customHeight="1"/>
    <row r="6" spans="2:11" ht="9.75" customHeight="1">
      <c r="C6" s="2"/>
      <c r="D6" s="2"/>
      <c r="I6" s="69" t="s">
        <v>0</v>
      </c>
    </row>
    <row r="7" spans="2:11" ht="5.0999999999999996" customHeight="1"/>
    <row r="8" spans="2:11" ht="39" customHeight="1">
      <c r="B8" s="160"/>
      <c r="C8" s="160" t="s">
        <v>2</v>
      </c>
      <c r="D8" s="160" t="s">
        <v>139</v>
      </c>
      <c r="E8" s="160" t="s">
        <v>123</v>
      </c>
      <c r="F8" s="160" t="s">
        <v>124</v>
      </c>
      <c r="G8" s="160" t="s">
        <v>125</v>
      </c>
      <c r="H8" s="160" t="s">
        <v>126</v>
      </c>
      <c r="I8" s="160" t="s">
        <v>140</v>
      </c>
    </row>
    <row r="9" spans="2:11" ht="12" customHeight="1">
      <c r="B9" s="35" t="s">
        <v>164</v>
      </c>
      <c r="C9" s="158">
        <f>SUM(D9:I9)</f>
        <v>0.99999999999999989</v>
      </c>
      <c r="D9" s="158">
        <v>0.10416912732970099</v>
      </c>
      <c r="E9" s="158">
        <v>0.1765836450898616</v>
      </c>
      <c r="F9" s="158">
        <v>0.30174330093650814</v>
      </c>
      <c r="G9" s="158">
        <v>0.23091057830480988</v>
      </c>
      <c r="H9" s="158">
        <v>0.13711662229333074</v>
      </c>
      <c r="I9" s="158">
        <v>4.9476726045788587E-2</v>
      </c>
      <c r="K9" s="183"/>
    </row>
    <row r="10" spans="2:11" ht="12" customHeight="1">
      <c r="B10" s="35" t="s">
        <v>127</v>
      </c>
      <c r="C10" s="158">
        <f t="shared" ref="C10:C22" si="0">SUM(D10:I10)</f>
        <v>0.99999999999999989</v>
      </c>
      <c r="D10" s="158">
        <v>4.0062163974870516E-2</v>
      </c>
      <c r="E10" s="158">
        <v>0.1001356618009528</v>
      </c>
      <c r="F10" s="158">
        <v>0.21298329889137507</v>
      </c>
      <c r="G10" s="158">
        <v>0.30335518479999041</v>
      </c>
      <c r="H10" s="158">
        <v>0.26625888129862973</v>
      </c>
      <c r="I10" s="158">
        <v>7.720480923418141E-2</v>
      </c>
      <c r="K10" s="183"/>
    </row>
    <row r="11" spans="2:11" ht="12" customHeight="1">
      <c r="B11" s="35" t="s">
        <v>128</v>
      </c>
      <c r="C11" s="158">
        <f t="shared" si="0"/>
        <v>1.0000000000000002</v>
      </c>
      <c r="D11" s="158">
        <v>0.1060912609223906</v>
      </c>
      <c r="E11" s="158">
        <v>0.14730682088332825</v>
      </c>
      <c r="F11" s="158">
        <v>0.23807209753662528</v>
      </c>
      <c r="G11" s="158">
        <v>0.25153960611543263</v>
      </c>
      <c r="H11" s="158">
        <v>0.18418318917710796</v>
      </c>
      <c r="I11" s="158">
        <v>7.280702536511538E-2</v>
      </c>
      <c r="K11" s="183"/>
    </row>
    <row r="12" spans="2:11" ht="12" customHeight="1">
      <c r="B12" s="35" t="s">
        <v>129</v>
      </c>
      <c r="C12" s="158">
        <f t="shared" si="0"/>
        <v>0.99999999999999978</v>
      </c>
      <c r="D12" s="158">
        <v>8.1726273952810069E-2</v>
      </c>
      <c r="E12" s="158">
        <v>0.15002449321437999</v>
      </c>
      <c r="F12" s="158">
        <v>0.24174365900017269</v>
      </c>
      <c r="G12" s="158">
        <v>0.23724798890565788</v>
      </c>
      <c r="H12" s="158">
        <v>0.21461172177418131</v>
      </c>
      <c r="I12" s="158">
        <v>7.464586315279792E-2</v>
      </c>
      <c r="K12" s="183"/>
    </row>
    <row r="13" spans="2:11" ht="12" customHeight="1">
      <c r="B13" s="35" t="s">
        <v>130</v>
      </c>
      <c r="C13" s="158">
        <f t="shared" si="0"/>
        <v>1</v>
      </c>
      <c r="D13" s="158">
        <v>0.10506559283016594</v>
      </c>
      <c r="E13" s="158">
        <v>0.15682953600483718</v>
      </c>
      <c r="F13" s="158">
        <v>0.2300750015450084</v>
      </c>
      <c r="G13" s="158">
        <v>0.21513012174944524</v>
      </c>
      <c r="H13" s="158">
        <v>0.2025721283427051</v>
      </c>
      <c r="I13" s="158">
        <v>9.0327619527838132E-2</v>
      </c>
      <c r="K13" s="183"/>
    </row>
    <row r="14" spans="2:11" ht="12" customHeight="1">
      <c r="B14" s="35" t="s">
        <v>131</v>
      </c>
      <c r="C14" s="158">
        <f t="shared" si="0"/>
        <v>0.99999999999999978</v>
      </c>
      <c r="D14" s="158">
        <v>3.9844185716457578E-2</v>
      </c>
      <c r="E14" s="158">
        <v>6.7925849829814741E-2</v>
      </c>
      <c r="F14" s="158">
        <v>0.16197231554953906</v>
      </c>
      <c r="G14" s="158">
        <v>0.23332953235283629</v>
      </c>
      <c r="H14" s="158">
        <v>0.31341054653655964</v>
      </c>
      <c r="I14" s="158">
        <v>0.18351757001479257</v>
      </c>
      <c r="K14" s="183"/>
    </row>
    <row r="15" spans="2:11" ht="12" customHeight="1">
      <c r="B15" s="35" t="s">
        <v>132</v>
      </c>
      <c r="C15" s="158">
        <f t="shared" si="0"/>
        <v>1</v>
      </c>
      <c r="D15" s="158">
        <v>3.983905841307632E-2</v>
      </c>
      <c r="E15" s="158">
        <v>9.1450877139863329E-2</v>
      </c>
      <c r="F15" s="158">
        <v>0.25328033871853345</v>
      </c>
      <c r="G15" s="158">
        <v>0.3068352668250966</v>
      </c>
      <c r="H15" s="158">
        <v>0.23501458757077306</v>
      </c>
      <c r="I15" s="158">
        <v>7.357987133265731E-2</v>
      </c>
      <c r="K15" s="183"/>
    </row>
    <row r="16" spans="2:11" ht="12" customHeight="1">
      <c r="B16" s="35" t="s">
        <v>133</v>
      </c>
      <c r="C16" s="158">
        <f t="shared" si="0"/>
        <v>1</v>
      </c>
      <c r="D16" s="158">
        <v>8.5854612805218708E-2</v>
      </c>
      <c r="E16" s="158">
        <v>0.15196718977461676</v>
      </c>
      <c r="F16" s="158">
        <v>0.25602233635166532</v>
      </c>
      <c r="G16" s="158">
        <v>0.28741042527738553</v>
      </c>
      <c r="H16" s="158">
        <v>0.18191683764744185</v>
      </c>
      <c r="I16" s="158">
        <v>3.6828598143671794E-2</v>
      </c>
      <c r="K16" s="183"/>
    </row>
    <row r="17" spans="2:11" ht="12" customHeight="1">
      <c r="B17" s="35" t="s">
        <v>134</v>
      </c>
      <c r="C17" s="158">
        <f t="shared" si="0"/>
        <v>1</v>
      </c>
      <c r="D17" s="158">
        <v>2.9500224112834782E-2</v>
      </c>
      <c r="E17" s="158">
        <v>6.9339061396830937E-2</v>
      </c>
      <c r="F17" s="158">
        <v>0.23043889871799991</v>
      </c>
      <c r="G17" s="158">
        <v>0.28508284226270036</v>
      </c>
      <c r="H17" s="158">
        <v>0.28509501548463712</v>
      </c>
      <c r="I17" s="158">
        <v>0.10054395802499685</v>
      </c>
      <c r="K17" s="183"/>
    </row>
    <row r="18" spans="2:11" ht="12" customHeight="1">
      <c r="B18" s="35" t="s">
        <v>99</v>
      </c>
      <c r="C18" s="158">
        <f t="shared" si="0"/>
        <v>1</v>
      </c>
      <c r="D18" s="158">
        <v>4.8205855507360541E-2</v>
      </c>
      <c r="E18" s="158">
        <v>8.1864634564047842E-2</v>
      </c>
      <c r="F18" s="158">
        <v>0.18526035354180209</v>
      </c>
      <c r="G18" s="158">
        <v>0.31872349510800069</v>
      </c>
      <c r="H18" s="158">
        <v>0.25568824524217948</v>
      </c>
      <c r="I18" s="158">
        <v>0.11025741603660943</v>
      </c>
      <c r="K18" s="183"/>
    </row>
    <row r="19" spans="2:11" ht="12" customHeight="1">
      <c r="B19" s="35" t="s">
        <v>135</v>
      </c>
      <c r="C19" s="158">
        <f t="shared" si="0"/>
        <v>1</v>
      </c>
      <c r="D19" s="158">
        <v>4.5022187601837904E-2</v>
      </c>
      <c r="E19" s="158">
        <v>0.10289675877952559</v>
      </c>
      <c r="F19" s="158">
        <v>0.25445877569928033</v>
      </c>
      <c r="G19" s="158">
        <v>0.30126145623972816</v>
      </c>
      <c r="H19" s="158">
        <v>0.22688516234083442</v>
      </c>
      <c r="I19" s="158">
        <v>6.947565933879371E-2</v>
      </c>
      <c r="K19" s="183"/>
    </row>
    <row r="20" spans="2:11" ht="12" customHeight="1">
      <c r="B20" s="35" t="s">
        <v>136</v>
      </c>
      <c r="C20" s="158">
        <f t="shared" si="0"/>
        <v>1</v>
      </c>
      <c r="D20" s="158">
        <v>8.1343081611124385E-2</v>
      </c>
      <c r="E20" s="158">
        <v>0.13939527220701262</v>
      </c>
      <c r="F20" s="158">
        <v>0.25025578400378096</v>
      </c>
      <c r="G20" s="158">
        <v>0.277468432805281</v>
      </c>
      <c r="H20" s="158">
        <v>0.17814840422973008</v>
      </c>
      <c r="I20" s="158">
        <v>7.3389025143070968E-2</v>
      </c>
      <c r="K20" s="183"/>
    </row>
    <row r="21" spans="2:11" ht="12" customHeight="1">
      <c r="B21" s="35" t="s">
        <v>137</v>
      </c>
      <c r="C21" s="158">
        <f t="shared" si="0"/>
        <v>0.99999999999999989</v>
      </c>
      <c r="D21" s="158">
        <v>6.2594156550016794E-2</v>
      </c>
      <c r="E21" s="158">
        <v>9.7415363621998471E-2</v>
      </c>
      <c r="F21" s="158">
        <v>0.21381916786958349</v>
      </c>
      <c r="G21" s="158">
        <v>0.32004213314961277</v>
      </c>
      <c r="H21" s="158">
        <v>0.23879016568392825</v>
      </c>
      <c r="I21" s="158">
        <v>6.7339013124860264E-2</v>
      </c>
      <c r="K21" s="183"/>
    </row>
    <row r="22" spans="2:11" ht="12" customHeight="1">
      <c r="B22" s="35" t="s">
        <v>138</v>
      </c>
      <c r="C22" s="158">
        <f t="shared" si="0"/>
        <v>0.99999999999999978</v>
      </c>
      <c r="D22" s="158">
        <v>0.1412009858814777</v>
      </c>
      <c r="E22" s="158">
        <v>0.19967548509701041</v>
      </c>
      <c r="F22" s="158">
        <v>0.20192482897707281</v>
      </c>
      <c r="G22" s="158">
        <v>0.21343038068227618</v>
      </c>
      <c r="H22" s="158">
        <v>0.18432291415060112</v>
      </c>
      <c r="I22" s="158">
        <v>5.9445405211561643E-2</v>
      </c>
      <c r="K22" s="183"/>
    </row>
    <row r="23" spans="2:11" ht="5.0999999999999996" customHeight="1" thickBot="1">
      <c r="B23" s="25"/>
      <c r="C23" s="25"/>
      <c r="D23" s="25"/>
      <c r="E23" s="25"/>
      <c r="F23" s="25"/>
      <c r="G23" s="25"/>
      <c r="H23" s="25"/>
      <c r="I23" s="161"/>
    </row>
    <row r="24" spans="2:11" ht="3" customHeight="1" thickTop="1"/>
    <row r="25" spans="2:11">
      <c r="B25" s="193" t="s">
        <v>165</v>
      </c>
      <c r="C25" s="157"/>
      <c r="D25" s="157"/>
      <c r="E25" s="157"/>
      <c r="F25" s="157"/>
      <c r="G25" s="157"/>
      <c r="H25" s="157"/>
      <c r="I25" s="157"/>
    </row>
    <row r="26" spans="2:11">
      <c r="C26" s="157"/>
      <c r="D26" s="157"/>
      <c r="E26" s="157"/>
      <c r="F26" s="157"/>
      <c r="G26" s="157"/>
      <c r="H26" s="157"/>
      <c r="I26" s="157"/>
    </row>
    <row r="27" spans="2:11">
      <c r="C27" s="157"/>
      <c r="D27" s="157"/>
      <c r="E27" s="157"/>
      <c r="F27" s="157"/>
      <c r="G27" s="157"/>
      <c r="H27" s="157"/>
      <c r="I27" s="157"/>
    </row>
    <row r="28" spans="2:11">
      <c r="C28" s="157"/>
      <c r="D28" s="157"/>
      <c r="E28" s="157"/>
      <c r="F28" s="157"/>
      <c r="G28" s="157"/>
      <c r="H28" s="157"/>
      <c r="I28" s="157"/>
    </row>
    <row r="29" spans="2:11">
      <c r="C29" s="157"/>
      <c r="D29" s="157"/>
      <c r="E29" s="157"/>
      <c r="F29" s="157"/>
      <c r="G29" s="157"/>
      <c r="H29" s="157"/>
      <c r="I29" s="157"/>
    </row>
    <row r="30" spans="2:11">
      <c r="C30" s="157"/>
      <c r="D30" s="157"/>
      <c r="E30" s="157"/>
      <c r="F30" s="157"/>
      <c r="G30" s="157"/>
      <c r="H30" s="157"/>
      <c r="I30" s="157"/>
    </row>
    <row r="31" spans="2:11">
      <c r="C31" s="157"/>
      <c r="D31" s="157"/>
      <c r="E31" s="157"/>
      <c r="F31" s="157"/>
      <c r="G31" s="157"/>
      <c r="H31" s="157"/>
      <c r="I31" s="157"/>
    </row>
    <row r="32" spans="2:11">
      <c r="C32" s="157"/>
      <c r="D32" s="157"/>
      <c r="E32" s="157"/>
      <c r="F32" s="157"/>
      <c r="G32" s="157"/>
      <c r="H32" s="157"/>
      <c r="I32" s="157"/>
    </row>
    <row r="33" spans="3:9">
      <c r="C33" s="157"/>
      <c r="D33" s="157"/>
      <c r="E33" s="157"/>
      <c r="F33" s="157"/>
      <c r="G33" s="157"/>
      <c r="H33" s="157"/>
      <c r="I33" s="157"/>
    </row>
    <row r="34" spans="3:9">
      <c r="C34" s="157"/>
      <c r="D34" s="157"/>
      <c r="E34" s="157"/>
      <c r="F34" s="157"/>
      <c r="G34" s="157"/>
      <c r="H34" s="157"/>
      <c r="I34" s="157"/>
    </row>
    <row r="35" spans="3:9">
      <c r="C35" s="157"/>
      <c r="D35" s="157"/>
      <c r="E35" s="157"/>
      <c r="F35" s="157"/>
      <c r="G35" s="157"/>
      <c r="H35" s="157"/>
      <c r="I35" s="157"/>
    </row>
    <row r="36" spans="3:9">
      <c r="C36" s="157"/>
      <c r="D36" s="157"/>
      <c r="E36" s="157"/>
      <c r="F36" s="157"/>
      <c r="G36" s="157"/>
      <c r="H36" s="157"/>
      <c r="I36" s="157"/>
    </row>
    <row r="37" spans="3:9">
      <c r="C37" s="157"/>
      <c r="D37" s="157"/>
      <c r="E37" s="157"/>
      <c r="F37" s="157"/>
      <c r="G37" s="157"/>
      <c r="H37" s="157"/>
      <c r="I37" s="157"/>
    </row>
    <row r="38" spans="3:9">
      <c r="C38" s="157"/>
      <c r="D38" s="157"/>
      <c r="E38" s="157"/>
      <c r="F38" s="157"/>
      <c r="G38" s="157"/>
      <c r="H38" s="157"/>
      <c r="I38" s="157"/>
    </row>
    <row r="39" spans="3:9">
      <c r="C39" s="157"/>
      <c r="D39" s="157"/>
    </row>
    <row r="40" spans="3:9">
      <c r="C40" s="157"/>
      <c r="D40" s="157"/>
    </row>
    <row r="41" spans="3:9">
      <c r="C41" s="157"/>
      <c r="D41" s="157"/>
    </row>
    <row r="42" spans="3:9">
      <c r="C42" s="157"/>
      <c r="D42" s="157"/>
    </row>
  </sheetData>
  <conditionalFormatting sqref="K9:K22">
    <cfRule type="top10" dxfId="1" priority="1" rank="3"/>
  </conditionalFormatting>
  <hyperlinks>
    <hyperlink ref="K2" location="Índice!A1" display="Voltar ao Índice"/>
  </hyperlinks>
  <pageMargins left="0.31496062992125984" right="0.31496062992125984" top="0.74803149606299213" bottom="0.74803149606299213" header="0.31496062992125984" footer="0.31496062992125984"/>
  <pageSetup paperSize="9" scale="73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9A661"/>
    <pageSetUpPr fitToPage="1"/>
  </sheetPr>
  <dimension ref="B1:E45"/>
  <sheetViews>
    <sheetView showGridLines="0" workbookViewId="0">
      <selection activeCell="B2" sqref="B2"/>
    </sheetView>
  </sheetViews>
  <sheetFormatPr defaultRowHeight="15"/>
  <cols>
    <col min="1" max="1" width="1.7109375" customWidth="1"/>
    <col min="2" max="2" width="64.42578125" customWidth="1"/>
    <col min="3" max="3" width="14" customWidth="1"/>
    <col min="4" max="4" width="2.7109375" customWidth="1"/>
    <col min="5" max="5" width="12.85546875" style="120" customWidth="1"/>
  </cols>
  <sheetData>
    <row r="1" spans="2:5" ht="3.75" customHeight="1"/>
    <row r="2" spans="2:5">
      <c r="B2" s="30" t="s">
        <v>84</v>
      </c>
      <c r="E2" s="119" t="s">
        <v>41</v>
      </c>
    </row>
    <row r="3" spans="2:5" s="115" customFormat="1" ht="32.25" customHeight="1">
      <c r="B3" s="165" t="s">
        <v>158</v>
      </c>
      <c r="E3" s="120"/>
    </row>
    <row r="4" spans="2:5">
      <c r="B4" s="30" t="s">
        <v>4</v>
      </c>
    </row>
    <row r="5" spans="2:5" ht="5.0999999999999996" customHeight="1"/>
    <row r="6" spans="2:5" ht="12" customHeight="1">
      <c r="C6" s="2" t="s">
        <v>0</v>
      </c>
    </row>
    <row r="7" spans="2:5" ht="5.0999999999999996" customHeight="1"/>
    <row r="8" spans="2:5" ht="39" customHeight="1">
      <c r="B8" s="159" t="s">
        <v>111</v>
      </c>
      <c r="C8" s="159" t="s">
        <v>4</v>
      </c>
      <c r="D8" s="4"/>
    </row>
    <row r="9" spans="2:5" ht="12" customHeight="1">
      <c r="B9" s="35" t="s">
        <v>110</v>
      </c>
      <c r="C9" s="158">
        <v>0.62533777730846452</v>
      </c>
      <c r="D9" s="75"/>
    </row>
    <row r="10" spans="2:5" ht="12" customHeight="1">
      <c r="B10" s="35" t="s">
        <v>109</v>
      </c>
      <c r="C10" s="158">
        <v>0.50426474682997036</v>
      </c>
      <c r="D10" s="75"/>
    </row>
    <row r="11" spans="2:5" ht="12" customHeight="1">
      <c r="B11" s="35" t="s">
        <v>108</v>
      </c>
      <c r="C11" s="158">
        <v>0.30251433094294711</v>
      </c>
      <c r="D11" s="75"/>
    </row>
    <row r="12" spans="2:5" ht="12" customHeight="1">
      <c r="B12" s="35" t="s">
        <v>106</v>
      </c>
      <c r="C12" s="158">
        <v>0.24814016583161588</v>
      </c>
      <c r="D12" s="75"/>
    </row>
    <row r="13" spans="2:5" ht="12" customHeight="1">
      <c r="B13" s="35" t="s">
        <v>107</v>
      </c>
      <c r="C13" s="158">
        <v>0.23020110236229099</v>
      </c>
      <c r="D13" s="75"/>
    </row>
    <row r="14" spans="2:5" ht="12" customHeight="1">
      <c r="B14" s="35" t="s">
        <v>160</v>
      </c>
      <c r="C14" s="158">
        <v>0.16760653143039897</v>
      </c>
      <c r="D14" s="75"/>
    </row>
    <row r="15" spans="2:5" ht="12" customHeight="1">
      <c r="B15" s="35" t="s">
        <v>161</v>
      </c>
      <c r="C15" s="158">
        <v>0.13886623712238658</v>
      </c>
      <c r="D15" s="75"/>
    </row>
    <row r="16" spans="2:5" ht="12" customHeight="1">
      <c r="B16" s="35" t="s">
        <v>104</v>
      </c>
      <c r="C16" s="158">
        <v>0.13003258784415275</v>
      </c>
      <c r="D16" s="75"/>
    </row>
    <row r="17" spans="2:5" ht="12" customHeight="1">
      <c r="B17" s="35" t="s">
        <v>100</v>
      </c>
      <c r="C17" s="158">
        <v>0.12794750754444753</v>
      </c>
      <c r="D17" s="75"/>
    </row>
    <row r="18" spans="2:5" ht="12" customHeight="1">
      <c r="B18" s="35" t="s">
        <v>101</v>
      </c>
      <c r="C18" s="158">
        <v>0.10158481300788548</v>
      </c>
      <c r="D18" s="75"/>
    </row>
    <row r="19" spans="2:5" ht="12" customHeight="1">
      <c r="B19" s="35" t="s">
        <v>99</v>
      </c>
      <c r="C19" s="158">
        <v>0.10017448013576608</v>
      </c>
      <c r="D19" s="75"/>
    </row>
    <row r="20" spans="2:5" ht="12" customHeight="1">
      <c r="B20" s="35" t="s">
        <v>105</v>
      </c>
      <c r="C20" s="158">
        <v>8.5304202962399198E-2</v>
      </c>
      <c r="D20" s="75"/>
    </row>
    <row r="21" spans="2:5" ht="12" customHeight="1">
      <c r="B21" s="35" t="s">
        <v>103</v>
      </c>
      <c r="C21" s="158">
        <v>8.1156824878617806E-2</v>
      </c>
      <c r="D21" s="75"/>
    </row>
    <row r="22" spans="2:5" ht="12" customHeight="1">
      <c r="B22" s="35" t="s">
        <v>102</v>
      </c>
      <c r="C22" s="158">
        <v>6.9363078929992522E-2</v>
      </c>
      <c r="D22" s="75"/>
    </row>
    <row r="23" spans="2:5" ht="12" customHeight="1">
      <c r="B23" s="35" t="s">
        <v>98</v>
      </c>
      <c r="C23" s="158">
        <v>6.5853641349628914E-2</v>
      </c>
      <c r="D23" s="75"/>
    </row>
    <row r="24" spans="2:5" ht="12" customHeight="1">
      <c r="B24" s="35" t="s">
        <v>97</v>
      </c>
      <c r="C24" s="158">
        <v>1.9514947448465835E-2</v>
      </c>
      <c r="D24" s="75"/>
    </row>
    <row r="25" spans="2:5" ht="5.0999999999999996" customHeight="1" thickBot="1">
      <c r="B25" s="27"/>
      <c r="C25" s="27"/>
      <c r="D25" s="29"/>
    </row>
    <row r="26" spans="2:5" ht="5.0999999999999996" customHeight="1" thickTop="1">
      <c r="D26" s="29"/>
      <c r="E26" s="121"/>
    </row>
    <row r="27" spans="2:5">
      <c r="B27" s="193" t="s">
        <v>165</v>
      </c>
    </row>
    <row r="30" spans="2:5">
      <c r="C30" s="157"/>
    </row>
    <row r="31" spans="2:5">
      <c r="C31" s="157"/>
    </row>
    <row r="32" spans="2:5">
      <c r="C32" s="157"/>
    </row>
    <row r="33" spans="3:3">
      <c r="C33" s="157"/>
    </row>
    <row r="34" spans="3:3">
      <c r="C34" s="157"/>
    </row>
    <row r="35" spans="3:3">
      <c r="C35" s="157"/>
    </row>
    <row r="36" spans="3:3">
      <c r="C36" s="157"/>
    </row>
    <row r="37" spans="3:3">
      <c r="C37" s="157"/>
    </row>
    <row r="38" spans="3:3">
      <c r="C38" s="157"/>
    </row>
    <row r="39" spans="3:3">
      <c r="C39" s="157"/>
    </row>
    <row r="40" spans="3:3">
      <c r="C40" s="157"/>
    </row>
    <row r="41" spans="3:3">
      <c r="C41" s="157"/>
    </row>
    <row r="42" spans="3:3">
      <c r="C42" s="157"/>
    </row>
    <row r="43" spans="3:3">
      <c r="C43" s="157"/>
    </row>
    <row r="44" spans="3:3">
      <c r="C44" s="157"/>
    </row>
    <row r="45" spans="3:3">
      <c r="C45" s="157"/>
    </row>
  </sheetData>
  <sortState ref="B10:C25">
    <sortCondition descending="1" ref="C10:C25"/>
  </sortState>
  <hyperlinks>
    <hyperlink ref="E2" location="Índice!A1" display="Voltar ao Índice"/>
  </hyperlink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9A661"/>
    <pageSetUpPr fitToPage="1"/>
  </sheetPr>
  <dimension ref="B1:E42"/>
  <sheetViews>
    <sheetView showGridLines="0" workbookViewId="0">
      <selection activeCell="B3" sqref="B3"/>
    </sheetView>
  </sheetViews>
  <sheetFormatPr defaultRowHeight="15"/>
  <cols>
    <col min="1" max="1" width="1.7109375" customWidth="1"/>
    <col min="2" max="2" width="64.42578125" customWidth="1"/>
    <col min="3" max="3" width="14" customWidth="1"/>
    <col min="4" max="4" width="2.7109375" customWidth="1"/>
    <col min="5" max="5" width="12.5703125" style="120" customWidth="1"/>
  </cols>
  <sheetData>
    <row r="1" spans="2:5" ht="3.75" customHeight="1"/>
    <row r="2" spans="2:5">
      <c r="B2" s="30" t="s">
        <v>85</v>
      </c>
      <c r="E2" s="119" t="s">
        <v>41</v>
      </c>
    </row>
    <row r="3" spans="2:5" s="115" customFormat="1" ht="32.25" customHeight="1">
      <c r="B3" s="165" t="s">
        <v>162</v>
      </c>
      <c r="E3" s="120"/>
    </row>
    <row r="4" spans="2:5">
      <c r="B4" s="30" t="s">
        <v>4</v>
      </c>
    </row>
    <row r="5" spans="2:5" ht="5.0999999999999996" customHeight="1"/>
    <row r="6" spans="2:5" ht="13.5" customHeight="1">
      <c r="C6" s="2" t="s">
        <v>0</v>
      </c>
    </row>
    <row r="7" spans="2:5" ht="5.0999999999999996" customHeight="1"/>
    <row r="8" spans="2:5" ht="39" customHeight="1">
      <c r="B8" s="159" t="s">
        <v>122</v>
      </c>
      <c r="C8" s="159" t="s">
        <v>4</v>
      </c>
      <c r="D8" s="4"/>
    </row>
    <row r="9" spans="2:5" ht="12" customHeight="1">
      <c r="B9" s="35" t="s">
        <v>121</v>
      </c>
      <c r="C9" s="158">
        <v>0.45260091427783405</v>
      </c>
      <c r="D9" s="75"/>
    </row>
    <row r="10" spans="2:5" ht="12" customHeight="1">
      <c r="B10" s="35" t="s">
        <v>120</v>
      </c>
      <c r="C10" s="158">
        <v>0.43129821995804701</v>
      </c>
      <c r="D10" s="75"/>
    </row>
    <row r="11" spans="2:5" ht="12" customHeight="1">
      <c r="B11" s="35" t="s">
        <v>119</v>
      </c>
      <c r="C11" s="158">
        <v>0.35665953186457722</v>
      </c>
      <c r="D11" s="75"/>
    </row>
    <row r="12" spans="2:5" ht="12" customHeight="1">
      <c r="B12" s="35" t="s">
        <v>118</v>
      </c>
      <c r="C12" s="158">
        <v>0.31333484803064715</v>
      </c>
      <c r="D12" s="75"/>
    </row>
    <row r="13" spans="2:5" ht="12" customHeight="1">
      <c r="B13" s="35" t="s">
        <v>117</v>
      </c>
      <c r="C13" s="158">
        <v>0.30458446154191438</v>
      </c>
      <c r="D13" s="75"/>
    </row>
    <row r="14" spans="2:5" ht="12" customHeight="1">
      <c r="B14" s="35" t="s">
        <v>110</v>
      </c>
      <c r="C14" s="158">
        <v>0.24489572856262787</v>
      </c>
      <c r="D14" s="75"/>
    </row>
    <row r="15" spans="2:5" ht="12" customHeight="1">
      <c r="B15" s="35" t="s">
        <v>116</v>
      </c>
      <c r="C15" s="158">
        <v>0.21185736652526405</v>
      </c>
      <c r="D15" s="75"/>
    </row>
    <row r="16" spans="2:5" ht="12" customHeight="1">
      <c r="B16" s="35" t="s">
        <v>115</v>
      </c>
      <c r="C16" s="158">
        <v>0.20551201061606905</v>
      </c>
      <c r="D16" s="75"/>
    </row>
    <row r="17" spans="2:5" ht="12" customHeight="1">
      <c r="B17" s="35" t="s">
        <v>102</v>
      </c>
      <c r="C17" s="158">
        <v>0.14115695631075631</v>
      </c>
      <c r="D17" s="75"/>
    </row>
    <row r="18" spans="2:5" ht="12" customHeight="1">
      <c r="B18" s="35" t="s">
        <v>109</v>
      </c>
      <c r="C18" s="158">
        <v>0.13205850950649581</v>
      </c>
      <c r="D18" s="75"/>
    </row>
    <row r="19" spans="2:5" ht="12" customHeight="1">
      <c r="B19" s="35" t="s">
        <v>113</v>
      </c>
      <c r="C19" s="158">
        <v>8.6380757750815954E-2</v>
      </c>
      <c r="D19" s="75"/>
    </row>
    <row r="20" spans="2:5" ht="12" customHeight="1">
      <c r="B20" s="35" t="s">
        <v>114</v>
      </c>
      <c r="C20" s="158">
        <v>6.4808193133074052E-2</v>
      </c>
      <c r="D20" s="75"/>
    </row>
    <row r="21" spans="2:5" ht="12" customHeight="1">
      <c r="B21" s="35" t="s">
        <v>112</v>
      </c>
      <c r="C21" s="158">
        <v>4.9611360690619936E-2</v>
      </c>
      <c r="D21" s="75"/>
    </row>
    <row r="22" spans="2:5" ht="5.0999999999999996" customHeight="1" thickBot="1">
      <c r="B22" s="27"/>
      <c r="C22" s="27"/>
      <c r="D22" s="29"/>
    </row>
    <row r="23" spans="2:5" ht="5.0999999999999996" customHeight="1" thickTop="1">
      <c r="D23" s="29"/>
      <c r="E23" s="121"/>
    </row>
    <row r="24" spans="2:5">
      <c r="B24" s="193" t="s">
        <v>165</v>
      </c>
    </row>
    <row r="27" spans="2:5">
      <c r="C27" s="157"/>
    </row>
    <row r="28" spans="2:5">
      <c r="C28" s="157"/>
    </row>
    <row r="29" spans="2:5">
      <c r="C29" s="157"/>
    </row>
    <row r="30" spans="2:5">
      <c r="C30" s="157"/>
    </row>
    <row r="31" spans="2:5">
      <c r="C31" s="157"/>
    </row>
    <row r="32" spans="2:5">
      <c r="C32" s="157"/>
    </row>
    <row r="33" spans="3:3">
      <c r="C33" s="157"/>
    </row>
    <row r="34" spans="3:3">
      <c r="C34" s="157"/>
    </row>
    <row r="35" spans="3:3">
      <c r="C35" s="157"/>
    </row>
    <row r="36" spans="3:3">
      <c r="C36" s="157"/>
    </row>
    <row r="37" spans="3:3">
      <c r="C37" s="157"/>
    </row>
    <row r="38" spans="3:3">
      <c r="C38" s="157"/>
    </row>
    <row r="39" spans="3:3">
      <c r="C39" s="157"/>
    </row>
    <row r="40" spans="3:3">
      <c r="C40" s="157"/>
    </row>
    <row r="41" spans="3:3">
      <c r="C41" s="157"/>
    </row>
    <row r="42" spans="3:3">
      <c r="C42" s="157"/>
    </row>
  </sheetData>
  <sortState ref="B10:C22">
    <sortCondition descending="1" ref="C10:C22"/>
  </sortState>
  <hyperlinks>
    <hyperlink ref="E2" location="Índice!A1" display="Voltar ao Índice"/>
  </hyperlink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9A661"/>
    <pageSetUpPr fitToPage="1"/>
  </sheetPr>
  <dimension ref="B1:K42"/>
  <sheetViews>
    <sheetView showGridLines="0" workbookViewId="0">
      <selection activeCell="C37" sqref="C37"/>
    </sheetView>
  </sheetViews>
  <sheetFormatPr defaultRowHeight="15"/>
  <cols>
    <col min="1" max="1" width="1.7109375" customWidth="1"/>
    <col min="2" max="2" width="64.42578125" customWidth="1"/>
    <col min="3" max="8" width="7.7109375" customWidth="1"/>
    <col min="9" max="9" width="7.7109375" style="120" customWidth="1"/>
    <col min="10" max="10" width="1.7109375" customWidth="1"/>
    <col min="11" max="11" width="12" customWidth="1"/>
    <col min="12" max="12" width="1" customWidth="1"/>
  </cols>
  <sheetData>
    <row r="1" spans="2:11" ht="3.75" customHeight="1"/>
    <row r="2" spans="2:11">
      <c r="B2" s="30" t="s">
        <v>181</v>
      </c>
      <c r="K2" s="119" t="s">
        <v>41</v>
      </c>
    </row>
    <row r="3" spans="2:11" s="115" customFormat="1" ht="32.25" customHeight="1">
      <c r="B3" s="165" t="s">
        <v>163</v>
      </c>
      <c r="I3" s="120"/>
    </row>
    <row r="4" spans="2:11">
      <c r="B4" s="30" t="s">
        <v>4</v>
      </c>
    </row>
    <row r="5" spans="2:11" ht="3.75" customHeight="1"/>
    <row r="6" spans="2:11" ht="10.5" customHeight="1">
      <c r="C6" s="2"/>
      <c r="D6" s="2"/>
      <c r="I6" s="168" t="s">
        <v>0</v>
      </c>
    </row>
    <row r="7" spans="2:11" ht="5.0999999999999996" customHeight="1"/>
    <row r="8" spans="2:11" ht="39" customHeight="1">
      <c r="B8" s="159"/>
      <c r="C8" s="159" t="s">
        <v>2</v>
      </c>
      <c r="D8" s="159" t="s">
        <v>139</v>
      </c>
      <c r="E8" s="159" t="s">
        <v>123</v>
      </c>
      <c r="F8" s="159" t="s">
        <v>124</v>
      </c>
      <c r="G8" s="159" t="s">
        <v>125</v>
      </c>
      <c r="H8" s="159" t="s">
        <v>126</v>
      </c>
      <c r="I8" s="159" t="s">
        <v>140</v>
      </c>
    </row>
    <row r="9" spans="2:11" ht="12" customHeight="1">
      <c r="B9" s="35" t="s">
        <v>164</v>
      </c>
      <c r="C9" s="158">
        <f>SUM(D9:I9)</f>
        <v>0.99999999999999989</v>
      </c>
      <c r="D9" s="158">
        <v>0.13772524030488664</v>
      </c>
      <c r="E9" s="158">
        <v>0.19128701592621622</v>
      </c>
      <c r="F9" s="158">
        <v>0.28439076926932261</v>
      </c>
      <c r="G9" s="158">
        <v>0.20733838088548695</v>
      </c>
      <c r="H9" s="158">
        <v>0.11439631119028984</v>
      </c>
      <c r="I9" s="158">
        <v>6.4862282423797671E-2</v>
      </c>
      <c r="K9" s="183"/>
    </row>
    <row r="10" spans="2:11" ht="12" customHeight="1">
      <c r="B10" s="35" t="s">
        <v>127</v>
      </c>
      <c r="C10" s="158">
        <f t="shared" ref="C10:C22" si="0">SUM(D10:I10)</f>
        <v>0.99999999999999989</v>
      </c>
      <c r="D10" s="158">
        <v>5.3010830529197084E-2</v>
      </c>
      <c r="E10" s="158">
        <v>0.10197533576136797</v>
      </c>
      <c r="F10" s="158">
        <v>0.24103038325141751</v>
      </c>
      <c r="G10" s="158">
        <v>0.27914439751707887</v>
      </c>
      <c r="H10" s="158">
        <v>0.25138807341011699</v>
      </c>
      <c r="I10" s="158">
        <v>7.3450979530821442E-2</v>
      </c>
      <c r="K10" s="183"/>
    </row>
    <row r="11" spans="2:11" ht="12" customHeight="1">
      <c r="B11" s="35" t="s">
        <v>128</v>
      </c>
      <c r="C11" s="158">
        <f t="shared" si="0"/>
        <v>1</v>
      </c>
      <c r="D11" s="158">
        <v>0.1313815324101186</v>
      </c>
      <c r="E11" s="158">
        <v>0.20429994767113444</v>
      </c>
      <c r="F11" s="158">
        <v>0.25119606008570355</v>
      </c>
      <c r="G11" s="158">
        <v>0.237055174753357</v>
      </c>
      <c r="H11" s="158">
        <v>0.13127404018947408</v>
      </c>
      <c r="I11" s="158">
        <v>4.4793244890212386E-2</v>
      </c>
      <c r="K11" s="183"/>
    </row>
    <row r="12" spans="2:11" ht="12" customHeight="1">
      <c r="B12" s="35" t="s">
        <v>129</v>
      </c>
      <c r="C12" s="158">
        <f t="shared" si="0"/>
        <v>1</v>
      </c>
      <c r="D12" s="158">
        <v>0.10487150677349934</v>
      </c>
      <c r="E12" s="158">
        <v>0.16929997510523076</v>
      </c>
      <c r="F12" s="158">
        <v>0.23643986859473823</v>
      </c>
      <c r="G12" s="158">
        <v>0.23990642759268041</v>
      </c>
      <c r="H12" s="158">
        <v>0.19150025290743755</v>
      </c>
      <c r="I12" s="158">
        <v>5.7981969026413685E-2</v>
      </c>
      <c r="K12" s="183"/>
    </row>
    <row r="13" spans="2:11" ht="12" customHeight="1">
      <c r="B13" s="35" t="s">
        <v>130</v>
      </c>
      <c r="C13" s="158">
        <f t="shared" si="0"/>
        <v>1</v>
      </c>
      <c r="D13" s="158">
        <v>0.1546716212673159</v>
      </c>
      <c r="E13" s="158">
        <v>0.19959037132191845</v>
      </c>
      <c r="F13" s="158">
        <v>0.27385964519379308</v>
      </c>
      <c r="G13" s="158">
        <v>0.2063293571340041</v>
      </c>
      <c r="H13" s="158">
        <v>0.1237295276074997</v>
      </c>
      <c r="I13" s="158">
        <v>4.1819477475468804E-2</v>
      </c>
      <c r="K13" s="183"/>
    </row>
    <row r="14" spans="2:11" ht="12" customHeight="1">
      <c r="B14" s="35" t="s">
        <v>131</v>
      </c>
      <c r="C14" s="158">
        <f t="shared" si="0"/>
        <v>1</v>
      </c>
      <c r="D14" s="158">
        <v>3.7555257702480416E-2</v>
      </c>
      <c r="E14" s="158">
        <v>6.2652354304277055E-2</v>
      </c>
      <c r="F14" s="158">
        <v>0.17802545008610868</v>
      </c>
      <c r="G14" s="158">
        <v>0.29314035125371773</v>
      </c>
      <c r="H14" s="158">
        <v>0.30434243554550328</v>
      </c>
      <c r="I14" s="158">
        <v>0.12428415110791299</v>
      </c>
      <c r="K14" s="183"/>
    </row>
    <row r="15" spans="2:11" ht="12" customHeight="1">
      <c r="B15" s="35" t="s">
        <v>132</v>
      </c>
      <c r="C15" s="158">
        <f t="shared" si="0"/>
        <v>1</v>
      </c>
      <c r="D15" s="158">
        <v>6.604822147472536E-2</v>
      </c>
      <c r="E15" s="158">
        <v>0.1087027803944549</v>
      </c>
      <c r="F15" s="158">
        <v>0.28444563777587845</v>
      </c>
      <c r="G15" s="158">
        <v>0.2731072203707211</v>
      </c>
      <c r="H15" s="158">
        <v>0.19098384764263948</v>
      </c>
      <c r="I15" s="158">
        <v>7.6712292341580654E-2</v>
      </c>
      <c r="K15" s="183"/>
    </row>
    <row r="16" spans="2:11" ht="12" customHeight="1">
      <c r="B16" s="35" t="s">
        <v>133</v>
      </c>
      <c r="C16" s="158">
        <f t="shared" si="0"/>
        <v>1.0000000000000002</v>
      </c>
      <c r="D16" s="158">
        <v>0.18632929347432156</v>
      </c>
      <c r="E16" s="158">
        <v>0.21929248098080673</v>
      </c>
      <c r="F16" s="158">
        <v>0.25588022852844777</v>
      </c>
      <c r="G16" s="158">
        <v>0.19373351754593196</v>
      </c>
      <c r="H16" s="158">
        <v>0.11502085449333414</v>
      </c>
      <c r="I16" s="158">
        <v>2.9743624977158021E-2</v>
      </c>
      <c r="K16" s="183"/>
    </row>
    <row r="17" spans="2:11" ht="12" customHeight="1">
      <c r="B17" s="35" t="s">
        <v>134</v>
      </c>
      <c r="C17" s="158">
        <f t="shared" si="0"/>
        <v>1.0000000000000002</v>
      </c>
      <c r="D17" s="158">
        <v>5.4879645917827249E-2</v>
      </c>
      <c r="E17" s="158">
        <v>8.8714370598560438E-2</v>
      </c>
      <c r="F17" s="158">
        <v>0.24016914423670341</v>
      </c>
      <c r="G17" s="158">
        <v>0.29686597427341377</v>
      </c>
      <c r="H17" s="158">
        <v>0.24667170017879667</v>
      </c>
      <c r="I17" s="158">
        <v>7.2699164794698526E-2</v>
      </c>
      <c r="K17" s="183"/>
    </row>
    <row r="18" spans="2:11" ht="12" customHeight="1">
      <c r="B18" s="35" t="s">
        <v>99</v>
      </c>
      <c r="C18" s="158">
        <f t="shared" si="0"/>
        <v>1</v>
      </c>
      <c r="D18" s="158">
        <v>7.4649065981883866E-2</v>
      </c>
      <c r="E18" s="158">
        <v>0.10335002024127926</v>
      </c>
      <c r="F18" s="158">
        <v>0.24680570358231224</v>
      </c>
      <c r="G18" s="158">
        <v>0.27069121106176858</v>
      </c>
      <c r="H18" s="158">
        <v>0.22610033940899249</v>
      </c>
      <c r="I18" s="158">
        <v>7.8403659723763577E-2</v>
      </c>
      <c r="K18" s="183"/>
    </row>
    <row r="19" spans="2:11" ht="12" customHeight="1">
      <c r="B19" s="35" t="s">
        <v>135</v>
      </c>
      <c r="C19" s="158">
        <f t="shared" si="0"/>
        <v>1</v>
      </c>
      <c r="D19" s="158">
        <v>8.7920211305461016E-2</v>
      </c>
      <c r="E19" s="158">
        <v>0.15014333715444431</v>
      </c>
      <c r="F19" s="158">
        <v>0.27012818765170626</v>
      </c>
      <c r="G19" s="158">
        <v>0.26831527733364174</v>
      </c>
      <c r="H19" s="158">
        <v>0.17884226915579141</v>
      </c>
      <c r="I19" s="158">
        <v>4.4650717398955195E-2</v>
      </c>
      <c r="K19" s="183"/>
    </row>
    <row r="20" spans="2:11" ht="12" customHeight="1">
      <c r="B20" s="35" t="s">
        <v>136</v>
      </c>
      <c r="C20" s="158">
        <f t="shared" si="0"/>
        <v>1.0000000000000002</v>
      </c>
      <c r="D20" s="158">
        <v>0.11707572009142232</v>
      </c>
      <c r="E20" s="158">
        <v>0.15676172992135415</v>
      </c>
      <c r="F20" s="158">
        <v>0.28867913990804939</v>
      </c>
      <c r="G20" s="158">
        <v>0.24166893654695715</v>
      </c>
      <c r="H20" s="158">
        <v>0.14038336500889428</v>
      </c>
      <c r="I20" s="158">
        <v>5.5431108523322878E-2</v>
      </c>
      <c r="K20" s="183"/>
    </row>
    <row r="21" spans="2:11" ht="12" customHeight="1">
      <c r="B21" s="35" t="s">
        <v>137</v>
      </c>
      <c r="C21" s="158">
        <f t="shared" si="0"/>
        <v>1</v>
      </c>
      <c r="D21" s="158">
        <v>0.10061509840349872</v>
      </c>
      <c r="E21" s="158">
        <v>0.13048868265313524</v>
      </c>
      <c r="F21" s="158">
        <v>0.27809528699885816</v>
      </c>
      <c r="G21" s="158">
        <v>0.26373469823587803</v>
      </c>
      <c r="H21" s="158">
        <v>0.18109778615301281</v>
      </c>
      <c r="I21" s="158">
        <v>4.5968447555617076E-2</v>
      </c>
      <c r="K21" s="183"/>
    </row>
    <row r="22" spans="2:11" ht="12" customHeight="1">
      <c r="B22" s="35" t="s">
        <v>138</v>
      </c>
      <c r="C22" s="158">
        <f t="shared" si="0"/>
        <v>1</v>
      </c>
      <c r="D22" s="158">
        <v>0.20225527102084107</v>
      </c>
      <c r="E22" s="158">
        <v>0.24051039923501419</v>
      </c>
      <c r="F22" s="158">
        <v>0.24643962550585</v>
      </c>
      <c r="G22" s="158">
        <v>0.16024741443070159</v>
      </c>
      <c r="H22" s="158">
        <v>0.10983848664760711</v>
      </c>
      <c r="I22" s="158">
        <v>4.0708803159986109E-2</v>
      </c>
      <c r="K22" s="183"/>
    </row>
    <row r="23" spans="2:11" ht="5.0999999999999996" customHeight="1" thickBot="1">
      <c r="B23" s="27"/>
      <c r="C23" s="27"/>
      <c r="D23" s="27"/>
      <c r="E23" s="27"/>
      <c r="F23" s="27"/>
      <c r="G23" s="27"/>
      <c r="H23" s="27"/>
      <c r="I23" s="162"/>
    </row>
    <row r="24" spans="2:11" ht="3.75" customHeight="1" thickTop="1"/>
    <row r="25" spans="2:11">
      <c r="B25" s="193" t="s">
        <v>165</v>
      </c>
      <c r="C25" s="157"/>
      <c r="D25" s="157"/>
      <c r="E25" s="157"/>
      <c r="F25" s="157"/>
      <c r="G25" s="157"/>
      <c r="H25" s="157"/>
      <c r="I25" s="157"/>
    </row>
    <row r="26" spans="2:11">
      <c r="C26" s="157"/>
      <c r="D26" s="157"/>
      <c r="E26" s="157"/>
      <c r="F26" s="157"/>
      <c r="G26" s="157"/>
      <c r="H26" s="157"/>
      <c r="I26" s="157"/>
    </row>
    <row r="27" spans="2:11">
      <c r="C27" s="157"/>
      <c r="D27" s="157"/>
      <c r="E27" s="157"/>
      <c r="F27" s="157"/>
      <c r="G27" s="157"/>
      <c r="H27" s="157"/>
      <c r="I27" s="157"/>
    </row>
    <row r="28" spans="2:11">
      <c r="C28" s="157"/>
      <c r="D28" s="157"/>
      <c r="E28" s="157"/>
      <c r="F28" s="157"/>
      <c r="G28" s="157"/>
      <c r="H28" s="157"/>
      <c r="I28" s="157"/>
    </row>
    <row r="29" spans="2:11">
      <c r="C29" s="157"/>
      <c r="D29" s="157"/>
      <c r="E29" s="157"/>
      <c r="F29" s="157"/>
      <c r="G29" s="157"/>
      <c r="H29" s="157"/>
      <c r="I29" s="157"/>
    </row>
    <row r="30" spans="2:11">
      <c r="C30" s="157"/>
      <c r="D30" s="157"/>
      <c r="E30" s="157"/>
      <c r="F30" s="157"/>
      <c r="G30" s="157"/>
      <c r="H30" s="157"/>
      <c r="I30" s="157"/>
    </row>
    <row r="31" spans="2:11">
      <c r="C31" s="157"/>
      <c r="D31" s="157"/>
      <c r="E31" s="157"/>
      <c r="F31" s="157"/>
      <c r="G31" s="157"/>
      <c r="H31" s="157"/>
      <c r="I31" s="157"/>
    </row>
    <row r="32" spans="2:11">
      <c r="C32" s="157"/>
      <c r="D32" s="157"/>
      <c r="E32" s="157"/>
      <c r="F32" s="157"/>
      <c r="G32" s="157"/>
      <c r="H32" s="157"/>
      <c r="I32" s="157"/>
    </row>
    <row r="33" spans="3:9">
      <c r="C33" s="157"/>
      <c r="D33" s="157"/>
      <c r="E33" s="157"/>
      <c r="F33" s="157"/>
      <c r="G33" s="157"/>
      <c r="H33" s="157"/>
      <c r="I33" s="157"/>
    </row>
    <row r="34" spans="3:9">
      <c r="C34" s="157"/>
      <c r="D34" s="157"/>
      <c r="E34" s="157"/>
      <c r="F34" s="157"/>
      <c r="G34" s="157"/>
      <c r="H34" s="157"/>
      <c r="I34" s="157"/>
    </row>
    <row r="35" spans="3:9">
      <c r="C35" s="157"/>
      <c r="D35" s="157"/>
      <c r="E35" s="157"/>
      <c r="F35" s="157"/>
      <c r="G35" s="157"/>
      <c r="H35" s="157"/>
      <c r="I35" s="157"/>
    </row>
    <row r="36" spans="3:9">
      <c r="C36" s="157"/>
      <c r="D36" s="157"/>
      <c r="E36" s="157"/>
      <c r="F36" s="157"/>
      <c r="G36" s="157"/>
      <c r="H36" s="157"/>
      <c r="I36" s="157"/>
    </row>
    <row r="37" spans="3:9">
      <c r="C37" s="157"/>
      <c r="D37" s="157"/>
      <c r="E37" s="157"/>
      <c r="F37" s="157"/>
      <c r="G37" s="157"/>
      <c r="H37" s="157"/>
      <c r="I37" s="157"/>
    </row>
    <row r="38" spans="3:9">
      <c r="C38" s="157"/>
      <c r="D38" s="157"/>
      <c r="E38" s="157"/>
      <c r="F38" s="157"/>
      <c r="G38" s="157"/>
      <c r="H38" s="157"/>
      <c r="I38" s="157"/>
    </row>
    <row r="39" spans="3:9">
      <c r="C39" s="157"/>
      <c r="D39" s="157"/>
    </row>
    <row r="40" spans="3:9">
      <c r="C40" s="157"/>
      <c r="D40" s="157"/>
    </row>
    <row r="41" spans="3:9">
      <c r="C41" s="157"/>
      <c r="D41" s="157"/>
    </row>
    <row r="42" spans="3:9">
      <c r="C42" s="157"/>
      <c r="D42" s="157"/>
    </row>
  </sheetData>
  <conditionalFormatting sqref="K9:K22">
    <cfRule type="top10" dxfId="0" priority="1" rank="3"/>
  </conditionalFormatting>
  <hyperlinks>
    <hyperlink ref="K2" location="Índice!A1" display="Voltar ao Índice"/>
  </hyperlinks>
  <pageMargins left="0.31496062992125984" right="0.31496062992125984" top="0.74803149606299213" bottom="0.74803149606299213" header="0.31496062992125984" footer="0.31496062992125984"/>
  <pageSetup paperSize="9" scale="7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B1:I43"/>
  <sheetViews>
    <sheetView showGridLines="0" zoomScaleNormal="100" workbookViewId="0">
      <selection activeCell="B4" sqref="B4"/>
    </sheetView>
  </sheetViews>
  <sheetFormatPr defaultRowHeight="15"/>
  <cols>
    <col min="1" max="1" width="1.7109375" customWidth="1"/>
    <col min="2" max="2" width="38.28515625" customWidth="1"/>
    <col min="3" max="5" width="9.7109375" customWidth="1"/>
    <col min="6" max="7" width="20" customWidth="1"/>
    <col min="8" max="8" width="1.7109375" style="26" customWidth="1"/>
    <col min="9" max="9" width="12.85546875" style="120" customWidth="1"/>
  </cols>
  <sheetData>
    <row r="1" spans="2:9" ht="3.75" customHeight="1">
      <c r="H1"/>
    </row>
    <row r="2" spans="2:9">
      <c r="B2" s="30" t="s">
        <v>42</v>
      </c>
      <c r="H2" s="1"/>
      <c r="I2" s="119" t="s">
        <v>41</v>
      </c>
    </row>
    <row r="3" spans="2:9" s="115" customFormat="1" ht="32.25" customHeight="1">
      <c r="B3" s="165" t="s">
        <v>146</v>
      </c>
      <c r="H3" s="166"/>
      <c r="I3" s="120"/>
    </row>
    <row r="4" spans="2:9">
      <c r="B4" s="30" t="s">
        <v>3</v>
      </c>
      <c r="H4" s="1"/>
    </row>
    <row r="5" spans="2:9" ht="5.0999999999999996" customHeight="1">
      <c r="H5"/>
    </row>
    <row r="6" spans="2:9" ht="9.75" customHeight="1">
      <c r="E6" s="38"/>
      <c r="H6"/>
    </row>
    <row r="7" spans="2:9" ht="5.0999999999999996" customHeight="1">
      <c r="H7"/>
    </row>
    <row r="8" spans="2:9" ht="18" customHeight="1" thickBot="1">
      <c r="B8" s="210"/>
      <c r="C8" s="237" t="s">
        <v>1</v>
      </c>
      <c r="D8" s="237"/>
      <c r="E8" s="238"/>
      <c r="F8" s="222" t="s">
        <v>1</v>
      </c>
      <c r="G8" s="222" t="s">
        <v>89</v>
      </c>
      <c r="H8" s="42"/>
    </row>
    <row r="9" spans="2:9" ht="18" customHeight="1" thickBot="1">
      <c r="B9" s="210"/>
      <c r="C9" s="239" t="s">
        <v>91</v>
      </c>
      <c r="D9" s="240"/>
      <c r="E9" s="241"/>
      <c r="F9" s="223" t="s">
        <v>90</v>
      </c>
      <c r="G9" s="223" t="s">
        <v>90</v>
      </c>
      <c r="H9" s="42"/>
    </row>
    <row r="10" spans="2:9" ht="15.75" customHeight="1">
      <c r="B10" s="210"/>
      <c r="C10" s="211" t="s">
        <v>2</v>
      </c>
      <c r="D10" s="211" t="s">
        <v>43</v>
      </c>
      <c r="E10" s="212" t="s">
        <v>151</v>
      </c>
      <c r="F10" s="211" t="s">
        <v>2</v>
      </c>
      <c r="G10" s="211" t="s">
        <v>2</v>
      </c>
      <c r="H10" s="43"/>
    </row>
    <row r="11" spans="2:9" ht="15" customHeight="1" thickBot="1">
      <c r="B11" s="213" t="s">
        <v>3</v>
      </c>
      <c r="C11" s="13">
        <v>78.919273840690735</v>
      </c>
      <c r="D11" s="13">
        <v>82.874744602520849</v>
      </c>
      <c r="E11" s="13">
        <v>71.21824295290854</v>
      </c>
      <c r="F11" s="129">
        <v>1260184.5430740251</v>
      </c>
      <c r="G11" s="129">
        <v>1596802.0000005052</v>
      </c>
      <c r="H11" s="45"/>
    </row>
    <row r="12" spans="2:9" ht="12.75" customHeight="1">
      <c r="B12" s="214" t="s">
        <v>47</v>
      </c>
      <c r="C12" s="18">
        <v>87.11986238171734</v>
      </c>
      <c r="D12" s="19">
        <v>91.565550143056967</v>
      </c>
      <c r="E12" s="19">
        <v>78.544667262362452</v>
      </c>
      <c r="F12" s="127">
        <v>651806.25189221511</v>
      </c>
      <c r="G12" s="127">
        <v>748171.81073624012</v>
      </c>
      <c r="H12" s="48"/>
    </row>
    <row r="13" spans="2:9" ht="12.75" customHeight="1">
      <c r="B13" s="214" t="s">
        <v>48</v>
      </c>
      <c r="C13" s="18">
        <v>81.234267838794011</v>
      </c>
      <c r="D13" s="19">
        <v>89.545852544173471</v>
      </c>
      <c r="E13" s="19">
        <v>64.637934848585033</v>
      </c>
      <c r="F13" s="127">
        <v>95384.697079258985</v>
      </c>
      <c r="G13" s="127">
        <v>117419.28574840598</v>
      </c>
      <c r="H13" s="48"/>
    </row>
    <row r="14" spans="2:9" ht="12.75" customHeight="1">
      <c r="B14" s="214" t="s">
        <v>49</v>
      </c>
      <c r="C14" s="18">
        <v>69.19914970225534</v>
      </c>
      <c r="D14" s="19">
        <v>71.080549029041933</v>
      </c>
      <c r="E14" s="19">
        <v>65.499031859611662</v>
      </c>
      <c r="F14" s="127">
        <v>103959.30425698099</v>
      </c>
      <c r="G14" s="127">
        <v>150232.05444617299</v>
      </c>
      <c r="H14" s="48"/>
    </row>
    <row r="15" spans="2:9" ht="12.75" customHeight="1">
      <c r="B15" s="214" t="s">
        <v>50</v>
      </c>
      <c r="C15" s="18">
        <v>67.029275678762929</v>
      </c>
      <c r="D15" s="19">
        <v>67.613819564262513</v>
      </c>
      <c r="E15" s="19">
        <v>65.905376537886639</v>
      </c>
      <c r="F15" s="127">
        <v>218285.02195861918</v>
      </c>
      <c r="G15" s="127">
        <v>325656.24460086325</v>
      </c>
      <c r="H15" s="48"/>
    </row>
    <row r="16" spans="2:9" ht="12.75" customHeight="1">
      <c r="B16" s="214" t="s">
        <v>51</v>
      </c>
      <c r="C16" s="18">
        <v>59.031357690271491</v>
      </c>
      <c r="D16" s="19">
        <v>59.416782233605062</v>
      </c>
      <c r="E16" s="19">
        <v>58.25703931205345</v>
      </c>
      <c r="F16" s="127">
        <v>32530.654411044026</v>
      </c>
      <c r="G16" s="127">
        <v>55107.413557600012</v>
      </c>
      <c r="H16" s="48"/>
    </row>
    <row r="17" spans="2:9" ht="12.75" customHeight="1">
      <c r="B17" s="214" t="s">
        <v>96</v>
      </c>
      <c r="C17" s="18">
        <v>53.129816773646965</v>
      </c>
      <c r="D17" s="19">
        <v>55.976817452812412</v>
      </c>
      <c r="E17" s="19">
        <v>47.090540307964105</v>
      </c>
      <c r="F17" s="127">
        <v>14690.332757378996</v>
      </c>
      <c r="G17" s="127">
        <v>27649.884094208996</v>
      </c>
      <c r="H17" s="48"/>
    </row>
    <row r="18" spans="2:9" ht="12.75" customHeight="1">
      <c r="B18" s="214" t="s">
        <v>52</v>
      </c>
      <c r="C18" s="18">
        <v>69.969175020310502</v>
      </c>
      <c r="D18" s="19">
        <v>70.189976165418614</v>
      </c>
      <c r="E18" s="19">
        <v>69.523766687992733</v>
      </c>
      <c r="F18" s="127">
        <v>12524.900490078999</v>
      </c>
      <c r="G18" s="127">
        <v>17900.597636663999</v>
      </c>
      <c r="H18" s="48"/>
    </row>
    <row r="19" spans="2:9" ht="5.0999999999999996" customHeight="1" thickBot="1">
      <c r="B19" s="215"/>
      <c r="C19" s="49"/>
      <c r="D19" s="50"/>
      <c r="E19" s="50"/>
      <c r="F19" s="50"/>
      <c r="G19" s="49"/>
      <c r="H19" s="51"/>
    </row>
    <row r="20" spans="2:9" ht="5.0999999999999996" customHeight="1" thickTop="1"/>
    <row r="21" spans="2:9" ht="11.1" customHeight="1">
      <c r="B21" s="216" t="s">
        <v>152</v>
      </c>
      <c r="C21" s="29"/>
      <c r="F21" s="29"/>
      <c r="G21" s="29"/>
    </row>
    <row r="22" spans="2:9" ht="11.1" customHeight="1">
      <c r="B22" s="216" t="s">
        <v>144</v>
      </c>
      <c r="C22" s="29"/>
      <c r="F22" s="29"/>
      <c r="G22" s="29"/>
    </row>
    <row r="23" spans="2:9">
      <c r="C23" s="18"/>
      <c r="D23" s="19"/>
      <c r="E23" s="19"/>
      <c r="F23" s="189"/>
    </row>
    <row r="24" spans="2:9">
      <c r="C24" s="18"/>
      <c r="D24" s="19"/>
      <c r="E24" s="19"/>
      <c r="F24" s="167"/>
    </row>
    <row r="25" spans="2:9">
      <c r="C25" s="18"/>
      <c r="D25" s="19"/>
      <c r="E25" s="19"/>
      <c r="F25" s="167"/>
    </row>
    <row r="26" spans="2:9">
      <c r="C26" s="18"/>
      <c r="D26" s="19"/>
      <c r="E26" s="19"/>
      <c r="F26" s="167"/>
    </row>
    <row r="27" spans="2:9">
      <c r="C27" s="18"/>
      <c r="D27" s="19"/>
      <c r="E27" s="19"/>
      <c r="F27" s="167"/>
    </row>
    <row r="28" spans="2:9">
      <c r="C28" s="18"/>
      <c r="D28" s="19"/>
      <c r="E28" s="19"/>
      <c r="F28" s="167"/>
    </row>
    <row r="29" spans="2:9">
      <c r="C29" s="18"/>
      <c r="D29" s="19"/>
      <c r="E29" s="19"/>
      <c r="F29" s="167"/>
    </row>
    <row r="30" spans="2:9">
      <c r="C30" s="18"/>
      <c r="D30" s="19"/>
      <c r="E30" s="19"/>
      <c r="F30" s="167"/>
      <c r="I30" s="121"/>
    </row>
    <row r="31" spans="2:9">
      <c r="C31" s="134"/>
      <c r="D31" s="134"/>
      <c r="E31" s="134"/>
      <c r="F31" s="167"/>
    </row>
    <row r="32" spans="2:9">
      <c r="C32" s="134"/>
      <c r="D32" s="134"/>
      <c r="E32" s="134"/>
      <c r="F32" s="167"/>
    </row>
    <row r="33" spans="3:6">
      <c r="C33" s="134"/>
      <c r="D33" s="134"/>
      <c r="E33" s="134"/>
      <c r="F33" s="167"/>
    </row>
    <row r="34" spans="3:6">
      <c r="C34" s="134"/>
      <c r="D34" s="134"/>
      <c r="E34" s="134"/>
    </row>
    <row r="35" spans="3:6">
      <c r="C35" s="134"/>
      <c r="D35" s="134"/>
      <c r="E35" s="134"/>
    </row>
    <row r="36" spans="3:6">
      <c r="C36" s="134"/>
      <c r="D36" s="134"/>
      <c r="E36" s="134"/>
    </row>
    <row r="37" spans="3:6">
      <c r="C37" s="134"/>
      <c r="D37" s="134"/>
      <c r="E37" s="134"/>
    </row>
    <row r="38" spans="3:6">
      <c r="C38" s="134"/>
      <c r="D38" s="134"/>
      <c r="E38" s="134"/>
    </row>
    <row r="39" spans="3:6">
      <c r="C39" s="134"/>
      <c r="D39" s="134"/>
      <c r="E39" s="134"/>
    </row>
    <row r="40" spans="3:6">
      <c r="C40" s="134"/>
      <c r="D40" s="134"/>
      <c r="E40" s="134"/>
    </row>
    <row r="43" spans="3:6">
      <c r="E43" s="153"/>
    </row>
  </sheetData>
  <mergeCells count="2">
    <mergeCell ref="C8:E8"/>
    <mergeCell ref="C9:E9"/>
  </mergeCells>
  <hyperlinks>
    <hyperlink ref="I2" location="Índice!A1" display="Voltar ao Índice"/>
  </hyperlinks>
  <pageMargins left="0.31496062992125984" right="0.31496062992125984" top="0.74803149606299213" bottom="0.74803149606299213" header="0.31496062992125984" footer="0.31496062992125984"/>
  <pageSetup paperSize="9" scale="6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B1:M39"/>
  <sheetViews>
    <sheetView showGridLines="0" zoomScaleNormal="100" workbookViewId="0">
      <selection activeCell="B18" sqref="B18"/>
    </sheetView>
  </sheetViews>
  <sheetFormatPr defaultRowHeight="15"/>
  <cols>
    <col min="1" max="1" width="1.7109375" customWidth="1"/>
    <col min="2" max="2" width="22" customWidth="1"/>
    <col min="3" max="11" width="9.7109375" customWidth="1"/>
    <col min="12" max="12" width="1.7109375" style="26" customWidth="1"/>
    <col min="13" max="13" width="12.85546875" style="120" customWidth="1"/>
  </cols>
  <sheetData>
    <row r="1" spans="2:13" ht="3.75" customHeight="1">
      <c r="L1"/>
    </row>
    <row r="2" spans="2:13">
      <c r="B2" s="30" t="s">
        <v>46</v>
      </c>
      <c r="L2" s="1"/>
      <c r="M2" s="119" t="s">
        <v>41</v>
      </c>
    </row>
    <row r="3" spans="2:13" s="115" customFormat="1" ht="32.25" customHeight="1">
      <c r="B3" s="165" t="s">
        <v>176</v>
      </c>
      <c r="L3" s="166"/>
      <c r="M3" s="120"/>
    </row>
    <row r="4" spans="2:13">
      <c r="B4" s="30" t="s">
        <v>3</v>
      </c>
      <c r="L4" s="1"/>
    </row>
    <row r="5" spans="2:13" ht="5.0999999999999996" customHeight="1">
      <c r="L5"/>
    </row>
    <row r="6" spans="2:13" ht="9.75" customHeight="1">
      <c r="E6" s="38"/>
      <c r="H6" s="38"/>
      <c r="K6" s="38"/>
      <c r="L6"/>
    </row>
    <row r="7" spans="2:13" ht="5.0999999999999996" customHeight="1">
      <c r="L7"/>
    </row>
    <row r="8" spans="2:13" ht="18" customHeight="1" thickBot="1">
      <c r="B8" s="210"/>
      <c r="C8" s="237" t="s">
        <v>1</v>
      </c>
      <c r="D8" s="237"/>
      <c r="E8" s="238"/>
      <c r="F8" s="237" t="s">
        <v>1</v>
      </c>
      <c r="G8" s="237"/>
      <c r="H8" s="238"/>
      <c r="I8" s="237" t="s">
        <v>89</v>
      </c>
      <c r="J8" s="237"/>
      <c r="K8" s="238"/>
      <c r="L8" s="42"/>
    </row>
    <row r="9" spans="2:13" ht="18" customHeight="1" thickBot="1">
      <c r="B9" s="210"/>
      <c r="C9" s="239" t="s">
        <v>91</v>
      </c>
      <c r="D9" s="240"/>
      <c r="E9" s="241"/>
      <c r="F9" s="239" t="s">
        <v>90</v>
      </c>
      <c r="G9" s="240"/>
      <c r="H9" s="241"/>
      <c r="I9" s="239" t="s">
        <v>90</v>
      </c>
      <c r="J9" s="240"/>
      <c r="K9" s="240"/>
      <c r="L9" s="42"/>
    </row>
    <row r="10" spans="2:13" ht="15.75" customHeight="1">
      <c r="B10" s="210"/>
      <c r="C10" s="219" t="s">
        <v>2</v>
      </c>
      <c r="D10" s="219" t="s">
        <v>148</v>
      </c>
      <c r="E10" s="212" t="s">
        <v>149</v>
      </c>
      <c r="F10" s="219" t="s">
        <v>2</v>
      </c>
      <c r="G10" s="219" t="s">
        <v>148</v>
      </c>
      <c r="H10" s="212" t="s">
        <v>149</v>
      </c>
      <c r="I10" s="219" t="s">
        <v>2</v>
      </c>
      <c r="J10" s="219" t="s">
        <v>148</v>
      </c>
      <c r="K10" s="212" t="s">
        <v>149</v>
      </c>
      <c r="L10" s="43"/>
    </row>
    <row r="11" spans="2:13" ht="15" customHeight="1" thickBot="1">
      <c r="B11" s="213" t="s">
        <v>3</v>
      </c>
      <c r="C11" s="13">
        <v>78.919273840690749</v>
      </c>
      <c r="D11" s="13">
        <v>82.406804689837315</v>
      </c>
      <c r="E11" s="13">
        <v>75.786930629101647</v>
      </c>
      <c r="F11" s="129">
        <v>1260184.543074026</v>
      </c>
      <c r="G11" s="129">
        <v>622635.32571890729</v>
      </c>
      <c r="H11" s="129">
        <v>637549.21735511872</v>
      </c>
      <c r="I11" s="129">
        <v>1596802.0000005059</v>
      </c>
      <c r="J11" s="129">
        <v>755563.00000028126</v>
      </c>
      <c r="K11" s="129">
        <v>841239.00000022468</v>
      </c>
      <c r="L11" s="45"/>
    </row>
    <row r="12" spans="2:13" ht="12.75" customHeight="1">
      <c r="B12" s="214" t="s">
        <v>177</v>
      </c>
      <c r="C12" s="18">
        <v>81.628527867327165</v>
      </c>
      <c r="D12" s="19">
        <v>82.78479367451385</v>
      </c>
      <c r="E12" s="19">
        <v>80.432974236011844</v>
      </c>
      <c r="F12" s="127">
        <v>273344.55355768814</v>
      </c>
      <c r="G12" s="125">
        <v>140923.72642421315</v>
      </c>
      <c r="H12" s="125">
        <v>132420.82713347496</v>
      </c>
      <c r="I12" s="127">
        <v>334864.00000005111</v>
      </c>
      <c r="J12" s="125">
        <v>170229.00000003015</v>
      </c>
      <c r="K12" s="125">
        <v>164635.00000002095</v>
      </c>
      <c r="L12" s="48"/>
    </row>
    <row r="13" spans="2:13" ht="12.75" customHeight="1">
      <c r="B13" s="214" t="s">
        <v>178</v>
      </c>
      <c r="C13" s="18">
        <v>84.738412758088131</v>
      </c>
      <c r="D13" s="19">
        <v>86.493753678483031</v>
      </c>
      <c r="E13" s="19">
        <v>83.113361960260619</v>
      </c>
      <c r="F13" s="127">
        <v>386526.64333885309</v>
      </c>
      <c r="G13" s="125">
        <v>189663.50306617521</v>
      </c>
      <c r="H13" s="125">
        <v>196863.14027267788</v>
      </c>
      <c r="I13" s="127">
        <v>456140.9999999791</v>
      </c>
      <c r="J13" s="125">
        <v>219279.99999999724</v>
      </c>
      <c r="K13" s="125">
        <v>236860.9999999819</v>
      </c>
      <c r="L13" s="48"/>
    </row>
    <row r="14" spans="2:13" ht="12.75" customHeight="1">
      <c r="B14" s="214" t="s">
        <v>179</v>
      </c>
      <c r="C14" s="18">
        <v>79.651223054606433</v>
      </c>
      <c r="D14" s="19">
        <v>82.875914791834518</v>
      </c>
      <c r="E14" s="19">
        <v>76.847923518227674</v>
      </c>
      <c r="F14" s="127">
        <v>406414.79005055275</v>
      </c>
      <c r="G14" s="125">
        <v>196653.77193214092</v>
      </c>
      <c r="H14" s="125">
        <v>209761.01811841183</v>
      </c>
      <c r="I14" s="127">
        <v>510243.00000004674</v>
      </c>
      <c r="J14" s="125">
        <v>237287.00000004895</v>
      </c>
      <c r="K14" s="125">
        <v>272955.99999999779</v>
      </c>
      <c r="L14" s="48"/>
    </row>
    <row r="15" spans="2:13" ht="12.75" customHeight="1">
      <c r="B15" s="214" t="s">
        <v>180</v>
      </c>
      <c r="C15" s="18">
        <v>65.605119919422677</v>
      </c>
      <c r="D15" s="19">
        <v>74.082897245587858</v>
      </c>
      <c r="E15" s="19">
        <v>59.059897852003843</v>
      </c>
      <c r="F15" s="127">
        <v>193898.55612693186</v>
      </c>
      <c r="G15" s="125">
        <v>95394.324296377905</v>
      </c>
      <c r="H15" s="125">
        <v>98504.231830553937</v>
      </c>
      <c r="I15" s="127">
        <v>295554.00000042887</v>
      </c>
      <c r="J15" s="125">
        <v>128767.00000020491</v>
      </c>
      <c r="K15" s="125">
        <v>166787.00000022398</v>
      </c>
      <c r="L15" s="48"/>
    </row>
    <row r="16" spans="2:13" ht="5.0999999999999996" customHeight="1" thickBot="1">
      <c r="B16" s="215"/>
      <c r="C16" s="49"/>
      <c r="D16" s="50"/>
      <c r="E16" s="50"/>
      <c r="F16" s="50"/>
      <c r="G16" s="50"/>
      <c r="H16" s="50"/>
      <c r="I16" s="49"/>
      <c r="J16" s="50"/>
      <c r="K16" s="50"/>
      <c r="L16" s="51"/>
    </row>
    <row r="17" spans="2:13" ht="5.0999999999999996" customHeight="1" thickTop="1"/>
    <row r="18" spans="2:13" ht="11.1" customHeight="1">
      <c r="B18" s="216"/>
      <c r="C18" s="29"/>
      <c r="F18" s="29"/>
      <c r="I18" s="29"/>
    </row>
    <row r="19" spans="2:13">
      <c r="C19" s="18"/>
      <c r="D19" s="19"/>
      <c r="E19" s="19"/>
      <c r="F19" s="189"/>
    </row>
    <row r="20" spans="2:13">
      <c r="C20" s="18"/>
      <c r="D20" s="19"/>
      <c r="E20" s="19"/>
      <c r="F20" s="167"/>
      <c r="G20" s="167"/>
      <c r="H20" s="167"/>
    </row>
    <row r="21" spans="2:13">
      <c r="C21" s="18"/>
      <c r="D21" s="19"/>
      <c r="E21" s="19"/>
      <c r="F21" s="167"/>
      <c r="G21" s="167"/>
      <c r="H21" s="167"/>
    </row>
    <row r="22" spans="2:13">
      <c r="C22" s="18"/>
      <c r="D22" s="19"/>
      <c r="E22" s="19"/>
      <c r="F22" s="167"/>
      <c r="G22" s="167"/>
      <c r="H22" s="167"/>
    </row>
    <row r="23" spans="2:13">
      <c r="C23" s="18"/>
      <c r="D23" s="19"/>
      <c r="E23" s="19"/>
      <c r="F23" s="167"/>
      <c r="G23" s="167"/>
      <c r="H23" s="167"/>
    </row>
    <row r="24" spans="2:13">
      <c r="C24" s="18"/>
      <c r="D24" s="19"/>
      <c r="E24" s="19"/>
      <c r="F24" s="167"/>
      <c r="G24" s="167"/>
      <c r="H24" s="167"/>
    </row>
    <row r="25" spans="2:13">
      <c r="C25" s="18"/>
      <c r="D25" s="19"/>
      <c r="E25" s="19"/>
      <c r="F25" s="167"/>
      <c r="G25" s="167"/>
      <c r="H25" s="167"/>
    </row>
    <row r="26" spans="2:13">
      <c r="C26" s="18"/>
      <c r="D26" s="19"/>
      <c r="E26" s="19"/>
      <c r="F26" s="167"/>
      <c r="G26" s="167"/>
      <c r="H26" s="167"/>
      <c r="M26" s="121"/>
    </row>
    <row r="27" spans="2:13">
      <c r="C27" s="134"/>
      <c r="D27" s="134"/>
      <c r="E27" s="134"/>
      <c r="F27" s="167"/>
      <c r="G27" s="167"/>
      <c r="H27" s="167"/>
    </row>
    <row r="28" spans="2:13">
      <c r="C28" s="134"/>
      <c r="D28" s="134"/>
      <c r="E28" s="134"/>
      <c r="F28" s="167"/>
      <c r="G28" s="167"/>
      <c r="H28" s="167"/>
    </row>
    <row r="29" spans="2:13">
      <c r="C29" s="134"/>
      <c r="D29" s="134"/>
      <c r="E29" s="134"/>
      <c r="F29" s="167"/>
      <c r="G29" s="167"/>
      <c r="H29" s="167"/>
    </row>
    <row r="30" spans="2:13">
      <c r="C30" s="134"/>
      <c r="D30" s="134"/>
      <c r="E30" s="134"/>
    </row>
    <row r="31" spans="2:13">
      <c r="C31" s="134"/>
      <c r="D31" s="134"/>
      <c r="E31" s="134"/>
    </row>
    <row r="32" spans="2:13">
      <c r="C32" s="134"/>
      <c r="D32" s="134"/>
      <c r="E32" s="134"/>
    </row>
    <row r="33" spans="3:5">
      <c r="C33" s="134"/>
      <c r="D33" s="134"/>
      <c r="E33" s="134"/>
    </row>
    <row r="34" spans="3:5">
      <c r="C34" s="134"/>
      <c r="D34" s="134"/>
      <c r="E34" s="134"/>
    </row>
    <row r="35" spans="3:5">
      <c r="C35" s="134"/>
      <c r="D35" s="134"/>
      <c r="E35" s="134"/>
    </row>
    <row r="36" spans="3:5">
      <c r="C36" s="134"/>
      <c r="D36" s="134"/>
      <c r="E36" s="134"/>
    </row>
    <row r="39" spans="3:5">
      <c r="E39" s="153"/>
    </row>
  </sheetData>
  <mergeCells count="6">
    <mergeCell ref="C8:E8"/>
    <mergeCell ref="F8:H8"/>
    <mergeCell ref="I8:K8"/>
    <mergeCell ref="C9:E9"/>
    <mergeCell ref="F9:H9"/>
    <mergeCell ref="I9:K9"/>
  </mergeCells>
  <hyperlinks>
    <hyperlink ref="M2" location="Índice!A1" display="Voltar ao Índice"/>
  </hyperlinks>
  <pageMargins left="0.31496062992125984" right="0.31496062992125984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9A661"/>
    <pageSetUpPr fitToPage="1"/>
  </sheetPr>
  <dimension ref="B1:M32"/>
  <sheetViews>
    <sheetView showGridLines="0" zoomScaleNormal="100" workbookViewId="0">
      <selection activeCell="B8" sqref="B8"/>
    </sheetView>
  </sheetViews>
  <sheetFormatPr defaultRowHeight="15"/>
  <cols>
    <col min="1" max="1" width="1.7109375" customWidth="1"/>
    <col min="2" max="2" width="20.7109375" customWidth="1"/>
    <col min="3" max="11" width="8.7109375" customWidth="1"/>
    <col min="12" max="12" width="1.7109375" customWidth="1"/>
    <col min="13" max="13" width="12.5703125" bestFit="1" customWidth="1"/>
  </cols>
  <sheetData>
    <row r="1" spans="2:13" ht="3.75" customHeight="1"/>
    <row r="2" spans="2:13">
      <c r="B2" s="30" t="s">
        <v>40</v>
      </c>
      <c r="M2" s="119" t="s">
        <v>41</v>
      </c>
    </row>
    <row r="3" spans="2:13" s="115" customFormat="1" ht="32.25" customHeight="1">
      <c r="B3" s="165" t="s">
        <v>147</v>
      </c>
    </row>
    <row r="4" spans="2:13">
      <c r="B4" s="30" t="s">
        <v>4</v>
      </c>
    </row>
    <row r="5" spans="2:13" ht="5.0999999999999996" customHeight="1"/>
    <row r="6" spans="2:13" ht="9.75" customHeight="1">
      <c r="E6" s="2"/>
      <c r="H6" s="2"/>
      <c r="K6" s="2"/>
    </row>
    <row r="7" spans="2:13" ht="5.0999999999999996" customHeight="1"/>
    <row r="8" spans="2:13" ht="14.45" customHeight="1" thickBot="1">
      <c r="B8" s="5"/>
      <c r="C8" s="245" t="s">
        <v>1</v>
      </c>
      <c r="D8" s="246"/>
      <c r="E8" s="246"/>
      <c r="F8" s="246"/>
      <c r="G8" s="246"/>
      <c r="H8" s="247"/>
      <c r="I8" s="245" t="s">
        <v>89</v>
      </c>
      <c r="J8" s="246"/>
      <c r="K8" s="246"/>
    </row>
    <row r="9" spans="2:13" ht="14.45" customHeight="1" thickBot="1">
      <c r="B9" s="5"/>
      <c r="C9" s="242" t="s">
        <v>91</v>
      </c>
      <c r="D9" s="243"/>
      <c r="E9" s="244"/>
      <c r="F9" s="242" t="s">
        <v>90</v>
      </c>
      <c r="G9" s="243"/>
      <c r="H9" s="244"/>
      <c r="I9" s="242" t="s">
        <v>90</v>
      </c>
      <c r="J9" s="243"/>
      <c r="K9" s="243"/>
    </row>
    <row r="10" spans="2:13" ht="14.45" customHeight="1">
      <c r="B10" s="9"/>
      <c r="C10" s="10" t="s">
        <v>2</v>
      </c>
      <c r="D10" s="10" t="s">
        <v>148</v>
      </c>
      <c r="E10" s="11" t="s">
        <v>149</v>
      </c>
      <c r="F10" s="10" t="s">
        <v>2</v>
      </c>
      <c r="G10" s="10" t="s">
        <v>148</v>
      </c>
      <c r="H10" s="11" t="s">
        <v>149</v>
      </c>
      <c r="I10" s="10" t="s">
        <v>2</v>
      </c>
      <c r="J10" s="10" t="s">
        <v>148</v>
      </c>
      <c r="K10" s="11" t="s">
        <v>149</v>
      </c>
    </row>
    <row r="11" spans="2:13" ht="15" customHeight="1" thickBot="1">
      <c r="B11" s="15" t="s">
        <v>4</v>
      </c>
      <c r="C11" s="16">
        <v>80.357901787851461</v>
      </c>
      <c r="D11" s="16">
        <v>82.507894065346761</v>
      </c>
      <c r="E11" s="16">
        <v>78.443092795384246</v>
      </c>
      <c r="F11" s="124">
        <v>2068610.0724576714</v>
      </c>
      <c r="G11" s="124">
        <v>1000533.6275413309</v>
      </c>
      <c r="H11" s="124">
        <v>1068076.4449163405</v>
      </c>
      <c r="I11" s="124">
        <v>2574245.9999999711</v>
      </c>
      <c r="J11" s="124">
        <v>1212652.0000000268</v>
      </c>
      <c r="K11" s="124">
        <v>1361593.9999999444</v>
      </c>
    </row>
    <row r="12" spans="2:13" ht="9.9499999999999993" customHeight="1">
      <c r="B12" s="17" t="s">
        <v>6</v>
      </c>
      <c r="C12" s="18">
        <v>80.116391513140982</v>
      </c>
      <c r="D12" s="19">
        <v>80.882711963100348</v>
      </c>
      <c r="E12" s="19">
        <v>79.412254984208218</v>
      </c>
      <c r="F12" s="127">
        <v>14057.222054951002</v>
      </c>
      <c r="G12" s="125">
        <v>6795.765459168003</v>
      </c>
      <c r="H12" s="125">
        <v>7261.456595783</v>
      </c>
      <c r="I12" s="127">
        <v>17546.000000069005</v>
      </c>
      <c r="J12" s="125">
        <v>8402.0000000350028</v>
      </c>
      <c r="K12" s="125">
        <v>9144.0000000340005</v>
      </c>
    </row>
    <row r="13" spans="2:13" ht="9.9499999999999993" customHeight="1">
      <c r="B13" s="21" t="s">
        <v>8</v>
      </c>
      <c r="C13" s="22">
        <v>79.264772411757974</v>
      </c>
      <c r="D13" s="23">
        <v>80.617936806215297</v>
      </c>
      <c r="E13" s="23">
        <v>78.069073186802058</v>
      </c>
      <c r="F13" s="128">
        <v>122851.67811325795</v>
      </c>
      <c r="G13" s="126">
        <v>58614.883313698971</v>
      </c>
      <c r="H13" s="126">
        <v>64236.794799558986</v>
      </c>
      <c r="I13" s="128">
        <v>154988.99999999796</v>
      </c>
      <c r="J13" s="126">
        <v>72707.000000004977</v>
      </c>
      <c r="K13" s="126">
        <v>82281.999999992986</v>
      </c>
    </row>
    <row r="14" spans="2:13" ht="9.9499999999999993" customHeight="1">
      <c r="B14" s="17" t="s">
        <v>10</v>
      </c>
      <c r="C14" s="18">
        <v>87.690212160600197</v>
      </c>
      <c r="D14" s="19">
        <v>89.013828946335749</v>
      </c>
      <c r="E14" s="19">
        <v>86.529798624475546</v>
      </c>
      <c r="F14" s="127">
        <v>142264.21569881903</v>
      </c>
      <c r="G14" s="125">
        <v>67461.800681897017</v>
      </c>
      <c r="H14" s="125">
        <v>74802.415016922008</v>
      </c>
      <c r="I14" s="127">
        <v>162235.00000007902</v>
      </c>
      <c r="J14" s="125">
        <v>75788.000000054017</v>
      </c>
      <c r="K14" s="125">
        <v>86447.000000025</v>
      </c>
    </row>
    <row r="15" spans="2:13" ht="9.9499999999999993" customHeight="1">
      <c r="B15" s="21" t="s">
        <v>12</v>
      </c>
      <c r="C15" s="22">
        <v>76.254170721258546</v>
      </c>
      <c r="D15" s="23">
        <v>77.237604250022912</v>
      </c>
      <c r="E15" s="23">
        <v>75.39298606026712</v>
      </c>
      <c r="F15" s="128">
        <v>53756.140191646991</v>
      </c>
      <c r="G15" s="126">
        <v>25420.440310766004</v>
      </c>
      <c r="H15" s="126">
        <v>28335.699880880988</v>
      </c>
      <c r="I15" s="128">
        <v>70495.999999984997</v>
      </c>
      <c r="J15" s="126">
        <v>32911.999999998006</v>
      </c>
      <c r="K15" s="126">
        <v>37583.999999986991</v>
      </c>
    </row>
    <row r="16" spans="2:13" ht="9.9499999999999993" customHeight="1">
      <c r="B16" s="17" t="s">
        <v>14</v>
      </c>
      <c r="C16" s="18">
        <v>78.030530784175468</v>
      </c>
      <c r="D16" s="19">
        <v>79.157977233797908</v>
      </c>
      <c r="E16" s="19">
        <v>77.048735938004938</v>
      </c>
      <c r="F16" s="127">
        <v>150786.19768736098</v>
      </c>
      <c r="G16" s="125">
        <v>71201.017362269995</v>
      </c>
      <c r="H16" s="125">
        <v>79585.180325091002</v>
      </c>
      <c r="I16" s="127">
        <v>193240.00000002602</v>
      </c>
      <c r="J16" s="125">
        <v>89948.000000016997</v>
      </c>
      <c r="K16" s="125">
        <v>103292.00000000901</v>
      </c>
    </row>
    <row r="17" spans="2:11" ht="9.9499999999999993" customHeight="1">
      <c r="B17" s="21" t="s">
        <v>16</v>
      </c>
      <c r="C17" s="22">
        <v>80.64771166671693</v>
      </c>
      <c r="D17" s="23">
        <v>83.642447066737958</v>
      </c>
      <c r="E17" s="23">
        <v>78.050871742161902</v>
      </c>
      <c r="F17" s="128">
        <v>359332.73035625275</v>
      </c>
      <c r="G17" s="126">
        <v>173078.23522442492</v>
      </c>
      <c r="H17" s="126">
        <v>186254.4951318278</v>
      </c>
      <c r="I17" s="128">
        <v>445558.4950025907</v>
      </c>
      <c r="J17" s="126">
        <v>206926.31707239093</v>
      </c>
      <c r="K17" s="126">
        <v>238632.17793019977</v>
      </c>
    </row>
    <row r="18" spans="2:11" ht="9.9499999999999993" customHeight="1">
      <c r="B18" s="17" t="s">
        <v>18</v>
      </c>
      <c r="C18" s="18">
        <v>79.232547978260939</v>
      </c>
      <c r="D18" s="19">
        <v>81.425469338455599</v>
      </c>
      <c r="E18" s="19">
        <v>77.254025353621245</v>
      </c>
      <c r="F18" s="127">
        <v>150784.69287798999</v>
      </c>
      <c r="G18" s="125">
        <v>73496.813211386994</v>
      </c>
      <c r="H18" s="125">
        <v>77287.879666602996</v>
      </c>
      <c r="I18" s="127">
        <v>190306.50499761896</v>
      </c>
      <c r="J18" s="125">
        <v>90262.682927730988</v>
      </c>
      <c r="K18" s="125">
        <v>100043.82206988799</v>
      </c>
    </row>
    <row r="19" spans="2:11" ht="9.9499999999999993" customHeight="1">
      <c r="B19" s="21" t="s">
        <v>20</v>
      </c>
      <c r="C19" s="22">
        <v>75.640793632024895</v>
      </c>
      <c r="D19" s="23">
        <v>79.465145677852917</v>
      </c>
      <c r="E19" s="23">
        <v>72.051090192505555</v>
      </c>
      <c r="F19" s="128">
        <v>57383.375273056983</v>
      </c>
      <c r="G19" s="126">
        <v>29188.342658925001</v>
      </c>
      <c r="H19" s="126">
        <v>28195.032614131978</v>
      </c>
      <c r="I19" s="128">
        <v>75862.999999991982</v>
      </c>
      <c r="J19" s="126">
        <v>36730.999999991</v>
      </c>
      <c r="K19" s="126">
        <v>39132.000000000982</v>
      </c>
    </row>
    <row r="20" spans="2:11" ht="9.9499999999999993" customHeight="1">
      <c r="B20" s="17" t="s">
        <v>22</v>
      </c>
      <c r="C20" s="18">
        <v>83.643448425345952</v>
      </c>
      <c r="D20" s="19">
        <v>82.676577806542213</v>
      </c>
      <c r="E20" s="19">
        <v>84.510056440903696</v>
      </c>
      <c r="F20" s="127">
        <v>49925.101496122996</v>
      </c>
      <c r="G20" s="125">
        <v>23324.716130784996</v>
      </c>
      <c r="H20" s="125">
        <v>26600.385365337996</v>
      </c>
      <c r="I20" s="127">
        <v>59688.000000002998</v>
      </c>
      <c r="J20" s="125">
        <v>28212.000000003998</v>
      </c>
      <c r="K20" s="125">
        <v>31475.999999998996</v>
      </c>
    </row>
    <row r="21" spans="2:11" ht="9.9499999999999993" customHeight="1">
      <c r="B21" s="21" t="s">
        <v>24</v>
      </c>
      <c r="C21" s="22">
        <v>78.778787045721884</v>
      </c>
      <c r="D21" s="23">
        <v>84.853644796230611</v>
      </c>
      <c r="E21" s="23">
        <v>73.078115371057223</v>
      </c>
      <c r="F21" s="128">
        <v>40112.582787931984</v>
      </c>
      <c r="G21" s="126">
        <v>20916.423442269988</v>
      </c>
      <c r="H21" s="126">
        <v>19196.159345661992</v>
      </c>
      <c r="I21" s="128">
        <v>50917.999999988977</v>
      </c>
      <c r="J21" s="126">
        <v>24649.999999998989</v>
      </c>
      <c r="K21" s="126">
        <v>26267.999999989988</v>
      </c>
    </row>
    <row r="22" spans="2:11" ht="9.9499999999999993" customHeight="1">
      <c r="B22" s="17" t="s">
        <v>26</v>
      </c>
      <c r="C22" s="18">
        <v>84.64460826769394</v>
      </c>
      <c r="D22" s="19">
        <v>86.041349034042142</v>
      </c>
      <c r="E22" s="19">
        <v>83.401902852421088</v>
      </c>
      <c r="F22" s="127">
        <v>120253.74851978099</v>
      </c>
      <c r="G22" s="125">
        <v>57552.197955340001</v>
      </c>
      <c r="H22" s="125">
        <v>62701.550564440979</v>
      </c>
      <c r="I22" s="127">
        <v>142068.99999994197</v>
      </c>
      <c r="J22" s="125">
        <v>66888.999999952997</v>
      </c>
      <c r="K22" s="125">
        <v>75179.99999998897</v>
      </c>
    </row>
    <row r="23" spans="2:11" ht="9.9499999999999993" customHeight="1">
      <c r="B23" s="21" t="s">
        <v>28</v>
      </c>
      <c r="C23" s="22">
        <v>77.74768482842174</v>
      </c>
      <c r="D23" s="23">
        <v>80.672142755188801</v>
      </c>
      <c r="E23" s="23">
        <v>75.220784731138494</v>
      </c>
      <c r="F23" s="128">
        <v>123388.68573009298</v>
      </c>
      <c r="G23" s="126">
        <v>59346.461817848998</v>
      </c>
      <c r="H23" s="126">
        <v>64042.223912243986</v>
      </c>
      <c r="I23" s="128">
        <v>158703.99999999299</v>
      </c>
      <c r="J23" s="126">
        <v>73564.999999993001</v>
      </c>
      <c r="K23" s="126">
        <v>85138.999999999985</v>
      </c>
    </row>
    <row r="24" spans="2:11" ht="9.9499999999999993" customHeight="1">
      <c r="B24" s="17" t="s">
        <v>30</v>
      </c>
      <c r="C24" s="18">
        <v>83.56683194214807</v>
      </c>
      <c r="D24" s="19">
        <v>86.985789515701782</v>
      </c>
      <c r="E24" s="19">
        <v>80.403739596665332</v>
      </c>
      <c r="F24" s="127">
        <v>49658.754213276989</v>
      </c>
      <c r="G24" s="125">
        <v>24840.531911991995</v>
      </c>
      <c r="H24" s="125">
        <v>24818.222301284994</v>
      </c>
      <c r="I24" s="127">
        <v>59423.999999969987</v>
      </c>
      <c r="J24" s="125">
        <v>28556.999999991996</v>
      </c>
      <c r="K24" s="125">
        <v>30866.99999997799</v>
      </c>
    </row>
    <row r="25" spans="2:11" ht="9.9499999999999993" customHeight="1">
      <c r="B25" s="21" t="s">
        <v>32</v>
      </c>
      <c r="C25" s="22">
        <v>83.444659649020792</v>
      </c>
      <c r="D25" s="23">
        <v>86.136528048989675</v>
      </c>
      <c r="E25" s="23">
        <v>81.020884445396518</v>
      </c>
      <c r="F25" s="128">
        <v>127635.28250588992</v>
      </c>
      <c r="G25" s="126">
        <v>62424.003242347979</v>
      </c>
      <c r="H25" s="126">
        <v>65211.279263541946</v>
      </c>
      <c r="I25" s="128">
        <v>152957.99999992893</v>
      </c>
      <c r="J25" s="126">
        <v>72470.999999958978</v>
      </c>
      <c r="K25" s="126">
        <v>80486.99999996995</v>
      </c>
    </row>
    <row r="26" spans="2:11" ht="9.9499999999999993" customHeight="1">
      <c r="B26" s="17" t="s">
        <v>34</v>
      </c>
      <c r="C26" s="18">
        <v>83.898203578380148</v>
      </c>
      <c r="D26" s="19">
        <v>83.905503458941695</v>
      </c>
      <c r="E26" s="19">
        <v>83.891258904389062</v>
      </c>
      <c r="F26" s="127">
        <v>39421.212521754002</v>
      </c>
      <c r="G26" s="125">
        <v>19220.768782843003</v>
      </c>
      <c r="H26" s="125">
        <v>20200.443738910999</v>
      </c>
      <c r="I26" s="127">
        <v>46986.956621694</v>
      </c>
      <c r="J26" s="125">
        <v>22907.637747801004</v>
      </c>
      <c r="K26" s="125">
        <v>24079.318873893</v>
      </c>
    </row>
    <row r="27" spans="2:11" ht="9.9499999999999993" customHeight="1">
      <c r="B27" s="21" t="s">
        <v>36</v>
      </c>
      <c r="C27" s="22">
        <v>79.412014032292916</v>
      </c>
      <c r="D27" s="23">
        <v>80.904656640538818</v>
      </c>
      <c r="E27" s="23">
        <v>78.061919826230849</v>
      </c>
      <c r="F27" s="128">
        <v>85934.157192295999</v>
      </c>
      <c r="G27" s="126">
        <v>41579.623266144008</v>
      </c>
      <c r="H27" s="126">
        <v>44354.533926151998</v>
      </c>
      <c r="I27" s="128">
        <v>108213.04337823601</v>
      </c>
      <c r="J27" s="126">
        <v>51393.362252167011</v>
      </c>
      <c r="K27" s="126">
        <v>56819.681126068994</v>
      </c>
    </row>
    <row r="28" spans="2:11" ht="9.9499999999999993" customHeight="1">
      <c r="B28" s="17" t="s">
        <v>38</v>
      </c>
      <c r="C28" s="18">
        <v>77.04668627435403</v>
      </c>
      <c r="D28" s="19">
        <v>79.546277305935064</v>
      </c>
      <c r="E28" s="19">
        <v>74.791892537418548</v>
      </c>
      <c r="F28" s="127">
        <v>273358.56103384</v>
      </c>
      <c r="G28" s="125">
        <v>133847.74804601804</v>
      </c>
      <c r="H28" s="125">
        <v>139510.81298782196</v>
      </c>
      <c r="I28" s="127">
        <v>354795.99999984796</v>
      </c>
      <c r="J28" s="125">
        <v>168263.99999994904</v>
      </c>
      <c r="K28" s="125">
        <v>186531.99999989892</v>
      </c>
    </row>
    <row r="29" spans="2:11" ht="9.9499999999999993" customHeight="1">
      <c r="B29" s="21" t="s">
        <v>39</v>
      </c>
      <c r="C29" s="22">
        <v>82.688368356947962</v>
      </c>
      <c r="D29" s="23">
        <v>84.142452749033453</v>
      </c>
      <c r="E29" s="23">
        <v>81.364852806358655</v>
      </c>
      <c r="F29" s="128">
        <v>107705.73420334997</v>
      </c>
      <c r="G29" s="126">
        <v>52223.85472320499</v>
      </c>
      <c r="H29" s="126">
        <v>55481.879480144977</v>
      </c>
      <c r="I29" s="128">
        <v>130255.00000000896</v>
      </c>
      <c r="J29" s="126">
        <v>62065.999999987987</v>
      </c>
      <c r="K29" s="126">
        <v>68189.000000020984</v>
      </c>
    </row>
    <row r="30" spans="2:11" s="29" customFormat="1" ht="5.0999999999999996" customHeight="1" thickBot="1">
      <c r="B30" s="27"/>
      <c r="C30" s="28"/>
      <c r="D30" s="27"/>
      <c r="E30" s="27"/>
      <c r="F30" s="28"/>
      <c r="G30" s="27"/>
      <c r="H30" s="27"/>
      <c r="I30" s="28"/>
      <c r="J30" s="27"/>
      <c r="K30" s="27"/>
    </row>
    <row r="31" spans="2:11" ht="5.0999999999999996" customHeight="1" thickTop="1"/>
    <row r="32" spans="2:11">
      <c r="B32" s="193" t="s">
        <v>153</v>
      </c>
    </row>
  </sheetData>
  <mergeCells count="5">
    <mergeCell ref="C9:E9"/>
    <mergeCell ref="F9:H9"/>
    <mergeCell ref="C8:H8"/>
    <mergeCell ref="I9:K9"/>
    <mergeCell ref="I8:K8"/>
  </mergeCells>
  <hyperlinks>
    <hyperlink ref="M2" location="Índice!A1" display="Voltar ao Índice"/>
  </hyperlinks>
  <pageMargins left="0.31496062992125984" right="0.31496062992125984" top="0.74803149606299213" bottom="0.74803149606299213" header="0.31496062992125984" footer="0.31496062992125984"/>
  <pageSetup paperSize="9" scale="8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9A661"/>
    <pageSetUpPr fitToPage="1"/>
  </sheetPr>
  <dimension ref="B1:I41"/>
  <sheetViews>
    <sheetView showGridLines="0" zoomScaleNormal="100" workbookViewId="0">
      <selection activeCell="C4" sqref="C4"/>
    </sheetView>
  </sheetViews>
  <sheetFormatPr defaultRowHeight="15"/>
  <cols>
    <col min="1" max="1" width="1.7109375" customWidth="1"/>
    <col min="2" max="2" width="38.28515625" customWidth="1"/>
    <col min="3" max="3" width="9.7109375" style="29" customWidth="1"/>
    <col min="4" max="5" width="9.7109375" customWidth="1"/>
    <col min="6" max="7" width="22.5703125" style="29" customWidth="1"/>
    <col min="8" max="8" width="1.7109375" customWidth="1"/>
    <col min="9" max="9" width="12.5703125" bestFit="1" customWidth="1"/>
  </cols>
  <sheetData>
    <row r="1" spans="2:9" ht="3.75" customHeight="1">
      <c r="C1"/>
      <c r="F1"/>
      <c r="G1"/>
    </row>
    <row r="2" spans="2:9">
      <c r="B2" s="30" t="s">
        <v>42</v>
      </c>
      <c r="C2"/>
      <c r="F2"/>
      <c r="G2"/>
      <c r="I2" s="119" t="s">
        <v>41</v>
      </c>
    </row>
    <row r="3" spans="2:9" s="115" customFormat="1" ht="32.25" customHeight="1">
      <c r="B3" s="165" t="s">
        <v>146</v>
      </c>
    </row>
    <row r="4" spans="2:9">
      <c r="B4" s="30" t="s">
        <v>4</v>
      </c>
      <c r="C4"/>
      <c r="F4"/>
      <c r="G4"/>
    </row>
    <row r="5" spans="2:9" ht="5.0999999999999996" customHeight="1">
      <c r="C5"/>
      <c r="F5"/>
      <c r="G5"/>
    </row>
    <row r="6" spans="2:9" ht="9.75" customHeight="1">
      <c r="C6" s="2"/>
      <c r="E6" s="38"/>
      <c r="F6" s="2"/>
      <c r="G6" s="2"/>
    </row>
    <row r="7" spans="2:9" ht="5.0999999999999996" customHeight="1">
      <c r="C7"/>
      <c r="F7"/>
      <c r="G7"/>
    </row>
    <row r="8" spans="2:9" ht="18" customHeight="1" thickBot="1">
      <c r="B8" s="32"/>
      <c r="C8" s="251" t="s">
        <v>1</v>
      </c>
      <c r="D8" s="252"/>
      <c r="E8" s="252"/>
      <c r="F8" s="224" t="s">
        <v>1</v>
      </c>
      <c r="G8" s="224" t="s">
        <v>89</v>
      </c>
    </row>
    <row r="9" spans="2:9" ht="18" customHeight="1" thickBot="1">
      <c r="B9" s="93"/>
      <c r="C9" s="248" t="s">
        <v>91</v>
      </c>
      <c r="D9" s="249"/>
      <c r="E9" s="250"/>
      <c r="F9" s="225" t="s">
        <v>90</v>
      </c>
      <c r="G9" s="225" t="s">
        <v>90</v>
      </c>
    </row>
    <row r="10" spans="2:9" ht="15.75" customHeight="1">
      <c r="B10" s="32"/>
      <c r="C10" s="39" t="s">
        <v>2</v>
      </c>
      <c r="D10" s="39" t="s">
        <v>43</v>
      </c>
      <c r="E10" s="40" t="s">
        <v>151</v>
      </c>
      <c r="F10" s="39" t="s">
        <v>2</v>
      </c>
      <c r="G10" s="39" t="s">
        <v>2</v>
      </c>
    </row>
    <row r="11" spans="2:9" ht="15" customHeight="1" thickBot="1">
      <c r="B11" s="46" t="s">
        <v>4</v>
      </c>
      <c r="C11" s="16">
        <v>80.357901787851446</v>
      </c>
      <c r="D11" s="16">
        <v>85.12454142848253</v>
      </c>
      <c r="E11" s="16">
        <v>70.9213835145231</v>
      </c>
      <c r="F11" s="124">
        <v>2068610.0724576735</v>
      </c>
      <c r="G11" s="124">
        <v>2574245.9999999739</v>
      </c>
    </row>
    <row r="12" spans="2:9" ht="12.75" customHeight="1">
      <c r="B12" s="47" t="s">
        <v>47</v>
      </c>
      <c r="C12" s="18">
        <v>87.694104182153012</v>
      </c>
      <c r="D12" s="19">
        <v>91.599457097764699</v>
      </c>
      <c r="E12" s="19">
        <v>79.762054627882861</v>
      </c>
      <c r="F12" s="127">
        <v>1079183.4813577766</v>
      </c>
      <c r="G12" s="127">
        <v>1230622.6187294878</v>
      </c>
    </row>
    <row r="13" spans="2:9" ht="12.75" customHeight="1">
      <c r="B13" s="47" t="s">
        <v>48</v>
      </c>
      <c r="C13" s="18">
        <v>79.250883812564467</v>
      </c>
      <c r="D13" s="19">
        <v>90.656362059856392</v>
      </c>
      <c r="E13" s="19">
        <v>58.384588507356682</v>
      </c>
      <c r="F13" s="127">
        <v>159008.39710257505</v>
      </c>
      <c r="G13" s="127">
        <v>200639.27296841805</v>
      </c>
    </row>
    <row r="14" spans="2:9" ht="12.75" customHeight="1">
      <c r="B14" s="47" t="s">
        <v>49</v>
      </c>
      <c r="C14" s="18">
        <v>71.273294942501281</v>
      </c>
      <c r="D14" s="19">
        <v>72.951447271523648</v>
      </c>
      <c r="E14" s="19">
        <v>68.112525311180278</v>
      </c>
      <c r="F14" s="127">
        <v>129430.17011417814</v>
      </c>
      <c r="G14" s="127">
        <v>181597.00659074914</v>
      </c>
    </row>
    <row r="15" spans="2:9" ht="12.75" customHeight="1">
      <c r="B15" s="47" t="s">
        <v>50</v>
      </c>
      <c r="C15" s="18">
        <v>70.832492822140452</v>
      </c>
      <c r="D15" s="19">
        <v>74.050003333404248</v>
      </c>
      <c r="E15" s="19">
        <v>64.609617714041022</v>
      </c>
      <c r="F15" s="127">
        <v>406629.50306395465</v>
      </c>
      <c r="G15" s="127">
        <v>574071.99275761261</v>
      </c>
    </row>
    <row r="16" spans="2:9" ht="12.75" customHeight="1">
      <c r="B16" s="47" t="s">
        <v>51</v>
      </c>
      <c r="C16" s="18">
        <v>65.607481974875981</v>
      </c>
      <c r="D16" s="19">
        <v>68.960885715440384</v>
      </c>
      <c r="E16" s="19">
        <v>58.701253413622382</v>
      </c>
      <c r="F16" s="127">
        <v>36916.656623474009</v>
      </c>
      <c r="G16" s="127">
        <v>56268.973464964009</v>
      </c>
    </row>
    <row r="17" spans="2:7" ht="12.75" customHeight="1">
      <c r="B17" s="47" t="s">
        <v>96</v>
      </c>
      <c r="C17" s="18">
        <v>43.282172749285152</v>
      </c>
      <c r="D17" s="19">
        <v>44.060176667294876</v>
      </c>
      <c r="E17" s="19">
        <v>41.968902086938698</v>
      </c>
      <c r="F17" s="127">
        <v>9605.3212090700072</v>
      </c>
      <c r="G17" s="127">
        <v>22192.326768597006</v>
      </c>
    </row>
    <row r="18" spans="2:7" ht="12.75" customHeight="1">
      <c r="B18" s="47" t="s">
        <v>52</v>
      </c>
      <c r="C18" s="18">
        <v>67.533830815314829</v>
      </c>
      <c r="D18" s="19">
        <v>66.579760446510576</v>
      </c>
      <c r="E18" s="19">
        <v>69.268492549434839</v>
      </c>
      <c r="F18" s="127">
        <v>16455.331470395005</v>
      </c>
      <c r="G18" s="127">
        <v>24366.056644107008</v>
      </c>
    </row>
    <row r="19" spans="2:7" ht="5.0999999999999996" customHeight="1" thickBot="1">
      <c r="B19" s="52"/>
      <c r="C19" s="53"/>
      <c r="D19" s="54"/>
      <c r="E19" s="54"/>
      <c r="F19" s="53"/>
      <c r="G19" s="53"/>
    </row>
    <row r="20" spans="2:7" ht="5.0999999999999996" customHeight="1" thickTop="1"/>
    <row r="21" spans="2:7" ht="11.1" customHeight="1">
      <c r="B21" s="55" t="s">
        <v>152</v>
      </c>
      <c r="D21" s="29"/>
      <c r="E21" s="29"/>
    </row>
    <row r="22" spans="2:7" ht="11.1" customHeight="1">
      <c r="B22" s="55" t="s">
        <v>144</v>
      </c>
      <c r="D22" s="29"/>
      <c r="E22" s="29"/>
    </row>
    <row r="23" spans="2:7">
      <c r="C23" s="18"/>
      <c r="D23" s="19"/>
      <c r="E23" s="19"/>
    </row>
    <row r="24" spans="2:7">
      <c r="C24" s="18"/>
      <c r="D24" s="19"/>
      <c r="E24" s="19"/>
      <c r="F24" s="169"/>
    </row>
    <row r="25" spans="2:7">
      <c r="C25" s="18"/>
      <c r="D25" s="19"/>
      <c r="E25" s="19"/>
      <c r="F25" s="169"/>
      <c r="G25" s="127"/>
    </row>
    <row r="26" spans="2:7">
      <c r="C26" s="18"/>
      <c r="D26" s="19"/>
      <c r="E26" s="19"/>
      <c r="F26" s="169"/>
      <c r="G26" s="127"/>
    </row>
    <row r="27" spans="2:7">
      <c r="C27" s="18"/>
      <c r="D27" s="19"/>
      <c r="E27" s="19"/>
      <c r="F27" s="169"/>
    </row>
    <row r="28" spans="2:7">
      <c r="C28" s="18"/>
      <c r="D28" s="19"/>
      <c r="E28" s="19"/>
      <c r="F28" s="169"/>
    </row>
    <row r="29" spans="2:7">
      <c r="C29" s="18"/>
      <c r="D29" s="19"/>
      <c r="E29" s="19"/>
      <c r="F29" s="169"/>
    </row>
    <row r="30" spans="2:7">
      <c r="C30" s="135"/>
      <c r="D30" s="135"/>
      <c r="E30" s="135"/>
      <c r="F30" s="169"/>
    </row>
    <row r="31" spans="2:7">
      <c r="C31" s="135"/>
      <c r="D31" s="135"/>
      <c r="E31" s="135"/>
      <c r="F31" s="169"/>
    </row>
    <row r="32" spans="2:7">
      <c r="C32" s="135"/>
      <c r="D32" s="135"/>
      <c r="E32" s="135"/>
    </row>
    <row r="33" spans="3:5">
      <c r="C33" s="135"/>
      <c r="D33" s="135"/>
      <c r="E33" s="135"/>
    </row>
    <row r="34" spans="3:5">
      <c r="C34" s="135"/>
      <c r="D34" s="135"/>
      <c r="E34" s="135"/>
    </row>
    <row r="35" spans="3:5">
      <c r="C35" s="135"/>
      <c r="D35" s="135"/>
      <c r="E35" s="135"/>
    </row>
    <row r="36" spans="3:5">
      <c r="C36" s="135"/>
      <c r="D36" s="135"/>
      <c r="E36" s="135"/>
    </row>
    <row r="37" spans="3:5">
      <c r="C37" s="135"/>
      <c r="D37" s="135"/>
      <c r="E37" s="135"/>
    </row>
    <row r="38" spans="3:5">
      <c r="C38" s="135"/>
      <c r="D38" s="135"/>
      <c r="E38" s="135"/>
    </row>
    <row r="39" spans="3:5">
      <c r="C39" s="135"/>
      <c r="D39" s="135"/>
      <c r="E39" s="135"/>
    </row>
    <row r="40" spans="3:5">
      <c r="C40" s="135"/>
      <c r="D40" s="135"/>
      <c r="E40" s="135"/>
    </row>
    <row r="41" spans="3:5">
      <c r="C41" s="135"/>
      <c r="D41" s="135"/>
      <c r="E41" s="135"/>
    </row>
  </sheetData>
  <mergeCells count="2">
    <mergeCell ref="C9:E9"/>
    <mergeCell ref="C8:E8"/>
  </mergeCells>
  <hyperlinks>
    <hyperlink ref="I2" location="Índice!A1" display="Voltar ao Índice"/>
  </hyperlinks>
  <pageMargins left="0.31496062992125984" right="0.31496062992125984" top="0.74803149606299213" bottom="0.74803149606299213" header="0.31496062992125984" footer="0.31496062992125984"/>
  <pageSetup paperSize="9" scale="6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9A661"/>
    <pageSetUpPr fitToPage="1"/>
  </sheetPr>
  <dimension ref="B1:M37"/>
  <sheetViews>
    <sheetView showGridLines="0" zoomScaleNormal="100" workbookViewId="0"/>
  </sheetViews>
  <sheetFormatPr defaultRowHeight="15"/>
  <cols>
    <col min="1" max="1" width="1.7109375" customWidth="1"/>
    <col min="2" max="2" width="19.5703125" customWidth="1"/>
    <col min="3" max="3" width="10.5703125" style="29" customWidth="1"/>
    <col min="4" max="5" width="9.7109375" customWidth="1"/>
    <col min="6" max="6" width="9.7109375" style="29" customWidth="1"/>
    <col min="7" max="8" width="9.7109375" customWidth="1"/>
    <col min="9" max="9" width="9.7109375" style="29" customWidth="1"/>
    <col min="10" max="11" width="9.7109375" customWidth="1"/>
    <col min="12" max="12" width="1.7109375" customWidth="1"/>
    <col min="13" max="13" width="12.5703125" bestFit="1" customWidth="1"/>
  </cols>
  <sheetData>
    <row r="1" spans="2:13" ht="3.75" customHeight="1">
      <c r="C1"/>
      <c r="F1"/>
      <c r="I1"/>
    </row>
    <row r="2" spans="2:13">
      <c r="B2" s="30" t="s">
        <v>46</v>
      </c>
      <c r="C2"/>
      <c r="F2"/>
      <c r="I2"/>
      <c r="M2" s="119" t="s">
        <v>41</v>
      </c>
    </row>
    <row r="3" spans="2:13" s="115" customFormat="1" ht="32.25" customHeight="1">
      <c r="B3" s="165" t="s">
        <v>176</v>
      </c>
    </row>
    <row r="4" spans="2:13">
      <c r="B4" s="30" t="s">
        <v>4</v>
      </c>
      <c r="C4"/>
      <c r="F4"/>
      <c r="I4"/>
    </row>
    <row r="5" spans="2:13" ht="5.0999999999999996" customHeight="1">
      <c r="C5"/>
      <c r="F5"/>
      <c r="I5"/>
    </row>
    <row r="6" spans="2:13" ht="9.75" customHeight="1">
      <c r="C6" s="2"/>
      <c r="E6" s="38"/>
      <c r="F6" s="2"/>
      <c r="H6" s="38"/>
      <c r="I6" s="2"/>
      <c r="K6" s="38"/>
    </row>
    <row r="7" spans="2:13" ht="5.0999999999999996" customHeight="1">
      <c r="C7"/>
      <c r="F7"/>
      <c r="I7"/>
    </row>
    <row r="8" spans="2:13" ht="18" customHeight="1" thickBot="1">
      <c r="B8" s="93"/>
      <c r="C8" s="251" t="s">
        <v>1</v>
      </c>
      <c r="D8" s="252"/>
      <c r="E8" s="252"/>
      <c r="F8" s="251" t="s">
        <v>1</v>
      </c>
      <c r="G8" s="252"/>
      <c r="H8" s="252"/>
      <c r="I8" s="251" t="s">
        <v>89</v>
      </c>
      <c r="J8" s="252"/>
      <c r="K8" s="252"/>
    </row>
    <row r="9" spans="2:13" ht="18" customHeight="1" thickBot="1">
      <c r="B9" s="93"/>
      <c r="C9" s="248" t="s">
        <v>91</v>
      </c>
      <c r="D9" s="249"/>
      <c r="E9" s="250"/>
      <c r="F9" s="248" t="s">
        <v>90</v>
      </c>
      <c r="G9" s="249"/>
      <c r="H9" s="250"/>
      <c r="I9" s="248" t="s">
        <v>90</v>
      </c>
      <c r="J9" s="249"/>
      <c r="K9" s="249"/>
    </row>
    <row r="10" spans="2:13" ht="15.75" customHeight="1">
      <c r="B10" s="93"/>
      <c r="C10" s="220" t="s">
        <v>2</v>
      </c>
      <c r="D10" s="220" t="s">
        <v>148</v>
      </c>
      <c r="E10" s="40" t="s">
        <v>149</v>
      </c>
      <c r="F10" s="220" t="s">
        <v>2</v>
      </c>
      <c r="G10" s="220" t="s">
        <v>148</v>
      </c>
      <c r="H10" s="40" t="s">
        <v>149</v>
      </c>
      <c r="I10" s="220" t="s">
        <v>2</v>
      </c>
      <c r="J10" s="220" t="s">
        <v>148</v>
      </c>
      <c r="K10" s="40" t="s">
        <v>149</v>
      </c>
    </row>
    <row r="11" spans="2:13" ht="15" customHeight="1" thickBot="1">
      <c r="B11" s="226" t="s">
        <v>4</v>
      </c>
      <c r="C11" s="16">
        <v>80.357901787851432</v>
      </c>
      <c r="D11" s="16">
        <v>82.507894065346747</v>
      </c>
      <c r="E11" s="16">
        <v>78.443092795384246</v>
      </c>
      <c r="F11" s="124">
        <v>2068610.0724576721</v>
      </c>
      <c r="G11" s="124">
        <v>1000533.6275413309</v>
      </c>
      <c r="H11" s="124">
        <v>1068076.4449163412</v>
      </c>
      <c r="I11" s="124">
        <v>2574245.9999999725</v>
      </c>
      <c r="J11" s="124">
        <v>1212652.000000027</v>
      </c>
      <c r="K11" s="124">
        <v>1361593.9999999453</v>
      </c>
    </row>
    <row r="12" spans="2:13" ht="12.75" customHeight="1">
      <c r="B12" s="214" t="s">
        <v>177</v>
      </c>
      <c r="C12" s="18">
        <v>80.150051839054782</v>
      </c>
      <c r="D12" s="19">
        <v>79.982263304327503</v>
      </c>
      <c r="E12" s="19">
        <v>80.323245501113206</v>
      </c>
      <c r="F12" s="127">
        <v>445203.88244671613</v>
      </c>
      <c r="G12" s="125">
        <v>225657.15875104492</v>
      </c>
      <c r="H12" s="125">
        <v>219546.72369567121</v>
      </c>
      <c r="I12" s="127">
        <v>555462.99999993423</v>
      </c>
      <c r="J12" s="125">
        <v>282134.00000001694</v>
      </c>
      <c r="K12" s="125">
        <v>273328.99999991723</v>
      </c>
    </row>
    <row r="13" spans="2:13" ht="12.75" customHeight="1">
      <c r="B13" s="214" t="s">
        <v>178</v>
      </c>
      <c r="C13" s="18">
        <v>85.119443914168272</v>
      </c>
      <c r="D13" s="19">
        <v>85.62173392522125</v>
      </c>
      <c r="E13" s="19">
        <v>84.658347208428737</v>
      </c>
      <c r="F13" s="127">
        <v>643031.43427178019</v>
      </c>
      <c r="G13" s="125">
        <v>309584.21578808303</v>
      </c>
      <c r="H13" s="125">
        <v>333447.21848369716</v>
      </c>
      <c r="I13" s="127">
        <v>755445.99999994424</v>
      </c>
      <c r="J13" s="125">
        <v>361571.99999997905</v>
      </c>
      <c r="K13" s="125">
        <v>393873.99999996519</v>
      </c>
    </row>
    <row r="14" spans="2:13" ht="12.75" customHeight="1">
      <c r="B14" s="214" t="s">
        <v>179</v>
      </c>
      <c r="C14" s="18">
        <v>83.116805765562091</v>
      </c>
      <c r="D14" s="19">
        <v>85.161505280012435</v>
      </c>
      <c r="E14" s="19">
        <v>81.343556783145218</v>
      </c>
      <c r="F14" s="127">
        <v>612867.58548876992</v>
      </c>
      <c r="G14" s="125">
        <v>291649.20067220903</v>
      </c>
      <c r="H14" s="125">
        <v>321218.38481656095</v>
      </c>
      <c r="I14" s="127">
        <v>737356.99999999302</v>
      </c>
      <c r="J14" s="125">
        <v>342465.99999995501</v>
      </c>
      <c r="K14" s="125">
        <v>394891.00000003807</v>
      </c>
    </row>
    <row r="15" spans="2:13" ht="12.75" customHeight="1">
      <c r="B15" s="214" t="s">
        <v>180</v>
      </c>
      <c r="C15" s="18">
        <v>69.870940007288368</v>
      </c>
      <c r="D15" s="19">
        <v>76.670369273196627</v>
      </c>
      <c r="E15" s="19">
        <v>64.729254731350849</v>
      </c>
      <c r="F15" s="127">
        <v>367507.17025040591</v>
      </c>
      <c r="G15" s="125">
        <v>173643.05232999398</v>
      </c>
      <c r="H15" s="125">
        <v>193864.11792041193</v>
      </c>
      <c r="I15" s="127">
        <v>525980.00000010093</v>
      </c>
      <c r="J15" s="125">
        <v>226480.00000007599</v>
      </c>
      <c r="K15" s="125">
        <v>299500.00000002491</v>
      </c>
    </row>
    <row r="16" spans="2:13" ht="5.0999999999999996" customHeight="1" thickBot="1">
      <c r="B16" s="227"/>
      <c r="C16" s="53"/>
      <c r="D16" s="54"/>
      <c r="E16" s="54"/>
      <c r="F16" s="53"/>
      <c r="G16" s="54"/>
      <c r="H16" s="54"/>
      <c r="I16" s="53"/>
      <c r="J16" s="54"/>
      <c r="K16" s="54"/>
    </row>
    <row r="17" spans="2:13" ht="5.0999999999999996" customHeight="1" thickTop="1"/>
    <row r="18" spans="2:13" ht="11.1" customHeight="1">
      <c r="B18" s="216"/>
      <c r="D18" s="29"/>
      <c r="E18" s="29"/>
      <c r="G18" s="29"/>
      <c r="H18" s="29"/>
      <c r="J18" s="29"/>
      <c r="K18" s="29"/>
    </row>
    <row r="19" spans="2:13">
      <c r="C19" s="18"/>
      <c r="D19" s="19"/>
      <c r="E19" s="19"/>
      <c r="G19" s="29"/>
      <c r="H19" s="29"/>
      <c r="J19" s="29"/>
      <c r="K19" s="29"/>
    </row>
    <row r="20" spans="2:13">
      <c r="C20" s="18"/>
      <c r="D20" s="19"/>
      <c r="E20" s="19"/>
      <c r="F20" s="169"/>
      <c r="G20" s="169"/>
      <c r="H20" s="169"/>
      <c r="J20" s="29"/>
      <c r="K20" s="29"/>
    </row>
    <row r="21" spans="2:13">
      <c r="C21" s="18"/>
      <c r="D21" s="19"/>
      <c r="E21" s="19"/>
      <c r="F21" s="169"/>
      <c r="G21" s="169"/>
      <c r="H21" s="169"/>
      <c r="I21" s="127"/>
      <c r="J21" s="188"/>
      <c r="K21" s="29"/>
    </row>
    <row r="22" spans="2:13">
      <c r="C22" s="18"/>
      <c r="D22" s="19"/>
      <c r="E22" s="19"/>
      <c r="F22" s="169"/>
      <c r="G22" s="169"/>
      <c r="H22" s="169"/>
      <c r="I22" s="127"/>
      <c r="J22" s="29"/>
      <c r="K22" s="29"/>
    </row>
    <row r="23" spans="2:13">
      <c r="C23" s="18"/>
      <c r="D23" s="19"/>
      <c r="E23" s="19"/>
      <c r="F23" s="169"/>
      <c r="G23" s="169"/>
      <c r="H23" s="169"/>
      <c r="J23" s="29"/>
      <c r="K23" s="29"/>
    </row>
    <row r="24" spans="2:13">
      <c r="C24" s="18"/>
      <c r="D24" s="19"/>
      <c r="E24" s="19"/>
      <c r="F24" s="169"/>
      <c r="G24" s="169"/>
      <c r="H24" s="169"/>
      <c r="J24" s="29"/>
      <c r="K24" s="29"/>
    </row>
    <row r="25" spans="2:13">
      <c r="C25" s="18"/>
      <c r="D25" s="19"/>
      <c r="E25" s="19"/>
      <c r="F25" s="169"/>
      <c r="G25" s="169"/>
      <c r="H25" s="169"/>
      <c r="J25" s="29"/>
      <c r="K25" s="29"/>
    </row>
    <row r="26" spans="2:13">
      <c r="C26" s="135"/>
      <c r="D26" s="135"/>
      <c r="E26" s="135"/>
      <c r="F26" s="169"/>
      <c r="G26" s="169"/>
      <c r="H26" s="169"/>
      <c r="J26" s="29"/>
      <c r="K26" s="29"/>
    </row>
    <row r="27" spans="2:13">
      <c r="C27" s="135"/>
      <c r="D27" s="135"/>
      <c r="E27" s="135"/>
      <c r="F27" s="169"/>
      <c r="G27" s="169"/>
      <c r="H27" s="169"/>
    </row>
    <row r="28" spans="2:13">
      <c r="C28" s="135"/>
      <c r="D28" s="135"/>
      <c r="E28" s="135"/>
    </row>
    <row r="29" spans="2:13" s="29" customFormat="1">
      <c r="B29"/>
      <c r="C29" s="135"/>
      <c r="D29" s="135"/>
      <c r="E29" s="135"/>
      <c r="G29"/>
      <c r="H29"/>
      <c r="J29"/>
      <c r="K29"/>
      <c r="L29"/>
      <c r="M29"/>
    </row>
    <row r="30" spans="2:13" s="29" customFormat="1">
      <c r="B30"/>
      <c r="C30" s="135"/>
      <c r="D30" s="135"/>
      <c r="E30" s="135"/>
      <c r="G30"/>
      <c r="H30"/>
      <c r="J30"/>
      <c r="K30"/>
      <c r="L30"/>
      <c r="M30"/>
    </row>
    <row r="31" spans="2:13" s="29" customFormat="1">
      <c r="B31"/>
      <c r="C31" s="135"/>
      <c r="D31" s="135"/>
      <c r="E31" s="135"/>
      <c r="G31"/>
      <c r="H31"/>
      <c r="J31"/>
      <c r="K31"/>
      <c r="L31"/>
      <c r="M31"/>
    </row>
    <row r="32" spans="2:13" s="29" customFormat="1">
      <c r="B32"/>
      <c r="C32" s="135"/>
      <c r="D32" s="135"/>
      <c r="E32" s="135"/>
      <c r="G32"/>
      <c r="H32"/>
      <c r="J32"/>
      <c r="K32"/>
      <c r="L32"/>
      <c r="M32"/>
    </row>
    <row r="33" spans="2:13" s="29" customFormat="1">
      <c r="B33"/>
      <c r="C33" s="135"/>
      <c r="D33" s="135"/>
      <c r="E33" s="135"/>
      <c r="G33"/>
      <c r="H33"/>
      <c r="J33"/>
      <c r="K33"/>
      <c r="L33"/>
      <c r="M33"/>
    </row>
    <row r="34" spans="2:13" s="29" customFormat="1">
      <c r="B34"/>
      <c r="C34" s="135"/>
      <c r="D34" s="135"/>
      <c r="E34" s="135"/>
      <c r="G34"/>
      <c r="H34"/>
      <c r="J34"/>
      <c r="K34"/>
      <c r="L34"/>
      <c r="M34"/>
    </row>
    <row r="35" spans="2:13" s="29" customFormat="1">
      <c r="B35"/>
      <c r="C35" s="135"/>
      <c r="D35" s="135"/>
      <c r="E35" s="135"/>
      <c r="G35"/>
      <c r="H35"/>
      <c r="J35"/>
      <c r="K35"/>
      <c r="L35"/>
      <c r="M35"/>
    </row>
    <row r="36" spans="2:13" s="29" customFormat="1">
      <c r="B36"/>
      <c r="C36" s="135"/>
      <c r="D36" s="135"/>
      <c r="E36" s="135"/>
      <c r="G36"/>
      <c r="H36"/>
      <c r="J36"/>
      <c r="K36"/>
      <c r="L36"/>
      <c r="M36"/>
    </row>
    <row r="37" spans="2:13" s="29" customFormat="1">
      <c r="B37"/>
      <c r="C37" s="135"/>
      <c r="D37" s="135"/>
      <c r="E37" s="135"/>
      <c r="G37"/>
      <c r="H37"/>
      <c r="J37"/>
      <c r="K37"/>
      <c r="L37"/>
      <c r="M37"/>
    </row>
  </sheetData>
  <mergeCells count="6">
    <mergeCell ref="C8:E8"/>
    <mergeCell ref="F8:H8"/>
    <mergeCell ref="I8:K8"/>
    <mergeCell ref="C9:E9"/>
    <mergeCell ref="F9:H9"/>
    <mergeCell ref="I9:K9"/>
  </mergeCells>
  <hyperlinks>
    <hyperlink ref="M2" location="Índice!A1" display="Voltar ao Índice"/>
  </hyperlinks>
  <pageMargins left="0.31496062992125984" right="0.31496062992125984" top="0.74803149606299213" bottom="0.74803149606299213" header="0.31496062992125984" footer="0.31496062992125984"/>
  <pageSetup paperSize="9" scale="63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B1:U48"/>
  <sheetViews>
    <sheetView showGridLines="0" workbookViewId="0">
      <selection activeCell="B2" sqref="B2"/>
    </sheetView>
  </sheetViews>
  <sheetFormatPr defaultRowHeight="15"/>
  <cols>
    <col min="1" max="1" width="1.7109375" customWidth="1"/>
    <col min="2" max="2" width="20.7109375" customWidth="1"/>
    <col min="3" max="7" width="6.7109375" customWidth="1"/>
    <col min="8" max="10" width="5.140625" customWidth="1"/>
    <col min="11" max="13" width="8.7109375" customWidth="1"/>
    <col min="14" max="16" width="5.140625" customWidth="1"/>
    <col min="17" max="17" width="8.28515625" customWidth="1"/>
    <col min="18" max="19" width="7.42578125" customWidth="1"/>
    <col min="20" max="20" width="1.7109375" customWidth="1"/>
    <col min="21" max="21" width="12.5703125" style="120" customWidth="1"/>
  </cols>
  <sheetData>
    <row r="1" spans="2:21" ht="3.75" customHeight="1"/>
    <row r="2" spans="2:21">
      <c r="B2" s="30" t="s">
        <v>53</v>
      </c>
      <c r="T2" s="1"/>
      <c r="U2" s="119" t="s">
        <v>41</v>
      </c>
    </row>
    <row r="3" spans="2:21" s="115" customFormat="1" ht="32.25" customHeight="1">
      <c r="B3" s="165" t="s">
        <v>150</v>
      </c>
      <c r="T3" s="166"/>
      <c r="U3" s="120"/>
    </row>
    <row r="4" spans="2:21">
      <c r="B4" s="30" t="s">
        <v>3</v>
      </c>
      <c r="T4" s="1"/>
    </row>
    <row r="5" spans="2:21" ht="5.0999999999999996" customHeight="1"/>
    <row r="6" spans="2:21" ht="13.5" customHeight="1">
      <c r="E6" s="38"/>
      <c r="G6" s="38"/>
      <c r="H6" s="38"/>
      <c r="I6" s="38"/>
      <c r="J6" s="38"/>
      <c r="N6" s="38"/>
      <c r="O6" s="38"/>
      <c r="P6" s="38"/>
    </row>
    <row r="7" spans="2:21" ht="5.0999999999999996" customHeight="1">
      <c r="K7" s="2"/>
      <c r="L7" s="2"/>
      <c r="M7" s="2"/>
      <c r="Q7" s="2"/>
      <c r="R7" s="2"/>
      <c r="S7" s="2"/>
    </row>
    <row r="8" spans="2:21" ht="27.75" customHeight="1" thickBot="1">
      <c r="B8" s="255"/>
      <c r="C8" s="238" t="s">
        <v>93</v>
      </c>
      <c r="D8" s="253"/>
      <c r="E8" s="253"/>
      <c r="F8" s="253"/>
      <c r="G8" s="254"/>
      <c r="H8" s="238" t="s">
        <v>95</v>
      </c>
      <c r="I8" s="253"/>
      <c r="J8" s="254"/>
      <c r="K8" s="234" t="s">
        <v>1</v>
      </c>
      <c r="L8" s="235"/>
      <c r="M8" s="235"/>
      <c r="N8" s="238" t="s">
        <v>94</v>
      </c>
      <c r="O8" s="253"/>
      <c r="P8" s="254"/>
      <c r="Q8" s="234" t="s">
        <v>89</v>
      </c>
      <c r="R8" s="235"/>
      <c r="S8" s="235"/>
      <c r="T8" s="31"/>
    </row>
    <row r="9" spans="2:21" ht="14.45" customHeight="1" thickBot="1">
      <c r="B9" s="256"/>
      <c r="C9" s="260" t="s">
        <v>2</v>
      </c>
      <c r="D9" s="258" t="s">
        <v>92</v>
      </c>
      <c r="E9" s="259"/>
      <c r="F9" s="239" t="s">
        <v>91</v>
      </c>
      <c r="G9" s="240"/>
      <c r="H9" s="239" t="s">
        <v>90</v>
      </c>
      <c r="I9" s="240"/>
      <c r="J9" s="241"/>
      <c r="K9" s="231" t="s">
        <v>90</v>
      </c>
      <c r="L9" s="232"/>
      <c r="M9" s="232"/>
      <c r="N9" s="239" t="s">
        <v>90</v>
      </c>
      <c r="O9" s="240"/>
      <c r="P9" s="241"/>
      <c r="Q9" s="231" t="s">
        <v>90</v>
      </c>
      <c r="R9" s="232"/>
      <c r="S9" s="232"/>
      <c r="T9" s="31"/>
    </row>
    <row r="10" spans="2:21" ht="14.45" customHeight="1">
      <c r="B10" s="257"/>
      <c r="C10" s="261"/>
      <c r="D10" s="185" t="s">
        <v>148</v>
      </c>
      <c r="E10" s="186" t="s">
        <v>149</v>
      </c>
      <c r="F10" s="185" t="s">
        <v>148</v>
      </c>
      <c r="G10" s="186" t="s">
        <v>149</v>
      </c>
      <c r="H10" s="7" t="s">
        <v>2</v>
      </c>
      <c r="I10" s="7" t="s">
        <v>148</v>
      </c>
      <c r="J10" s="8" t="s">
        <v>149</v>
      </c>
      <c r="K10" s="7" t="s">
        <v>2</v>
      </c>
      <c r="L10" s="7" t="s">
        <v>148</v>
      </c>
      <c r="M10" s="8" t="s">
        <v>149</v>
      </c>
      <c r="N10" s="7" t="s">
        <v>2</v>
      </c>
      <c r="O10" s="7" t="s">
        <v>148</v>
      </c>
      <c r="P10" s="8" t="s">
        <v>149</v>
      </c>
      <c r="Q10" s="7" t="s">
        <v>2</v>
      </c>
      <c r="R10" s="7" t="s">
        <v>148</v>
      </c>
      <c r="S10" s="8" t="s">
        <v>149</v>
      </c>
      <c r="T10" s="31"/>
    </row>
    <row r="11" spans="2:21" ht="15" customHeight="1" thickBot="1">
      <c r="B11" s="33" t="s">
        <v>3</v>
      </c>
      <c r="C11" s="56">
        <v>3426.7785000721742</v>
      </c>
      <c r="D11" s="138">
        <v>1703.5918925728392</v>
      </c>
      <c r="E11" s="56">
        <v>1723.1866074993352</v>
      </c>
      <c r="F11" s="139">
        <v>49.714094229812595</v>
      </c>
      <c r="G11" s="140">
        <v>50.285905770187412</v>
      </c>
      <c r="H11" s="190">
        <f>C11*1000/K11</f>
        <v>2.7192672048754671</v>
      </c>
      <c r="I11" s="190">
        <f t="shared" ref="I11:I28" si="0">D11*1000/L11</f>
        <v>2.7360990008169535</v>
      </c>
      <c r="J11" s="190">
        <f t="shared" ref="J11:J28" si="1">E11*1000/M11</f>
        <v>2.7028291472899868</v>
      </c>
      <c r="K11" s="129">
        <v>1260184.543074026</v>
      </c>
      <c r="L11" s="129">
        <v>622635.32571890682</v>
      </c>
      <c r="M11" s="129">
        <v>637549.21735511918</v>
      </c>
      <c r="N11" s="190">
        <f>C11*1000/Q11</f>
        <v>2.1460259318757671</v>
      </c>
      <c r="O11" s="190">
        <f t="shared" ref="O11:O28" si="2">D11*1000/R11</f>
        <v>2.2547317597238168</v>
      </c>
      <c r="P11" s="190">
        <f t="shared" ref="P11:P28" si="3">E11*1000/S11</f>
        <v>2.0483912508798023</v>
      </c>
      <c r="Q11" s="131">
        <v>1596802.0000005059</v>
      </c>
      <c r="R11" s="129">
        <v>755563.00000028079</v>
      </c>
      <c r="S11" s="129">
        <v>841239.00000022515</v>
      </c>
      <c r="T11" s="57"/>
    </row>
    <row r="12" spans="2:21" ht="9.9499999999999993" customHeight="1">
      <c r="B12" s="35" t="s">
        <v>5</v>
      </c>
      <c r="C12" s="59">
        <v>36.300483449827993</v>
      </c>
      <c r="D12" s="136">
        <v>18.348915672317002</v>
      </c>
      <c r="E12" s="60">
        <v>17.951567777510999</v>
      </c>
      <c r="F12" s="141">
        <v>50.547303860780801</v>
      </c>
      <c r="G12" s="142">
        <v>49.452696139219213</v>
      </c>
      <c r="H12" s="191">
        <f t="shared" ref="H12:H28" si="4">C12*1000/K12</f>
        <v>2.2618584237541151</v>
      </c>
      <c r="I12" s="191">
        <f t="shared" si="0"/>
        <v>2.3205046933088362</v>
      </c>
      <c r="J12" s="191">
        <f t="shared" si="1"/>
        <v>2.2049003966068819</v>
      </c>
      <c r="K12" s="127">
        <v>16048.963572874</v>
      </c>
      <c r="L12" s="125">
        <v>7907.2952212619994</v>
      </c>
      <c r="M12" s="125">
        <v>8141.6683516120002</v>
      </c>
      <c r="N12" s="191">
        <f t="shared" ref="N12:N28" si="5">C12*1000/Q12</f>
        <v>1.8584182383555143</v>
      </c>
      <c r="O12" s="191">
        <f t="shared" si="2"/>
        <v>1.964762359171776</v>
      </c>
      <c r="P12" s="191">
        <f t="shared" si="3"/>
        <v>1.7609935037760827</v>
      </c>
      <c r="Q12" s="132">
        <v>19533.000000016</v>
      </c>
      <c r="R12" s="125">
        <v>9339.000000005999</v>
      </c>
      <c r="S12" s="125">
        <v>10194.000000010001</v>
      </c>
      <c r="T12" s="61"/>
    </row>
    <row r="13" spans="2:21" ht="9.9499999999999993" customHeight="1">
      <c r="B13" s="36" t="s">
        <v>7</v>
      </c>
      <c r="C13" s="62">
        <v>52.300192507132003</v>
      </c>
      <c r="D13" s="137">
        <v>26.763669403765999</v>
      </c>
      <c r="E13" s="63">
        <v>25.536523103366005</v>
      </c>
      <c r="F13" s="143">
        <v>51.173175701248766</v>
      </c>
      <c r="G13" s="144">
        <v>48.826824298751241</v>
      </c>
      <c r="H13" s="192">
        <f t="shared" si="4"/>
        <v>2.6104264371148793</v>
      </c>
      <c r="I13" s="192">
        <f t="shared" si="0"/>
        <v>2.5947419792827686</v>
      </c>
      <c r="J13" s="192">
        <f t="shared" si="1"/>
        <v>2.6270694048013472</v>
      </c>
      <c r="K13" s="128">
        <v>20035.114479201999</v>
      </c>
      <c r="L13" s="126">
        <v>10314.578334746</v>
      </c>
      <c r="M13" s="126">
        <v>9720.5361444560003</v>
      </c>
      <c r="N13" s="192">
        <f t="shared" si="5"/>
        <v>1.900719309024451</v>
      </c>
      <c r="O13" s="192">
        <f t="shared" si="2"/>
        <v>2.0598529518788484</v>
      </c>
      <c r="P13" s="192">
        <f t="shared" si="3"/>
        <v>1.7583504168116406</v>
      </c>
      <c r="Q13" s="133">
        <v>27516.000000008</v>
      </c>
      <c r="R13" s="126">
        <v>12993.000000002001</v>
      </c>
      <c r="S13" s="126">
        <v>14523.000000005999</v>
      </c>
      <c r="T13" s="61"/>
    </row>
    <row r="14" spans="2:21" ht="9.9499999999999993" customHeight="1">
      <c r="B14" s="35" t="s">
        <v>9</v>
      </c>
      <c r="C14" s="59">
        <v>286.44389164937104</v>
      </c>
      <c r="D14" s="136">
        <v>143.63480807879705</v>
      </c>
      <c r="E14" s="60">
        <v>142.80908357057399</v>
      </c>
      <c r="F14" s="141">
        <v>50.144133726062101</v>
      </c>
      <c r="G14" s="142">
        <v>49.855866273937899</v>
      </c>
      <c r="H14" s="191">
        <f t="shared" si="4"/>
        <v>2.4824514020955672</v>
      </c>
      <c r="I14" s="191">
        <f t="shared" si="0"/>
        <v>2.4644818586060091</v>
      </c>
      <c r="J14" s="191">
        <f t="shared" si="1"/>
        <v>2.5007911222160137</v>
      </c>
      <c r="K14" s="127">
        <v>115387.51228224195</v>
      </c>
      <c r="L14" s="125">
        <v>58281.949845652969</v>
      </c>
      <c r="M14" s="125">
        <v>57105.562436588982</v>
      </c>
      <c r="N14" s="191">
        <f t="shared" si="5"/>
        <v>1.8493360304396795</v>
      </c>
      <c r="O14" s="191">
        <f t="shared" si="2"/>
        <v>1.9477116362763272</v>
      </c>
      <c r="P14" s="191">
        <f t="shared" si="3"/>
        <v>1.759930938671648</v>
      </c>
      <c r="Q14" s="132">
        <v>154890.12647488894</v>
      </c>
      <c r="R14" s="125">
        <v>73745.417649914976</v>
      </c>
      <c r="S14" s="125">
        <v>81144.708824973975</v>
      </c>
      <c r="T14" s="61"/>
    </row>
    <row r="15" spans="2:21" ht="9.9499999999999993" customHeight="1">
      <c r="B15" s="36" t="s">
        <v>11</v>
      </c>
      <c r="C15" s="62">
        <v>285.98239398249495</v>
      </c>
      <c r="D15" s="137">
        <v>143.95147343286496</v>
      </c>
      <c r="E15" s="63">
        <v>142.03092054963</v>
      </c>
      <c r="F15" s="143">
        <v>50.33578166412449</v>
      </c>
      <c r="G15" s="144">
        <v>49.66421833587551</v>
      </c>
      <c r="H15" s="192">
        <f t="shared" si="4"/>
        <v>2.7998766125000731</v>
      </c>
      <c r="I15" s="192">
        <f t="shared" si="0"/>
        <v>2.9118903267775322</v>
      </c>
      <c r="J15" s="192">
        <f t="shared" si="1"/>
        <v>2.6948116724507192</v>
      </c>
      <c r="K15" s="128">
        <v>102141.07032635799</v>
      </c>
      <c r="L15" s="126">
        <v>49435.746981642013</v>
      </c>
      <c r="M15" s="126">
        <v>52705.323344715973</v>
      </c>
      <c r="N15" s="192">
        <f t="shared" si="5"/>
        <v>2.2606767743244878</v>
      </c>
      <c r="O15" s="192">
        <f t="shared" si="2"/>
        <v>2.4013925003381646</v>
      </c>
      <c r="P15" s="192">
        <f t="shared" si="3"/>
        <v>2.1339421339222322</v>
      </c>
      <c r="Q15" s="133">
        <v>126503.00000005498</v>
      </c>
      <c r="R15" s="126">
        <v>59945.000000039014</v>
      </c>
      <c r="S15" s="126">
        <v>66558.000000015963</v>
      </c>
      <c r="T15" s="61"/>
    </row>
    <row r="16" spans="2:21" ht="9.9499999999999993" customHeight="1">
      <c r="B16" s="35" t="s">
        <v>13</v>
      </c>
      <c r="C16" s="59">
        <v>358.59012721515194</v>
      </c>
      <c r="D16" s="136">
        <v>176.81897658668902</v>
      </c>
      <c r="E16" s="60">
        <v>181.77115062846295</v>
      </c>
      <c r="F16" s="141">
        <v>49.309493811188702</v>
      </c>
      <c r="G16" s="142">
        <v>50.690506188811312</v>
      </c>
      <c r="H16" s="191">
        <f t="shared" si="4"/>
        <v>2.6830795930809317</v>
      </c>
      <c r="I16" s="191">
        <f t="shared" si="0"/>
        <v>2.7285485946880934</v>
      </c>
      <c r="J16" s="191">
        <f t="shared" si="1"/>
        <v>2.6402801951570036</v>
      </c>
      <c r="K16" s="127">
        <v>133648.71028793798</v>
      </c>
      <c r="L16" s="125">
        <v>64803.308590845008</v>
      </c>
      <c r="M16" s="125">
        <v>68845.401697092981</v>
      </c>
      <c r="N16" s="191">
        <f t="shared" si="5"/>
        <v>2.22657015919579</v>
      </c>
      <c r="O16" s="191">
        <f t="shared" si="2"/>
        <v>2.3326356976975342</v>
      </c>
      <c r="P16" s="191">
        <f t="shared" si="3"/>
        <v>2.1322573002803491</v>
      </c>
      <c r="Q16" s="132">
        <v>161050.45050305998</v>
      </c>
      <c r="R16" s="125">
        <v>75802.22525155601</v>
      </c>
      <c r="S16" s="125">
        <v>85248.225251503973</v>
      </c>
      <c r="T16" s="61"/>
    </row>
    <row r="17" spans="2:21" ht="9.9499999999999993" customHeight="1">
      <c r="B17" s="36" t="s">
        <v>15</v>
      </c>
      <c r="C17" s="62">
        <v>122.11420413259602</v>
      </c>
      <c r="D17" s="137">
        <v>62.305889366274009</v>
      </c>
      <c r="E17" s="63">
        <v>59.808314766322006</v>
      </c>
      <c r="F17" s="143">
        <v>51.022638855853351</v>
      </c>
      <c r="G17" s="144">
        <v>48.977361144146656</v>
      </c>
      <c r="H17" s="192">
        <f t="shared" si="4"/>
        <v>2.8007317862408785</v>
      </c>
      <c r="I17" s="192">
        <f t="shared" si="0"/>
        <v>2.7698845308510771</v>
      </c>
      <c r="J17" s="192">
        <f t="shared" si="1"/>
        <v>2.8336064968168762</v>
      </c>
      <c r="K17" s="128">
        <v>43600.820589999013</v>
      </c>
      <c r="L17" s="126">
        <v>22494.03853204301</v>
      </c>
      <c r="M17" s="126">
        <v>21106.782057956003</v>
      </c>
      <c r="N17" s="192">
        <f t="shared" si="5"/>
        <v>1.9600366622676626</v>
      </c>
      <c r="O17" s="192">
        <f t="shared" si="2"/>
        <v>2.0880689489011517</v>
      </c>
      <c r="P17" s="192">
        <f t="shared" si="3"/>
        <v>1.8423532873220818</v>
      </c>
      <c r="Q17" s="133">
        <v>62301.999999998014</v>
      </c>
      <c r="R17" s="126">
        <v>29839.00000000601</v>
      </c>
      <c r="S17" s="126">
        <v>32462.999999992004</v>
      </c>
      <c r="T17" s="61"/>
    </row>
    <row r="18" spans="2:21" ht="9.9499999999999993" customHeight="1">
      <c r="B18" s="35" t="s">
        <v>17</v>
      </c>
      <c r="C18" s="59">
        <v>188.527714708811</v>
      </c>
      <c r="D18" s="136">
        <v>95.821147158487008</v>
      </c>
      <c r="E18" s="60">
        <v>92.706567550323996</v>
      </c>
      <c r="F18" s="141">
        <v>50.826026988385664</v>
      </c>
      <c r="G18" s="142">
        <v>49.173973011614336</v>
      </c>
      <c r="H18" s="191">
        <f t="shared" si="4"/>
        <v>2.960492397048248</v>
      </c>
      <c r="I18" s="191">
        <f t="shared" si="0"/>
        <v>2.9094788500192892</v>
      </c>
      <c r="J18" s="191">
        <f t="shared" si="1"/>
        <v>3.0151345597232679</v>
      </c>
      <c r="K18" s="127">
        <v>63681.202119208989</v>
      </c>
      <c r="L18" s="125">
        <v>32934.127415241986</v>
      </c>
      <c r="M18" s="125">
        <v>30747.074703967006</v>
      </c>
      <c r="N18" s="191">
        <f t="shared" si="5"/>
        <v>2.3340437362570943</v>
      </c>
      <c r="O18" s="191">
        <f t="shared" si="2"/>
        <v>2.4397491319783686</v>
      </c>
      <c r="P18" s="191">
        <f t="shared" si="3"/>
        <v>2.2340008566737137</v>
      </c>
      <c r="Q18" s="132">
        <v>80773.00000005</v>
      </c>
      <c r="R18" s="125">
        <v>39275.000000014988</v>
      </c>
      <c r="S18" s="125">
        <v>41498.000000035012</v>
      </c>
      <c r="T18" s="61"/>
    </row>
    <row r="19" spans="2:21" ht="9.9499999999999993" customHeight="1">
      <c r="B19" s="36" t="s">
        <v>19</v>
      </c>
      <c r="C19" s="62">
        <v>419.32571663004205</v>
      </c>
      <c r="D19" s="137">
        <v>198.44763188623907</v>
      </c>
      <c r="E19" s="63">
        <v>220.87808474380296</v>
      </c>
      <c r="F19" s="143">
        <v>47.32541411509068</v>
      </c>
      <c r="G19" s="144">
        <v>52.674585884909305</v>
      </c>
      <c r="H19" s="192">
        <f t="shared" si="4"/>
        <v>2.5431219547518795</v>
      </c>
      <c r="I19" s="192">
        <f t="shared" si="0"/>
        <v>2.5582936717098455</v>
      </c>
      <c r="J19" s="192">
        <f t="shared" si="1"/>
        <v>2.52964359742395</v>
      </c>
      <c r="K19" s="128">
        <v>164886.20054045095</v>
      </c>
      <c r="L19" s="126">
        <v>77570.309492109969</v>
      </c>
      <c r="M19" s="126">
        <v>87315.891048340985</v>
      </c>
      <c r="N19" s="192">
        <f t="shared" si="5"/>
        <v>2.1622209221553517</v>
      </c>
      <c r="O19" s="192">
        <f t="shared" si="2"/>
        <v>2.2467741123910994</v>
      </c>
      <c r="P19" s="192">
        <f t="shared" si="3"/>
        <v>2.091504121411401</v>
      </c>
      <c r="Q19" s="133">
        <v>193932.87352526796</v>
      </c>
      <c r="R19" s="126">
        <v>88325.582350173965</v>
      </c>
      <c r="S19" s="126">
        <v>105607.291175094</v>
      </c>
      <c r="T19" s="61"/>
    </row>
    <row r="20" spans="2:21" ht="9.9499999999999993" customHeight="1">
      <c r="B20" s="35" t="s">
        <v>21</v>
      </c>
      <c r="C20" s="59">
        <v>123.73134872657796</v>
      </c>
      <c r="D20" s="136">
        <v>61.761577726893982</v>
      </c>
      <c r="E20" s="60">
        <v>61.969770999683995</v>
      </c>
      <c r="F20" s="141">
        <v>49.915868825914899</v>
      </c>
      <c r="G20" s="142">
        <v>50.084131174085108</v>
      </c>
      <c r="H20" s="191">
        <f t="shared" si="4"/>
        <v>2.9427284250307193</v>
      </c>
      <c r="I20" s="191">
        <f t="shared" si="0"/>
        <v>2.9311326421408532</v>
      </c>
      <c r="J20" s="191">
        <f t="shared" si="1"/>
        <v>2.954376897900163</v>
      </c>
      <c r="K20" s="127">
        <v>42046.472135901</v>
      </c>
      <c r="L20" s="125">
        <v>21070.891449587998</v>
      </c>
      <c r="M20" s="125">
        <v>20975.580686313006</v>
      </c>
      <c r="N20" s="191">
        <f t="shared" si="5"/>
        <v>2.1274303426151135</v>
      </c>
      <c r="O20" s="191">
        <f t="shared" si="2"/>
        <v>2.2498844387028156</v>
      </c>
      <c r="P20" s="191">
        <f t="shared" si="3"/>
        <v>2.0179677293191505</v>
      </c>
      <c r="Q20" s="132">
        <v>58160.000000038999</v>
      </c>
      <c r="R20" s="125">
        <v>27451.000000027998</v>
      </c>
      <c r="S20" s="125">
        <v>30709.000000011001</v>
      </c>
      <c r="T20" s="61"/>
    </row>
    <row r="21" spans="2:21" ht="9.9499999999999993" customHeight="1">
      <c r="B21" s="36" t="s">
        <v>44</v>
      </c>
      <c r="C21" s="62">
        <v>292.43638227061797</v>
      </c>
      <c r="D21" s="137">
        <v>141.97742235519507</v>
      </c>
      <c r="E21" s="63">
        <v>150.45895991542295</v>
      </c>
      <c r="F21" s="143">
        <v>48.549849116862092</v>
      </c>
      <c r="G21" s="144">
        <v>51.450150883137923</v>
      </c>
      <c r="H21" s="192">
        <f t="shared" si="4"/>
        <v>2.8596136838645685</v>
      </c>
      <c r="I21" s="192">
        <f t="shared" si="0"/>
        <v>2.7682860521640151</v>
      </c>
      <c r="J21" s="192">
        <f t="shared" si="1"/>
        <v>2.9514965956496524</v>
      </c>
      <c r="K21" s="128">
        <v>102264.29671976203</v>
      </c>
      <c r="L21" s="126">
        <v>51287.121229472999</v>
      </c>
      <c r="M21" s="126">
        <v>50977.175490289024</v>
      </c>
      <c r="N21" s="192">
        <f t="shared" si="5"/>
        <v>2.2549919980152269</v>
      </c>
      <c r="O21" s="192">
        <f t="shared" si="2"/>
        <v>2.2805053625324283</v>
      </c>
      <c r="P21" s="192">
        <f t="shared" si="3"/>
        <v>2.2314348838807176</v>
      </c>
      <c r="Q21" s="133">
        <v>129684.00000000501</v>
      </c>
      <c r="R21" s="126">
        <v>62257.000000005995</v>
      </c>
      <c r="S21" s="126">
        <v>67426.99999999901</v>
      </c>
      <c r="T21" s="61"/>
    </row>
    <row r="22" spans="2:21" ht="9.9499999999999993" customHeight="1">
      <c r="B22" s="35" t="s">
        <v>25</v>
      </c>
      <c r="C22" s="59">
        <v>113.55237808097303</v>
      </c>
      <c r="D22" s="136">
        <v>56.923060318211014</v>
      </c>
      <c r="E22" s="60">
        <v>56.629317762762014</v>
      </c>
      <c r="F22" s="141">
        <v>50.129342317797843</v>
      </c>
      <c r="G22" s="142">
        <v>49.870657682202157</v>
      </c>
      <c r="H22" s="191">
        <f t="shared" si="4"/>
        <v>2.4695347713083571</v>
      </c>
      <c r="I22" s="191">
        <f t="shared" si="0"/>
        <v>2.5013375182813329</v>
      </c>
      <c r="J22" s="191">
        <f t="shared" si="1"/>
        <v>2.4383717776760472</v>
      </c>
      <c r="K22" s="127">
        <v>45981.283357599001</v>
      </c>
      <c r="L22" s="125">
        <v>22757.048939689997</v>
      </c>
      <c r="M22" s="125">
        <v>23224.234417909003</v>
      </c>
      <c r="N22" s="191">
        <f t="shared" si="5"/>
        <v>1.7549785648425593</v>
      </c>
      <c r="O22" s="191">
        <f t="shared" si="2"/>
        <v>1.8494122719460562</v>
      </c>
      <c r="P22" s="191">
        <f t="shared" si="3"/>
        <v>1.6692995449469512</v>
      </c>
      <c r="Q22" s="132">
        <v>64702.999999980006</v>
      </c>
      <c r="R22" s="125">
        <v>30778.999999990996</v>
      </c>
      <c r="S22" s="125">
        <v>33923.999999989006</v>
      </c>
      <c r="T22" s="61"/>
    </row>
    <row r="23" spans="2:21" ht="9.9499999999999993" customHeight="1">
      <c r="B23" s="36" t="s">
        <v>45</v>
      </c>
      <c r="C23" s="62">
        <v>48.372330252454006</v>
      </c>
      <c r="D23" s="137">
        <v>25.265318471247998</v>
      </c>
      <c r="E23" s="63">
        <v>23.107011781206008</v>
      </c>
      <c r="F23" s="143">
        <v>52.23093107028113</v>
      </c>
      <c r="G23" s="144">
        <v>47.76906892971887</v>
      </c>
      <c r="H23" s="192">
        <f t="shared" si="4"/>
        <v>2.9990039020971118</v>
      </c>
      <c r="I23" s="192">
        <f t="shared" si="0"/>
        <v>3.1198529368968408</v>
      </c>
      <c r="J23" s="192">
        <f t="shared" si="1"/>
        <v>2.8771464689145723</v>
      </c>
      <c r="K23" s="128">
        <v>16129.465593102001</v>
      </c>
      <c r="L23" s="126">
        <v>8098.2401998659989</v>
      </c>
      <c r="M23" s="126">
        <v>8031.2253932360018</v>
      </c>
      <c r="N23" s="192">
        <f t="shared" si="5"/>
        <v>2.4155970163514158</v>
      </c>
      <c r="O23" s="192">
        <f t="shared" si="2"/>
        <v>2.683802684432262</v>
      </c>
      <c r="P23" s="192">
        <f t="shared" si="3"/>
        <v>2.1776469495045649</v>
      </c>
      <c r="Q23" s="133">
        <v>20025.000000006999</v>
      </c>
      <c r="R23" s="126">
        <v>9414.0000000009986</v>
      </c>
      <c r="S23" s="126">
        <v>10611.000000006003</v>
      </c>
      <c r="T23" s="61"/>
    </row>
    <row r="24" spans="2:21" ht="9.9499999999999993" customHeight="1">
      <c r="B24" s="35" t="s">
        <v>29</v>
      </c>
      <c r="C24" s="59">
        <v>72.748847216150025</v>
      </c>
      <c r="D24" s="136">
        <v>34.353542474484009</v>
      </c>
      <c r="E24" s="60">
        <v>38.39530474166601</v>
      </c>
      <c r="F24" s="141">
        <v>47.222112499478378</v>
      </c>
      <c r="G24" s="142">
        <v>52.777887500521615</v>
      </c>
      <c r="H24" s="191">
        <f t="shared" si="4"/>
        <v>2.6961223344558785</v>
      </c>
      <c r="I24" s="191">
        <f t="shared" si="0"/>
        <v>2.5776300749123533</v>
      </c>
      <c r="J24" s="191">
        <f t="shared" si="1"/>
        <v>2.8117715889880515</v>
      </c>
      <c r="K24" s="127">
        <v>26982.769396787007</v>
      </c>
      <c r="L24" s="125">
        <v>13327.568920320005</v>
      </c>
      <c r="M24" s="125">
        <v>13655.200476467</v>
      </c>
      <c r="N24" s="191">
        <f t="shared" si="5"/>
        <v>2.0345344188864147</v>
      </c>
      <c r="O24" s="191">
        <f t="shared" si="2"/>
        <v>2.0135714480077271</v>
      </c>
      <c r="P24" s="191">
        <f t="shared" si="3"/>
        <v>2.0536641389421213</v>
      </c>
      <c r="Q24" s="132">
        <v>35757.000000014006</v>
      </c>
      <c r="R24" s="125">
        <v>17061.000000012005</v>
      </c>
      <c r="S24" s="125">
        <v>18696.000000002001</v>
      </c>
      <c r="T24" s="61"/>
    </row>
    <row r="25" spans="2:21" ht="9.9499999999999993" customHeight="1">
      <c r="B25" s="36" t="s">
        <v>31</v>
      </c>
      <c r="C25" s="62">
        <v>43.225817878421992</v>
      </c>
      <c r="D25" s="137">
        <v>21.564268853174003</v>
      </c>
      <c r="E25" s="63">
        <v>21.661549025247993</v>
      </c>
      <c r="F25" s="143">
        <v>49.887474457571166</v>
      </c>
      <c r="G25" s="144">
        <v>50.112525542428841</v>
      </c>
      <c r="H25" s="192">
        <f t="shared" si="4"/>
        <v>2.8494919850929361</v>
      </c>
      <c r="I25" s="192">
        <f t="shared" si="0"/>
        <v>2.7564563612678801</v>
      </c>
      <c r="J25" s="192">
        <f t="shared" si="1"/>
        <v>2.9485646948458664</v>
      </c>
      <c r="K25" s="128">
        <v>15169.657645838995</v>
      </c>
      <c r="L25" s="126">
        <v>7823.1852882499979</v>
      </c>
      <c r="M25" s="126">
        <v>7346.4723575889975</v>
      </c>
      <c r="N25" s="192">
        <f t="shared" si="5"/>
        <v>2.1494688154305357</v>
      </c>
      <c r="O25" s="192">
        <f t="shared" si="2"/>
        <v>2.2300174615427357</v>
      </c>
      <c r="P25" s="192">
        <f t="shared" si="3"/>
        <v>2.0748610177384963</v>
      </c>
      <c r="Q25" s="133">
        <v>20110.000000052998</v>
      </c>
      <c r="R25" s="126">
        <v>9670.0000000249984</v>
      </c>
      <c r="S25" s="126">
        <v>10440.000000027998</v>
      </c>
      <c r="T25" s="61"/>
    </row>
    <row r="26" spans="2:21" ht="9.9499999999999993" customHeight="1">
      <c r="B26" s="35" t="s">
        <v>33</v>
      </c>
      <c r="C26" s="59">
        <v>202.24038357806498</v>
      </c>
      <c r="D26" s="136">
        <v>102.233083945499</v>
      </c>
      <c r="E26" s="60">
        <v>100.00729963256595</v>
      </c>
      <c r="F26" s="141">
        <v>50.550281865954304</v>
      </c>
      <c r="G26" s="142">
        <v>49.449718134045682</v>
      </c>
      <c r="H26" s="191">
        <f t="shared" si="4"/>
        <v>2.7429737398147158</v>
      </c>
      <c r="I26" s="191">
        <f t="shared" si="0"/>
        <v>2.7728969336822811</v>
      </c>
      <c r="J26" s="191">
        <f t="shared" si="1"/>
        <v>2.7130448264310507</v>
      </c>
      <c r="K26" s="127">
        <v>73730.338953855986</v>
      </c>
      <c r="L26" s="125">
        <v>36868.692342537994</v>
      </c>
      <c r="M26" s="125">
        <v>36861.646611317992</v>
      </c>
      <c r="N26" s="191">
        <f t="shared" si="5"/>
        <v>2.2738712582271234</v>
      </c>
      <c r="O26" s="191">
        <f t="shared" si="2"/>
        <v>2.4249409128648671</v>
      </c>
      <c r="P26" s="191">
        <f t="shared" si="3"/>
        <v>2.1377303157733829</v>
      </c>
      <c r="Q26" s="132">
        <v>88941.00000003798</v>
      </c>
      <c r="R26" s="125">
        <v>42159.000000011991</v>
      </c>
      <c r="S26" s="125">
        <v>46782.00000002599</v>
      </c>
      <c r="T26" s="61"/>
    </row>
    <row r="27" spans="2:21" ht="9.9499999999999993" customHeight="1">
      <c r="B27" s="36" t="s">
        <v>35</v>
      </c>
      <c r="C27" s="62">
        <v>145.67276580324699</v>
      </c>
      <c r="D27" s="137">
        <v>70.527647591015025</v>
      </c>
      <c r="E27" s="63">
        <v>75.145118212231992</v>
      </c>
      <c r="F27" s="143">
        <v>48.415122210470855</v>
      </c>
      <c r="G27" s="144">
        <v>51.584877789529159</v>
      </c>
      <c r="H27" s="192">
        <f t="shared" si="4"/>
        <v>2.5752999080007792</v>
      </c>
      <c r="I27" s="192">
        <f t="shared" si="0"/>
        <v>2.5949829937067981</v>
      </c>
      <c r="J27" s="192">
        <f t="shared" si="1"/>
        <v>2.5570960127010158</v>
      </c>
      <c r="K27" s="128">
        <v>56565.359766713009</v>
      </c>
      <c r="L27" s="126">
        <v>27178.462349100002</v>
      </c>
      <c r="M27" s="126">
        <v>29386.897417613003</v>
      </c>
      <c r="N27" s="192">
        <f t="shared" si="5"/>
        <v>1.9797606148753355</v>
      </c>
      <c r="O27" s="192">
        <f t="shared" si="2"/>
        <v>1.995632483262022</v>
      </c>
      <c r="P27" s="192">
        <f t="shared" si="3"/>
        <v>1.965092003456562</v>
      </c>
      <c r="Q27" s="133">
        <v>73581.000000052998</v>
      </c>
      <c r="R27" s="126">
        <v>35341.000000026004</v>
      </c>
      <c r="S27" s="126">
        <v>38240.000000027001</v>
      </c>
      <c r="T27" s="61"/>
    </row>
    <row r="28" spans="2:21" ht="9.9499999999999993" customHeight="1">
      <c r="B28" s="35" t="s">
        <v>37</v>
      </c>
      <c r="C28" s="59">
        <v>635.21352199024022</v>
      </c>
      <c r="D28" s="136">
        <v>322.89345925168487</v>
      </c>
      <c r="E28" s="60">
        <v>312.32006273855529</v>
      </c>
      <c r="F28" s="141">
        <v>50.832271051157818</v>
      </c>
      <c r="G28" s="142">
        <v>49.167728948842175</v>
      </c>
      <c r="H28" s="191">
        <f t="shared" si="4"/>
        <v>2.8628012166631192</v>
      </c>
      <c r="I28" s="191">
        <f t="shared" si="0"/>
        <v>2.9225687115119543</v>
      </c>
      <c r="J28" s="191">
        <f t="shared" si="1"/>
        <v>2.8035271862461468</v>
      </c>
      <c r="K28" s="127">
        <v>221885.30530619412</v>
      </c>
      <c r="L28" s="125">
        <v>110482.76058653896</v>
      </c>
      <c r="M28" s="125">
        <v>111402.54471965514</v>
      </c>
      <c r="N28" s="191">
        <f t="shared" si="5"/>
        <v>2.2739753434798886</v>
      </c>
      <c r="O28" s="191">
        <f t="shared" si="2"/>
        <v>2.4430758779292239</v>
      </c>
      <c r="P28" s="191">
        <f t="shared" si="3"/>
        <v>2.1221176345599266</v>
      </c>
      <c r="Q28" s="132">
        <v>279340.54949697311</v>
      </c>
      <c r="R28" s="125">
        <v>132166.77474846697</v>
      </c>
      <c r="S28" s="125">
        <v>147173.77474850614</v>
      </c>
      <c r="T28" s="61"/>
    </row>
    <row r="29" spans="2:21" ht="3" customHeight="1">
      <c r="B29" s="64"/>
      <c r="C29" s="65"/>
      <c r="D29" s="66"/>
      <c r="E29" s="66"/>
      <c r="F29" s="66"/>
      <c r="G29" s="66"/>
      <c r="H29" s="66"/>
      <c r="I29" s="66"/>
      <c r="J29" s="66"/>
      <c r="K29" s="24"/>
      <c r="L29" s="24"/>
      <c r="M29" s="24"/>
      <c r="N29" s="66"/>
      <c r="O29" s="66"/>
      <c r="P29" s="66"/>
      <c r="Q29" s="24"/>
      <c r="R29" s="24"/>
      <c r="S29" s="24"/>
      <c r="T29" s="61"/>
    </row>
    <row r="30" spans="2:21" ht="5.0999999999999996" customHeight="1" thickBot="1">
      <c r="B30" s="37"/>
      <c r="C30" s="37"/>
      <c r="D30" s="37"/>
      <c r="E30" s="37"/>
      <c r="F30" s="37"/>
      <c r="G30" s="37"/>
      <c r="H30" s="37"/>
      <c r="I30" s="37"/>
      <c r="J30" s="37"/>
      <c r="K30" s="25"/>
      <c r="L30" s="25"/>
      <c r="M30" s="25"/>
      <c r="N30" s="37"/>
      <c r="O30" s="37"/>
      <c r="P30" s="37"/>
      <c r="Q30" s="25"/>
      <c r="R30" s="25"/>
      <c r="S30" s="25"/>
      <c r="T30" s="29"/>
    </row>
    <row r="31" spans="2:21" ht="5.0999999999999996" customHeight="1" thickTop="1">
      <c r="U31" s="121"/>
    </row>
    <row r="32" spans="2:21" ht="12" customHeight="1">
      <c r="B32" s="193" t="s">
        <v>153</v>
      </c>
    </row>
    <row r="33" spans="2:19" ht="12" customHeight="1">
      <c r="B33" s="154"/>
    </row>
    <row r="34" spans="2:19">
      <c r="K34" s="130"/>
      <c r="L34" s="130"/>
      <c r="M34" s="130"/>
      <c r="Q34" s="130"/>
      <c r="R34" s="130"/>
      <c r="S34" s="130"/>
    </row>
    <row r="35" spans="2:19">
      <c r="K35" s="130"/>
      <c r="L35" s="130"/>
      <c r="M35" s="130"/>
      <c r="Q35" s="130"/>
      <c r="R35" s="130"/>
      <c r="S35" s="130"/>
    </row>
    <row r="36" spans="2:19">
      <c r="K36" s="130"/>
      <c r="L36" s="130"/>
      <c r="M36" s="130"/>
      <c r="Q36" s="130"/>
      <c r="R36" s="130"/>
      <c r="S36" s="130"/>
    </row>
    <row r="37" spans="2:19">
      <c r="K37" s="130"/>
      <c r="L37" s="130"/>
      <c r="M37" s="130"/>
      <c r="Q37" s="130"/>
      <c r="R37" s="130"/>
      <c r="S37" s="130"/>
    </row>
    <row r="38" spans="2:19">
      <c r="K38" s="130"/>
      <c r="L38" s="130"/>
      <c r="M38" s="130"/>
      <c r="Q38" s="130"/>
      <c r="R38" s="130"/>
      <c r="S38" s="130"/>
    </row>
    <row r="39" spans="2:19">
      <c r="K39" s="130"/>
      <c r="L39" s="130"/>
      <c r="M39" s="130"/>
      <c r="Q39" s="130"/>
      <c r="R39" s="130"/>
      <c r="S39" s="130"/>
    </row>
    <row r="40" spans="2:19">
      <c r="K40" s="130"/>
      <c r="L40" s="130"/>
      <c r="M40" s="130"/>
      <c r="Q40" s="130"/>
      <c r="R40" s="130"/>
      <c r="S40" s="130"/>
    </row>
    <row r="41" spans="2:19">
      <c r="K41" s="130"/>
      <c r="L41" s="130"/>
      <c r="M41" s="130"/>
      <c r="Q41" s="130"/>
      <c r="R41" s="130"/>
      <c r="S41" s="130"/>
    </row>
    <row r="42" spans="2:19">
      <c r="K42" s="130"/>
      <c r="L42" s="130"/>
      <c r="M42" s="130"/>
      <c r="Q42" s="130"/>
      <c r="R42" s="130"/>
      <c r="S42" s="130"/>
    </row>
    <row r="43" spans="2:19">
      <c r="K43" s="130"/>
      <c r="L43" s="130"/>
      <c r="M43" s="130"/>
      <c r="Q43" s="130"/>
      <c r="R43" s="130"/>
      <c r="S43" s="130"/>
    </row>
    <row r="44" spans="2:19">
      <c r="K44" s="130"/>
      <c r="L44" s="130"/>
      <c r="M44" s="130"/>
      <c r="Q44" s="130"/>
      <c r="R44" s="130"/>
      <c r="S44" s="130"/>
    </row>
    <row r="45" spans="2:19">
      <c r="K45" s="130"/>
      <c r="L45" s="130"/>
      <c r="M45" s="130"/>
      <c r="Q45" s="130"/>
      <c r="R45" s="130"/>
      <c r="S45" s="130"/>
    </row>
    <row r="46" spans="2:19">
      <c r="K46" s="130"/>
      <c r="L46" s="130"/>
      <c r="M46" s="130"/>
      <c r="Q46" s="130"/>
      <c r="R46" s="130"/>
      <c r="S46" s="130"/>
    </row>
    <row r="47" spans="2:19">
      <c r="K47" s="130"/>
      <c r="L47" s="130"/>
      <c r="M47" s="130"/>
      <c r="Q47" s="130"/>
      <c r="R47" s="130"/>
      <c r="S47" s="130"/>
    </row>
    <row r="48" spans="2:19">
      <c r="K48" s="130"/>
      <c r="L48" s="130"/>
      <c r="M48" s="130"/>
      <c r="Q48" s="130"/>
      <c r="R48" s="130"/>
      <c r="S48" s="130"/>
    </row>
  </sheetData>
  <mergeCells count="13">
    <mergeCell ref="H8:J8"/>
    <mergeCell ref="H9:J9"/>
    <mergeCell ref="K8:M8"/>
    <mergeCell ref="K9:M9"/>
    <mergeCell ref="Q8:S8"/>
    <mergeCell ref="Q9:S9"/>
    <mergeCell ref="N8:P8"/>
    <mergeCell ref="N9:P9"/>
    <mergeCell ref="C8:G8"/>
    <mergeCell ref="B8:B10"/>
    <mergeCell ref="D9:E9"/>
    <mergeCell ref="F9:G9"/>
    <mergeCell ref="C9:C10"/>
  </mergeCells>
  <hyperlinks>
    <hyperlink ref="U2" location="Índice!A1" display="Voltar ao Índice"/>
  </hyperlinks>
  <pageMargins left="0.31496062992125984" right="0.31496062992125984" top="0.74803149606299213" bottom="0.74803149606299213" header="0.31496062992125984" footer="0.31496062992125984"/>
  <pageSetup paperSize="9" scale="64" orientation="portrait" verticalDpi="0" r:id="rId1"/>
  <ignoredErrors>
    <ignoredError sqref="D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B1:G25"/>
  <sheetViews>
    <sheetView showGridLines="0" zoomScaleNormal="100" workbookViewId="0">
      <selection activeCell="B2" sqref="B2"/>
    </sheetView>
  </sheetViews>
  <sheetFormatPr defaultRowHeight="15"/>
  <cols>
    <col min="1" max="1" width="1.7109375" customWidth="1"/>
    <col min="2" max="2" width="25.5703125" customWidth="1"/>
    <col min="3" max="5" width="12.5703125" customWidth="1"/>
    <col min="6" max="6" width="1.7109375" customWidth="1"/>
    <col min="7" max="7" width="12.85546875" style="120" customWidth="1"/>
  </cols>
  <sheetData>
    <row r="1" spans="2:7" ht="3.75" customHeight="1"/>
    <row r="2" spans="2:7">
      <c r="B2" s="30" t="s">
        <v>79</v>
      </c>
      <c r="C2" s="30"/>
      <c r="G2" s="119" t="s">
        <v>41</v>
      </c>
    </row>
    <row r="3" spans="2:7" s="115" customFormat="1" ht="32.25" customHeight="1">
      <c r="B3" s="165" t="s">
        <v>170</v>
      </c>
      <c r="C3" s="165"/>
      <c r="G3" s="120"/>
    </row>
    <row r="4" spans="2:7">
      <c r="B4" s="30" t="s">
        <v>3</v>
      </c>
      <c r="C4" s="30"/>
    </row>
    <row r="5" spans="2:7" ht="5.0999999999999996" customHeight="1"/>
    <row r="6" spans="2:7" ht="13.5" customHeight="1">
      <c r="D6" s="69"/>
      <c r="E6" s="72" t="s">
        <v>54</v>
      </c>
      <c r="F6" s="38"/>
    </row>
    <row r="7" spans="2:7" ht="5.0999999999999996" customHeight="1"/>
    <row r="8" spans="2:7" ht="16.5" customHeight="1" thickBot="1">
      <c r="B8" s="256"/>
      <c r="C8" s="262" t="s">
        <v>55</v>
      </c>
      <c r="D8" s="263"/>
      <c r="E8" s="263"/>
    </row>
    <row r="9" spans="2:7" ht="15.75" customHeight="1">
      <c r="B9" s="256"/>
      <c r="C9" s="73" t="s">
        <v>154</v>
      </c>
      <c r="D9" s="70" t="s">
        <v>167</v>
      </c>
      <c r="E9" s="71" t="s">
        <v>168</v>
      </c>
    </row>
    <row r="10" spans="2:7" ht="14.45" customHeight="1" thickBot="1">
      <c r="B10" s="33" t="s">
        <v>3</v>
      </c>
      <c r="C10" s="76">
        <f t="shared" ref="C10:C18" si="0">SUM(D10:E10)</f>
        <v>23987.44950050523</v>
      </c>
      <c r="D10" s="74">
        <v>17098.616855655808</v>
      </c>
      <c r="E10" s="74">
        <v>6888.8326448494236</v>
      </c>
    </row>
    <row r="11" spans="2:7" ht="12" customHeight="1">
      <c r="B11" s="82" t="s">
        <v>56</v>
      </c>
      <c r="C11" s="77">
        <f t="shared" si="0"/>
        <v>4093.8710582994058</v>
      </c>
      <c r="D11" s="83">
        <v>3616.7354176228296</v>
      </c>
      <c r="E11" s="83">
        <v>477.13564067657609</v>
      </c>
    </row>
    <row r="12" spans="2:7" ht="12" customHeight="1">
      <c r="B12" s="82" t="s">
        <v>57</v>
      </c>
      <c r="C12" s="77">
        <f t="shared" si="0"/>
        <v>2500.9791150279948</v>
      </c>
      <c r="D12" s="83">
        <v>1192.6367024352191</v>
      </c>
      <c r="E12" s="83">
        <v>1308.3424125927756</v>
      </c>
    </row>
    <row r="13" spans="2:7" ht="12" customHeight="1">
      <c r="B13" s="82" t="s">
        <v>63</v>
      </c>
      <c r="C13" s="77">
        <f t="shared" si="0"/>
        <v>2123.7314723889358</v>
      </c>
      <c r="D13" s="83">
        <v>1818.2333615535915</v>
      </c>
      <c r="E13" s="83">
        <v>305.49811083534411</v>
      </c>
    </row>
    <row r="14" spans="2:7" ht="12" customHeight="1">
      <c r="B14" s="82" t="s">
        <v>58</v>
      </c>
      <c r="C14" s="77">
        <f t="shared" si="0"/>
        <v>1975.2789392144632</v>
      </c>
      <c r="D14" s="83">
        <v>1157.4573072538576</v>
      </c>
      <c r="E14" s="83">
        <v>817.82163196060549</v>
      </c>
    </row>
    <row r="15" spans="2:7" ht="12" customHeight="1">
      <c r="B15" s="82" t="s">
        <v>59</v>
      </c>
      <c r="C15" s="77">
        <f t="shared" si="0"/>
        <v>1450.8295598770312</v>
      </c>
      <c r="D15" s="83">
        <v>639.19723460552302</v>
      </c>
      <c r="E15" s="83">
        <v>811.63232527150819</v>
      </c>
    </row>
    <row r="16" spans="2:7" ht="12" customHeight="1">
      <c r="B16" s="82" t="s">
        <v>60</v>
      </c>
      <c r="C16" s="77">
        <f t="shared" si="0"/>
        <v>1301.5982516851859</v>
      </c>
      <c r="D16" s="83">
        <v>1263.15679242123</v>
      </c>
      <c r="E16" s="83">
        <v>38.441459263955984</v>
      </c>
    </row>
    <row r="17" spans="2:5" ht="12" customHeight="1">
      <c r="B17" s="82" t="s">
        <v>61</v>
      </c>
      <c r="C17" s="77">
        <f t="shared" si="0"/>
        <v>48.246078029646029</v>
      </c>
      <c r="D17" s="83">
        <v>30.720213256705023</v>
      </c>
      <c r="E17" s="83">
        <v>17.525864772941006</v>
      </c>
    </row>
    <row r="18" spans="2:5" ht="12" customHeight="1">
      <c r="B18" s="82" t="s">
        <v>62</v>
      </c>
      <c r="C18" s="77">
        <f t="shared" si="0"/>
        <v>10492.915025982569</v>
      </c>
      <c r="D18" s="83">
        <v>7380.479826506853</v>
      </c>
      <c r="E18" s="83">
        <v>3112.4351994757158</v>
      </c>
    </row>
    <row r="19" spans="2:5" ht="5.0999999999999996" customHeight="1" thickBot="1">
      <c r="B19" s="84"/>
      <c r="C19" s="84"/>
      <c r="D19" s="85"/>
      <c r="E19" s="85"/>
    </row>
    <row r="20" spans="2:5" ht="5.25" customHeight="1" thickTop="1">
      <c r="B20" s="86"/>
      <c r="C20" s="86"/>
      <c r="D20" s="86"/>
      <c r="E20" s="86"/>
    </row>
    <row r="21" spans="2:5">
      <c r="B21" s="82" t="s">
        <v>169</v>
      </c>
    </row>
    <row r="25" spans="2:5">
      <c r="B25" s="156"/>
      <c r="C25" s="156"/>
    </row>
  </sheetData>
  <mergeCells count="2">
    <mergeCell ref="B8:B9"/>
    <mergeCell ref="C8:E8"/>
  </mergeCells>
  <hyperlinks>
    <hyperlink ref="G2" location="Índice!A1" display="Voltar ao Índice"/>
  </hyperlink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Índice</vt:lpstr>
      <vt:lpstr>P1</vt:lpstr>
      <vt:lpstr>P2</vt:lpstr>
      <vt:lpstr>P3</vt:lpstr>
      <vt:lpstr>L1</vt:lpstr>
      <vt:lpstr>L2</vt:lpstr>
      <vt:lpstr>L3</vt:lpstr>
      <vt:lpstr>P4</vt:lpstr>
      <vt:lpstr>P5</vt:lpstr>
      <vt:lpstr>P6</vt:lpstr>
      <vt:lpstr>L4</vt:lpstr>
      <vt:lpstr>L5</vt:lpstr>
      <vt:lpstr>L6</vt:lpstr>
      <vt:lpstr>P7</vt:lpstr>
      <vt:lpstr>P8</vt:lpstr>
      <vt:lpstr>P9</vt:lpstr>
      <vt:lpstr>L7</vt:lpstr>
      <vt:lpstr>L8</vt:lpstr>
      <vt:lpstr>L9</vt:lpstr>
      <vt:lpstr>P10</vt:lpstr>
      <vt:lpstr>P11</vt:lpstr>
      <vt:lpstr>P12</vt:lpstr>
      <vt:lpstr>L10</vt:lpstr>
      <vt:lpstr>L11</vt:lpstr>
      <vt:lpstr>L12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barbara.veloso</dc:creator>
  <cp:lastModifiedBy>rute.cruz</cp:lastModifiedBy>
  <cp:lastPrinted>2018-06-28T20:39:08Z</cp:lastPrinted>
  <dcterms:created xsi:type="dcterms:W3CDTF">2018-06-20T09:00:21Z</dcterms:created>
  <dcterms:modified xsi:type="dcterms:W3CDTF">2018-06-29T18:25:33Z</dcterms:modified>
</cp:coreProperties>
</file>