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335"/>
  </bookViews>
  <sheets>
    <sheet name="DATA" sheetId="1" r:id="rId1"/>
  </sheets>
  <definedNames>
    <definedName name="_xlnm.Print_Area" localSheetId="0">DATA!$A$1:$K$57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24" i="1"/>
  <c r="E24" i="1" s="1"/>
  <c r="F24" i="1" s="1"/>
  <c r="G24" i="1" s="1"/>
  <c r="H24" i="1" s="1"/>
  <c r="I24" i="1" s="1"/>
  <c r="J24" i="1" s="1"/>
  <c r="K24" i="1" s="1"/>
  <c r="C21" i="1"/>
  <c r="C4" i="1"/>
</calcChain>
</file>

<file path=xl/comments1.xml><?xml version="1.0" encoding="utf-8"?>
<comments xmlns="http://schemas.openxmlformats.org/spreadsheetml/2006/main">
  <authors>
    <author>VINTERA Martin (ESTAT-EXT)</author>
  </authors>
  <commentList>
    <comment ref="G1" authorId="0">
      <text>
        <r>
          <rPr>
            <b/>
            <sz val="1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<sst xmlns="http://schemas.openxmlformats.org/spreadsheetml/2006/main" count="124" uniqueCount="101">
  <si>
    <t>Member State:</t>
  </si>
  <si>
    <t>Portugal</t>
  </si>
  <si>
    <t>Austria</t>
  </si>
  <si>
    <t>Date:</t>
  </si>
  <si>
    <t>Belgium</t>
  </si>
  <si>
    <t>Bulgaria</t>
  </si>
  <si>
    <t>Croatia</t>
  </si>
  <si>
    <t>Part 1 : Net revenue/cost for general government (impact on government deficit)</t>
  </si>
  <si>
    <t>Cyprus</t>
  </si>
  <si>
    <t>Millions of national currency</t>
  </si>
  <si>
    <t>The Czech Republic</t>
  </si>
  <si>
    <t>A</t>
  </si>
  <si>
    <t>REVENUE (a+b+c+d)</t>
  </si>
  <si>
    <t>Denmark</t>
  </si>
  <si>
    <t>a)</t>
  </si>
  <si>
    <t xml:space="preserve">Guarantee fees receivable </t>
  </si>
  <si>
    <t>Estonia</t>
  </si>
  <si>
    <t>b)</t>
  </si>
  <si>
    <t>Interest receivable</t>
  </si>
  <si>
    <t>Finland</t>
  </si>
  <si>
    <t>c)</t>
  </si>
  <si>
    <t>Dividends receivable</t>
  </si>
  <si>
    <t>France</t>
  </si>
  <si>
    <t>d)</t>
  </si>
  <si>
    <t>Other</t>
  </si>
  <si>
    <t>Germany</t>
  </si>
  <si>
    <t>B</t>
  </si>
  <si>
    <t>EXPENDITURE (e+f+f2+g+h)</t>
  </si>
  <si>
    <t>Greece</t>
  </si>
  <si>
    <t>e)</t>
  </si>
  <si>
    <r>
      <rPr>
        <sz val="10"/>
        <rFont val="Arial"/>
        <family val="2"/>
      </rPr>
      <t xml:space="preserve">Interest payable </t>
    </r>
    <r>
      <rPr>
        <sz val="10"/>
        <color rgb="FF0000FF"/>
        <rFont val="Arial"/>
        <family val="2"/>
      </rPr>
      <t>(2)</t>
    </r>
  </si>
  <si>
    <t>Hungary</t>
  </si>
  <si>
    <t>f)</t>
  </si>
  <si>
    <t>Capital injections recorded as deficit-increasing (capital transfer)</t>
  </si>
  <si>
    <t>Ireland</t>
  </si>
  <si>
    <t>f2)</t>
  </si>
  <si>
    <t>Other capital transfer (e.g. asset purchase)</t>
  </si>
  <si>
    <t>Italy</t>
  </si>
  <si>
    <t>g)</t>
  </si>
  <si>
    <t>Calls on guarantees</t>
  </si>
  <si>
    <t>Latvia</t>
  </si>
  <si>
    <t>h)</t>
  </si>
  <si>
    <t>Lithuania</t>
  </si>
  <si>
    <t xml:space="preserve">       of which net acquisition of NFA</t>
  </si>
  <si>
    <t>Luxembourg</t>
  </si>
  <si>
    <t>C</t>
  </si>
  <si>
    <t>Net revenue/cost for general government (A-B)</t>
  </si>
  <si>
    <t>Malta</t>
  </si>
  <si>
    <t>The Netherlands</t>
  </si>
  <si>
    <t>Poland</t>
  </si>
  <si>
    <r>
      <t xml:space="preserve">Part 2 : Outstanding amount of assets, actual liabilities </t>
    </r>
    <r>
      <rPr>
        <b/>
        <sz val="12"/>
        <rFont val="Arial"/>
        <family val="2"/>
      </rPr>
      <t>and contingent liabilities of general government</t>
    </r>
  </si>
  <si>
    <r>
      <rPr>
        <sz val="10"/>
        <rFont val="Arial"/>
        <family val="2"/>
      </rPr>
      <t xml:space="preserve">Millions of national currency </t>
    </r>
    <r>
      <rPr>
        <sz val="10"/>
        <color rgb="FF0000FF"/>
        <rFont val="Arial"/>
        <family val="2"/>
      </rPr>
      <t>(3)</t>
    </r>
  </si>
  <si>
    <t>Romania</t>
  </si>
  <si>
    <t xml:space="preserve">Closing balance sheet </t>
  </si>
  <si>
    <t>The Slovak Republic</t>
  </si>
  <si>
    <t>D</t>
  </si>
  <si>
    <r>
      <rPr>
        <b/>
        <sz val="10"/>
        <color rgb="FFFF0000"/>
        <rFont val="Arial"/>
        <family val="2"/>
      </rPr>
      <t>Assets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(D=a+b+c+d)</t>
    </r>
  </si>
  <si>
    <t>Slovenia</t>
  </si>
  <si>
    <t>Loans</t>
  </si>
  <si>
    <t>Spain</t>
  </si>
  <si>
    <t>Debt securities</t>
  </si>
  <si>
    <t>Sweden</t>
  </si>
  <si>
    <t>Equity and investment funds shares/ units</t>
  </si>
  <si>
    <t>United Kingdom</t>
  </si>
  <si>
    <r>
      <rPr>
        <sz val="10"/>
        <rFont val="Arial"/>
        <family val="2"/>
      </rPr>
      <t xml:space="preserve">Other assets of general government entities </t>
    </r>
    <r>
      <rPr>
        <sz val="10"/>
        <color rgb="FF0000FF"/>
        <rFont val="Arial"/>
        <family val="2"/>
      </rPr>
      <t>(5)</t>
    </r>
  </si>
  <si>
    <t>Albania</t>
  </si>
  <si>
    <t>E</t>
  </si>
  <si>
    <t>Liabilities (4)      (E=e+f+g)</t>
  </si>
  <si>
    <t>Iceland</t>
  </si>
  <si>
    <t>The former Yugoslav Republic of Macedonia</t>
  </si>
  <si>
    <t>Montenegro</t>
  </si>
  <si>
    <r>
      <rPr>
        <sz val="10"/>
        <rFont val="Arial"/>
        <family val="2"/>
      </rPr>
      <t xml:space="preserve">      of which indirect liabilities </t>
    </r>
    <r>
      <rPr>
        <sz val="10"/>
        <color rgb="FF0000FF"/>
        <rFont val="Arial"/>
        <family val="2"/>
      </rPr>
      <t>(9)</t>
    </r>
  </si>
  <si>
    <t>Norway</t>
  </si>
  <si>
    <r>
      <rPr>
        <sz val="10"/>
        <rFont val="Arial"/>
        <family val="2"/>
      </rPr>
      <t xml:space="preserve">Other liabilities of general government entities </t>
    </r>
    <r>
      <rPr>
        <sz val="10"/>
        <color rgb="FF0000FF"/>
        <rFont val="Arial"/>
        <family val="2"/>
      </rPr>
      <t>(5)</t>
    </r>
  </si>
  <si>
    <t>Serbia</t>
  </si>
  <si>
    <t>F</t>
  </si>
  <si>
    <t>Contingent liabilities   (F=h+i+j+k)</t>
  </si>
  <si>
    <t>Switzerland</t>
  </si>
  <si>
    <r>
      <rPr>
        <sz val="10"/>
        <rFont val="Arial"/>
        <family val="2"/>
      </rPr>
      <t xml:space="preserve">Liabilities and assets outside general government under guarantee </t>
    </r>
    <r>
      <rPr>
        <sz val="10"/>
        <color rgb="FF0000FF"/>
        <rFont val="Arial"/>
        <family val="2"/>
      </rPr>
      <t>(6)</t>
    </r>
  </si>
  <si>
    <t>Turkey</t>
  </si>
  <si>
    <t>i)</t>
  </si>
  <si>
    <r>
      <rPr>
        <sz val="10"/>
        <rFont val="Arial"/>
        <family val="2"/>
      </rPr>
      <t xml:space="preserve">Securities issued under liquidity schemes </t>
    </r>
    <r>
      <rPr>
        <sz val="10"/>
        <color rgb="FF0000FF"/>
        <rFont val="Arial"/>
        <family val="2"/>
      </rPr>
      <t>(7)</t>
    </r>
  </si>
  <si>
    <t>j)</t>
  </si>
  <si>
    <r>
      <rPr>
        <sz val="10"/>
        <rFont val="Arial"/>
        <family val="2"/>
      </rPr>
      <t xml:space="preserve">Special purpose entities </t>
    </r>
    <r>
      <rPr>
        <sz val="10"/>
        <color rgb="FF0000FF"/>
        <rFont val="Arial"/>
        <family val="2"/>
      </rPr>
      <t>(8)</t>
    </r>
  </si>
  <si>
    <t>k)</t>
  </si>
  <si>
    <t>Other contingent liabilities</t>
  </si>
  <si>
    <t>Part 3 : transaction in financial assets, actual liabilities of general government (to be filled in on a voluntary basis - not to be published)</t>
  </si>
  <si>
    <t>Millions of national currency (3)</t>
  </si>
  <si>
    <t>Transactions of the period</t>
  </si>
  <si>
    <t>G</t>
  </si>
  <si>
    <r>
      <rPr>
        <b/>
        <sz val="10"/>
        <color rgb="FFFF0000"/>
        <rFont val="Arial"/>
        <family val="2"/>
      </rPr>
      <t>Assets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(G=a+b+c+d)</t>
    </r>
  </si>
  <si>
    <t>Other financial assets of general government entities</t>
  </si>
  <si>
    <t>H</t>
  </si>
  <si>
    <r>
      <rPr>
        <b/>
        <sz val="10"/>
        <color rgb="FFFF0000"/>
        <rFont val="Arial"/>
        <family val="2"/>
      </rPr>
      <t>Liabilities</t>
    </r>
    <r>
      <rPr>
        <sz val="10"/>
        <color rgb="FFFF000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(H=e1+e2+f+g)=G-C</t>
    </r>
  </si>
  <si>
    <t>e1)</t>
  </si>
  <si>
    <t>Indirect liabilities (e1=H-e2-f-g)</t>
  </si>
  <si>
    <t>e2)</t>
  </si>
  <si>
    <t xml:space="preserve">Other liabilities of general government entities </t>
  </si>
  <si>
    <t>G-H=C</t>
  </si>
  <si>
    <t>Net lending / Net borrowing</t>
  </si>
  <si>
    <t>Supplementary table for reporting government interventions to support financial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</si>
</sst>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\ ##0"/>
  </numFmts>
  <fonts count="2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  <charset val="238"/>
    </font>
    <font>
      <sz val="12"/>
      <name val="Arial"/>
      <family val="2"/>
    </font>
    <font>
      <b/>
      <u/>
      <sz val="16"/>
      <color indexed="10"/>
      <name val="Arial"/>
      <family val="2"/>
    </font>
    <font>
      <sz val="13"/>
      <name val="Times New Roman"/>
      <family val="1"/>
    </font>
    <font>
      <sz val="10"/>
      <name val="Times New Roman"/>
      <family val="1"/>
      <charset val="238"/>
    </font>
    <font>
      <sz val="16"/>
      <name val="Arial"/>
      <family val="2"/>
    </font>
    <font>
      <i/>
      <u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4"/>
      <color indexed="10"/>
      <name val="Tahoma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quotePrefix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Fill="1" applyProtection="1"/>
    <xf numFmtId="0" fontId="6" fillId="0" borderId="0" xfId="0" applyFont="1" applyFill="1" applyProtection="1">
      <protection locked="0"/>
    </xf>
    <xf numFmtId="14" fontId="7" fillId="2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9" fillId="0" borderId="0" xfId="0" applyFont="1" applyProtection="1"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0" borderId="0" xfId="0" quotePrefix="1" applyFont="1" applyBorder="1" applyAlignment="1" applyProtection="1">
      <alignment horizontal="left"/>
    </xf>
    <xf numFmtId="0" fontId="15" fillId="0" borderId="0" xfId="0" applyFont="1" applyProtection="1"/>
    <xf numFmtId="0" fontId="0" fillId="0" borderId="0" xfId="0" applyAlignment="1" applyProtection="1">
      <alignment horizontal="left"/>
      <protection locked="0"/>
    </xf>
    <xf numFmtId="0" fontId="16" fillId="0" borderId="3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</xf>
    <xf numFmtId="0" fontId="17" fillId="0" borderId="10" xfId="0" quotePrefix="1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center"/>
    </xf>
    <xf numFmtId="0" fontId="15" fillId="0" borderId="13" xfId="0" applyFont="1" applyBorder="1" applyProtection="1"/>
    <xf numFmtId="0" fontId="15" fillId="0" borderId="15" xfId="0" applyFont="1" applyBorder="1" applyAlignment="1" applyProtection="1">
      <alignment horizontal="center"/>
    </xf>
    <xf numFmtId="0" fontId="15" fillId="0" borderId="16" xfId="0" applyFont="1" applyBorder="1" applyProtection="1"/>
    <xf numFmtId="0" fontId="17" fillId="0" borderId="12" xfId="0" applyFont="1" applyBorder="1" applyAlignment="1" applyProtection="1">
      <alignment horizontal="center"/>
    </xf>
    <xf numFmtId="0" fontId="17" fillId="0" borderId="13" xfId="0" quotePrefix="1" applyFont="1" applyBorder="1" applyAlignment="1" applyProtection="1">
      <alignment horizontal="left"/>
    </xf>
    <xf numFmtId="0" fontId="19" fillId="0" borderId="13" xfId="1" applyFont="1" applyBorder="1" applyProtection="1"/>
    <xf numFmtId="0" fontId="16" fillId="0" borderId="16" xfId="0" applyFont="1" applyBorder="1" applyProtection="1"/>
    <xf numFmtId="0" fontId="17" fillId="0" borderId="15" xfId="0" applyFont="1" applyBorder="1" applyAlignment="1" applyProtection="1">
      <alignment horizontal="center"/>
    </xf>
    <xf numFmtId="0" fontId="17" fillId="0" borderId="16" xfId="0" quotePrefix="1" applyFont="1" applyBorder="1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</xf>
    <xf numFmtId="0" fontId="13" fillId="0" borderId="11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3" fillId="0" borderId="11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8" fillId="0" borderId="16" xfId="0" quotePrefix="1" applyFont="1" applyBorder="1" applyAlignment="1" applyProtection="1">
      <alignment vertical="center"/>
    </xf>
    <xf numFmtId="0" fontId="13" fillId="0" borderId="15" xfId="0" applyFont="1" applyFill="1" applyBorder="1" applyAlignment="1" applyProtection="1">
      <alignment horizontal="center" vertical="center"/>
    </xf>
    <xf numFmtId="0" fontId="0" fillId="0" borderId="10" xfId="0" quotePrefix="1" applyBorder="1" applyProtection="1"/>
    <xf numFmtId="0" fontId="15" fillId="0" borderId="12" xfId="0" applyFont="1" applyFill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/>
    </xf>
    <xf numFmtId="0" fontId="18" fillId="0" borderId="10" xfId="1" applyFont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center"/>
    </xf>
    <xf numFmtId="0" fontId="18" fillId="0" borderId="10" xfId="0" applyFont="1" applyBorder="1" applyAlignment="1" applyProtection="1"/>
    <xf numFmtId="0" fontId="15" fillId="0" borderId="0" xfId="0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quotePrefix="1" applyFont="1" applyBorder="1" applyAlignment="1" applyProtection="1">
      <alignment horizontal="center"/>
    </xf>
    <xf numFmtId="0" fontId="11" fillId="0" borderId="17" xfId="0" quotePrefix="1" applyFont="1" applyBorder="1"/>
    <xf numFmtId="0" fontId="15" fillId="0" borderId="0" xfId="0" applyFont="1" applyBorder="1"/>
    <xf numFmtId="0" fontId="15" fillId="0" borderId="13" xfId="0" applyFont="1" applyFill="1" applyBorder="1" applyProtection="1"/>
    <xf numFmtId="0" fontId="18" fillId="0" borderId="9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5" fillId="0" borderId="12" xfId="0" applyFont="1" applyBorder="1" applyAlignment="1" applyProtection="1">
      <alignment horizontal="center"/>
      <protection locked="0"/>
    </xf>
    <xf numFmtId="0" fontId="22" fillId="0" borderId="13" xfId="1" applyFont="1" applyBorder="1" applyAlignment="1" applyProtection="1">
      <alignment vertical="center" wrapText="1"/>
    </xf>
    <xf numFmtId="0" fontId="15" fillId="0" borderId="18" xfId="0" applyFont="1" applyBorder="1"/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/>
    <xf numFmtId="165" fontId="18" fillId="0" borderId="9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right"/>
    </xf>
    <xf numFmtId="165" fontId="15" fillId="0" borderId="14" xfId="2" applyNumberFormat="1" applyFont="1" applyFill="1" applyBorder="1" applyAlignment="1" applyProtection="1">
      <alignment horizontal="right"/>
      <protection locked="0"/>
    </xf>
    <xf numFmtId="165" fontId="23" fillId="0" borderId="14" xfId="2" applyNumberFormat="1" applyFont="1" applyFill="1" applyBorder="1" applyAlignment="1" applyProtection="1">
      <alignment horizontal="right"/>
      <protection locked="0"/>
    </xf>
    <xf numFmtId="165" fontId="18" fillId="0" borderId="3" xfId="0" applyNumberFormat="1" applyFont="1" applyFill="1" applyBorder="1" applyAlignment="1" applyProtection="1">
      <alignment horizontal="right"/>
    </xf>
    <xf numFmtId="165" fontId="18" fillId="0" borderId="6" xfId="0" applyNumberFormat="1" applyFont="1" applyFill="1" applyBorder="1" applyAlignment="1" applyProtection="1">
      <alignment horizontal="right"/>
    </xf>
    <xf numFmtId="165" fontId="15" fillId="0" borderId="8" xfId="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Protection="1">
      <protection locked="0"/>
    </xf>
    <xf numFmtId="165" fontId="18" fillId="0" borderId="12" xfId="0" applyNumberFormat="1" applyFont="1" applyFill="1" applyBorder="1" applyAlignment="1" applyProtection="1">
      <alignment horizontal="right"/>
    </xf>
    <xf numFmtId="165" fontId="18" fillId="0" borderId="14" xfId="0" applyNumberFormat="1" applyFont="1" applyFill="1" applyBorder="1" applyAlignment="1" applyProtection="1">
      <alignment horizontal="right"/>
    </xf>
    <xf numFmtId="0" fontId="19" fillId="0" borderId="9" xfId="1" applyFont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3" fillId="0" borderId="2" xfId="0" applyFont="1" applyFill="1" applyBorder="1" applyAlignment="1" applyProtection="1">
      <alignment horizontal="left" wrapText="1"/>
    </xf>
    <xf numFmtId="0" fontId="22" fillId="0" borderId="9" xfId="1" applyFont="1" applyBorder="1" applyAlignment="1" applyProtection="1">
      <alignment horizontal="left"/>
    </xf>
    <xf numFmtId="0" fontId="22" fillId="0" borderId="10" xfId="1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25" fillId="0" borderId="0" xfId="0" applyFont="1" applyAlignment="1">
      <alignment wrapText="1"/>
    </xf>
    <xf numFmtId="0" fontId="3" fillId="0" borderId="0" xfId="0" applyFont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</cellXfs>
  <cellStyles count="3">
    <cellStyle name="Comma 2" xfId="2"/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7"/>
  <sheetViews>
    <sheetView tabSelected="1" zoomScaleNormal="100" zoomScaleSheetLayoutView="100" workbookViewId="0">
      <selection sqref="A1:B1"/>
    </sheetView>
  </sheetViews>
  <sheetFormatPr defaultRowHeight="15" x14ac:dyDescent="0.25"/>
  <cols>
    <col min="1" max="1" width="12.85546875" customWidth="1"/>
    <col min="2" max="2" width="59.85546875" bestFit="1" customWidth="1"/>
    <col min="3" max="3" width="13.7109375" customWidth="1"/>
    <col min="4" max="11" width="14.28515625" customWidth="1"/>
  </cols>
  <sheetData>
    <row r="1" spans="1:48" ht="50.25" customHeight="1" x14ac:dyDescent="0.4">
      <c r="A1" s="87" t="s">
        <v>100</v>
      </c>
      <c r="B1" s="87"/>
      <c r="C1" s="1"/>
      <c r="D1" s="2"/>
      <c r="E1" s="88" t="s">
        <v>0</v>
      </c>
      <c r="F1" s="88"/>
      <c r="G1" s="89" t="s">
        <v>1</v>
      </c>
      <c r="H1" s="90"/>
      <c r="I1" s="91"/>
      <c r="J1" s="2"/>
      <c r="K1" s="2"/>
      <c r="AV1" s="3" t="s">
        <v>2</v>
      </c>
    </row>
    <row r="2" spans="1:48" ht="21.2" x14ac:dyDescent="0.35">
      <c r="A2" s="2"/>
      <c r="B2" s="4"/>
      <c r="C2" s="1"/>
      <c r="D2" s="2"/>
      <c r="E2" s="88" t="s">
        <v>3</v>
      </c>
      <c r="F2" s="88"/>
      <c r="G2" s="5">
        <v>42460</v>
      </c>
      <c r="H2" s="6"/>
      <c r="I2" s="7"/>
      <c r="J2" s="2"/>
      <c r="K2" s="2"/>
      <c r="AV2" s="3" t="s">
        <v>4</v>
      </c>
    </row>
    <row r="3" spans="1:48" ht="16.350000000000001" thickBot="1" x14ac:dyDescent="0.3">
      <c r="A3" s="2"/>
      <c r="B3" s="8"/>
      <c r="C3" s="2"/>
      <c r="D3" s="2"/>
      <c r="E3" s="2"/>
      <c r="F3" s="2"/>
      <c r="G3" s="9"/>
      <c r="H3" s="2"/>
      <c r="I3" s="2"/>
      <c r="J3" s="2"/>
      <c r="K3" s="2"/>
      <c r="AV3" s="3" t="s">
        <v>5</v>
      </c>
    </row>
    <row r="4" spans="1:48" ht="16.350000000000001" thickBot="1" x14ac:dyDescent="0.3">
      <c r="A4" s="2"/>
      <c r="B4" s="10"/>
      <c r="C4" s="84" t="str">
        <f>"Change your TEXT input in the cells "&amp;U4&amp;V4&amp;W4&amp;X4&amp;Y4&amp;Z4&amp;AA4&amp;AB4&amp;AC4&amp;" into a NUMBER!"</f>
        <v>Change your TEXT input in the cells  into a NUMBER!</v>
      </c>
      <c r="D4" s="85"/>
      <c r="E4" s="85"/>
      <c r="F4" s="85"/>
      <c r="G4" s="85"/>
      <c r="H4" s="85"/>
      <c r="I4" s="85"/>
      <c r="J4" s="85"/>
      <c r="K4" s="86"/>
      <c r="AV4" s="3" t="s">
        <v>6</v>
      </c>
    </row>
    <row r="5" spans="1:48" ht="15.6" x14ac:dyDescent="0.25">
      <c r="A5" s="11" t="s">
        <v>7</v>
      </c>
      <c r="B5" s="12"/>
      <c r="C5" s="13"/>
      <c r="D5" s="2"/>
      <c r="E5" s="2"/>
      <c r="F5" s="2"/>
      <c r="G5" s="2"/>
      <c r="H5" s="2"/>
      <c r="I5" s="2"/>
      <c r="J5" s="2"/>
      <c r="K5" s="2"/>
      <c r="AV5" s="3" t="s">
        <v>8</v>
      </c>
    </row>
    <row r="6" spans="1:48" ht="15.6" x14ac:dyDescent="0.25">
      <c r="A6" s="14" t="s">
        <v>9</v>
      </c>
      <c r="B6" s="15"/>
      <c r="C6" s="16">
        <v>2007</v>
      </c>
      <c r="D6" s="16">
        <v>2008</v>
      </c>
      <c r="E6" s="16">
        <v>2009</v>
      </c>
      <c r="F6" s="16">
        <v>2010</v>
      </c>
      <c r="G6" s="16">
        <v>2011</v>
      </c>
      <c r="H6" s="16">
        <v>2012</v>
      </c>
      <c r="I6" s="16">
        <v>2013</v>
      </c>
      <c r="J6" s="16">
        <v>2014</v>
      </c>
      <c r="K6" s="16">
        <v>2015</v>
      </c>
      <c r="AV6" s="3" t="s">
        <v>10</v>
      </c>
    </row>
    <row r="7" spans="1:48" ht="15.6" x14ac:dyDescent="0.25">
      <c r="A7" s="18" t="s">
        <v>11</v>
      </c>
      <c r="B7" s="19" t="s">
        <v>12</v>
      </c>
      <c r="C7" s="64">
        <v>0</v>
      </c>
      <c r="D7" s="64">
        <v>16.451612903225804</v>
      </c>
      <c r="E7" s="64">
        <v>61.142857142857139</v>
      </c>
      <c r="F7" s="64">
        <v>111.40137588555555</v>
      </c>
      <c r="G7" s="64">
        <v>78.541144380000006</v>
      </c>
      <c r="H7" s="64">
        <v>476.13637446999991</v>
      </c>
      <c r="I7" s="64">
        <v>653.98398136999992</v>
      </c>
      <c r="J7" s="64">
        <v>425.15952562000007</v>
      </c>
      <c r="K7" s="65">
        <v>219.88599875</v>
      </c>
      <c r="AV7" s="3" t="s">
        <v>13</v>
      </c>
    </row>
    <row r="8" spans="1:48" ht="15.6" x14ac:dyDescent="0.25">
      <c r="A8" s="20" t="s">
        <v>14</v>
      </c>
      <c r="B8" s="21" t="s">
        <v>15</v>
      </c>
      <c r="C8" s="66">
        <v>0</v>
      </c>
      <c r="D8" s="66">
        <v>0</v>
      </c>
      <c r="E8" s="66">
        <v>14</v>
      </c>
      <c r="F8" s="66">
        <v>50.2</v>
      </c>
      <c r="G8" s="66">
        <v>67.033851920000004</v>
      </c>
      <c r="H8" s="66">
        <v>233.79573328999999</v>
      </c>
      <c r="I8" s="66">
        <v>197.09110384000002</v>
      </c>
      <c r="J8" s="66">
        <v>104.69341350000001</v>
      </c>
      <c r="K8" s="66">
        <v>46.571606910000007</v>
      </c>
      <c r="AV8" s="3" t="s">
        <v>16</v>
      </c>
    </row>
    <row r="9" spans="1:48" ht="15.6" x14ac:dyDescent="0.25">
      <c r="A9" s="20" t="s">
        <v>17</v>
      </c>
      <c r="B9" s="21" t="s">
        <v>18</v>
      </c>
      <c r="C9" s="66">
        <v>0</v>
      </c>
      <c r="D9" s="66">
        <v>0</v>
      </c>
      <c r="E9" s="66">
        <v>0</v>
      </c>
      <c r="F9" s="66">
        <v>2.6458203300000003</v>
      </c>
      <c r="G9" s="66">
        <v>11.116107829999999</v>
      </c>
      <c r="H9" s="66">
        <v>237.33496242999999</v>
      </c>
      <c r="I9" s="66">
        <v>450.40948856</v>
      </c>
      <c r="J9" s="66">
        <v>316.91619163000007</v>
      </c>
      <c r="K9" s="66">
        <v>171.27763963999999</v>
      </c>
      <c r="AV9" s="3" t="s">
        <v>19</v>
      </c>
    </row>
    <row r="10" spans="1:48" ht="15.6" x14ac:dyDescent="0.25">
      <c r="A10" s="20" t="s">
        <v>20</v>
      </c>
      <c r="B10" s="21" t="s">
        <v>21</v>
      </c>
      <c r="C10" s="66">
        <v>0</v>
      </c>
      <c r="D10" s="66">
        <v>16.451612903225804</v>
      </c>
      <c r="E10" s="66">
        <v>47.142857142857139</v>
      </c>
      <c r="F10" s="66">
        <v>58.555555555555557</v>
      </c>
      <c r="G10" s="66">
        <v>0.39118462999999998</v>
      </c>
      <c r="H10" s="66">
        <v>0.42560409000000005</v>
      </c>
      <c r="I10" s="66">
        <v>3.6973889700000004</v>
      </c>
      <c r="J10" s="66">
        <v>3.5499204899999999</v>
      </c>
      <c r="K10" s="66">
        <v>2.0784898699999999</v>
      </c>
      <c r="AV10" s="3" t="s">
        <v>22</v>
      </c>
    </row>
    <row r="11" spans="1:48" ht="15.6" x14ac:dyDescent="0.25">
      <c r="A11" s="22" t="s">
        <v>23</v>
      </c>
      <c r="B11" s="23" t="s">
        <v>24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4.5800746600000002</v>
      </c>
      <c r="I11" s="66">
        <v>2.786</v>
      </c>
      <c r="J11" s="66">
        <v>0</v>
      </c>
      <c r="K11" s="66">
        <v>-4.1737669999999998E-2</v>
      </c>
      <c r="AV11" s="3" t="s">
        <v>25</v>
      </c>
    </row>
    <row r="12" spans="1:48" ht="15.6" x14ac:dyDescent="0.25">
      <c r="A12" s="24" t="s">
        <v>26</v>
      </c>
      <c r="B12" s="25" t="s">
        <v>27</v>
      </c>
      <c r="C12" s="64">
        <v>0</v>
      </c>
      <c r="D12" s="64">
        <v>14.020344086021504</v>
      </c>
      <c r="E12" s="64">
        <v>48.982676070880395</v>
      </c>
      <c r="F12" s="64">
        <v>2330.6592942862853</v>
      </c>
      <c r="G12" s="64">
        <v>944.86756820876758</v>
      </c>
      <c r="H12" s="64">
        <v>1408.1227014047377</v>
      </c>
      <c r="I12" s="64">
        <v>1239.175845118195</v>
      </c>
      <c r="J12" s="64">
        <v>5551.6371950153116</v>
      </c>
      <c r="K12" s="65">
        <v>3042.508958794544</v>
      </c>
      <c r="AV12" s="3" t="s">
        <v>28</v>
      </c>
    </row>
    <row r="13" spans="1:48" ht="15.6" x14ac:dyDescent="0.25">
      <c r="A13" s="20" t="s">
        <v>29</v>
      </c>
      <c r="B13" s="26" t="s">
        <v>30</v>
      </c>
      <c r="C13" s="66">
        <v>0</v>
      </c>
      <c r="D13" s="66">
        <v>14.020344086021504</v>
      </c>
      <c r="E13" s="66">
        <v>48.982676070880395</v>
      </c>
      <c r="F13" s="66">
        <v>80.659294286285586</v>
      </c>
      <c r="G13" s="66">
        <v>344.86756820876758</v>
      </c>
      <c r="H13" s="66">
        <v>507.02270140473786</v>
      </c>
      <c r="I13" s="66">
        <v>539.17584511819496</v>
      </c>
      <c r="J13" s="66">
        <v>520.61845119531154</v>
      </c>
      <c r="K13" s="66">
        <v>526.82268428474038</v>
      </c>
      <c r="AV13" s="3" t="s">
        <v>31</v>
      </c>
    </row>
    <row r="14" spans="1:48" ht="15" customHeight="1" x14ac:dyDescent="0.25">
      <c r="A14" s="20" t="s">
        <v>32</v>
      </c>
      <c r="B14" s="21" t="s">
        <v>33</v>
      </c>
      <c r="C14" s="66">
        <v>0</v>
      </c>
      <c r="D14" s="66">
        <v>0</v>
      </c>
      <c r="E14" s="66">
        <v>0</v>
      </c>
      <c r="F14" s="66">
        <v>0</v>
      </c>
      <c r="G14" s="66">
        <v>600</v>
      </c>
      <c r="H14" s="66">
        <v>750</v>
      </c>
      <c r="I14" s="66">
        <v>700</v>
      </c>
      <c r="J14" s="66">
        <v>4937.5</v>
      </c>
      <c r="K14" s="66">
        <v>2336.5</v>
      </c>
      <c r="AV14" s="3" t="s">
        <v>34</v>
      </c>
    </row>
    <row r="15" spans="1:48" ht="15.6" x14ac:dyDescent="0.25">
      <c r="A15" s="20" t="s">
        <v>35</v>
      </c>
      <c r="B15" s="21" t="s">
        <v>36</v>
      </c>
      <c r="C15" s="66">
        <v>0</v>
      </c>
      <c r="D15" s="66">
        <v>0</v>
      </c>
      <c r="E15" s="66">
        <v>0</v>
      </c>
      <c r="F15" s="66">
        <v>1800</v>
      </c>
      <c r="G15" s="66">
        <v>0</v>
      </c>
      <c r="H15" s="66">
        <v>106.1</v>
      </c>
      <c r="I15" s="66">
        <v>0</v>
      </c>
      <c r="J15" s="66">
        <v>0</v>
      </c>
      <c r="K15" s="66">
        <v>0</v>
      </c>
      <c r="AV15" s="3" t="s">
        <v>37</v>
      </c>
    </row>
    <row r="16" spans="1:48" ht="15.6" x14ac:dyDescent="0.25">
      <c r="A16" s="20" t="s">
        <v>38</v>
      </c>
      <c r="B16" s="21" t="s">
        <v>39</v>
      </c>
      <c r="C16" s="66">
        <v>0</v>
      </c>
      <c r="D16" s="66">
        <v>0</v>
      </c>
      <c r="E16" s="66">
        <v>0</v>
      </c>
      <c r="F16" s="66">
        <v>450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AV16" s="3" t="s">
        <v>40</v>
      </c>
    </row>
    <row r="17" spans="1:48" ht="15.6" x14ac:dyDescent="0.25">
      <c r="A17" s="20" t="s">
        <v>41</v>
      </c>
      <c r="B17" s="21" t="s">
        <v>24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45</v>
      </c>
      <c r="I17" s="66">
        <v>0</v>
      </c>
      <c r="J17" s="66">
        <v>93.518743819999997</v>
      </c>
      <c r="K17" s="66">
        <v>179.18627450980392</v>
      </c>
      <c r="AV17" s="3" t="s">
        <v>42</v>
      </c>
    </row>
    <row r="18" spans="1:48" ht="15.6" x14ac:dyDescent="0.25">
      <c r="A18" s="22"/>
      <c r="B18" s="27" t="s">
        <v>43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45</v>
      </c>
      <c r="I18" s="67">
        <v>0</v>
      </c>
      <c r="J18" s="67">
        <v>0</v>
      </c>
      <c r="K18" s="67">
        <v>179.18627450980392</v>
      </c>
      <c r="AV18" s="3" t="s">
        <v>44</v>
      </c>
    </row>
    <row r="19" spans="1:48" ht="15.6" x14ac:dyDescent="0.25">
      <c r="A19" s="28" t="s">
        <v>45</v>
      </c>
      <c r="B19" s="29" t="s">
        <v>46</v>
      </c>
      <c r="C19" s="68">
        <v>0</v>
      </c>
      <c r="D19" s="68">
        <v>2.4312688172043</v>
      </c>
      <c r="E19" s="68">
        <v>12.160181071976744</v>
      </c>
      <c r="F19" s="68">
        <v>-2219.25791840073</v>
      </c>
      <c r="G19" s="68">
        <v>-866.32642382876759</v>
      </c>
      <c r="H19" s="68">
        <v>-931.98632693473769</v>
      </c>
      <c r="I19" s="68">
        <v>-585.19186374819503</v>
      </c>
      <c r="J19" s="68">
        <v>-5126.4776693953118</v>
      </c>
      <c r="K19" s="69">
        <v>-2822.622960044544</v>
      </c>
      <c r="AV19" s="3" t="s">
        <v>47</v>
      </c>
    </row>
    <row r="20" spans="1:48" ht="16.350000000000001" thickBot="1" x14ac:dyDescent="0.3">
      <c r="A20" s="30"/>
      <c r="B20" s="31"/>
      <c r="C20" s="32"/>
      <c r="D20" s="2"/>
      <c r="E20" s="2"/>
      <c r="F20" s="2"/>
      <c r="G20" s="2"/>
      <c r="H20" s="2"/>
      <c r="I20" s="2"/>
      <c r="J20" s="2"/>
      <c r="K20" s="2"/>
      <c r="AV20" s="3" t="s">
        <v>48</v>
      </c>
    </row>
    <row r="21" spans="1:48" ht="16.5" customHeight="1" thickBot="1" x14ac:dyDescent="0.3">
      <c r="A21" s="30"/>
      <c r="B21" s="33"/>
      <c r="C21" s="84" t="str">
        <f>"Change your TEXT input in the cells "&amp;U21&amp;V21&amp;W21&amp;X21&amp;Y21&amp;Z21&amp;AA21&amp;AB21&amp;AC21&amp;" into a NUMBER!"</f>
        <v>Change your TEXT input in the cells  into a NUMBER!</v>
      </c>
      <c r="D21" s="85"/>
      <c r="E21" s="85"/>
      <c r="F21" s="85"/>
      <c r="G21" s="85"/>
      <c r="H21" s="85"/>
      <c r="I21" s="85"/>
      <c r="J21" s="85"/>
      <c r="K21" s="86"/>
      <c r="AV21" s="3" t="s">
        <v>49</v>
      </c>
    </row>
    <row r="22" spans="1:48" ht="15.6" x14ac:dyDescent="0.25">
      <c r="A22" s="11" t="s">
        <v>50</v>
      </c>
      <c r="B22" s="11"/>
      <c r="C22" s="32"/>
      <c r="D22" s="2"/>
      <c r="E22" s="2"/>
      <c r="F22" s="2"/>
      <c r="G22" s="2"/>
      <c r="H22" s="2"/>
      <c r="I22" s="2"/>
      <c r="J22" s="2"/>
      <c r="K22" s="2"/>
      <c r="AV22" s="3" t="s">
        <v>1</v>
      </c>
    </row>
    <row r="23" spans="1:48" ht="15.6" x14ac:dyDescent="0.25">
      <c r="A23" s="77" t="s">
        <v>51</v>
      </c>
      <c r="B23" s="78"/>
      <c r="C23" s="34"/>
      <c r="D23" s="34"/>
      <c r="E23" s="34"/>
      <c r="F23" s="34"/>
      <c r="G23" s="34"/>
      <c r="H23" s="34"/>
      <c r="I23" s="34"/>
      <c r="J23" s="34"/>
      <c r="K23" s="35"/>
      <c r="AV23" s="3" t="s">
        <v>52</v>
      </c>
    </row>
    <row r="24" spans="1:48" ht="15.6" x14ac:dyDescent="0.25">
      <c r="A24" s="37"/>
      <c r="B24" s="38" t="s">
        <v>53</v>
      </c>
      <c r="C24" s="17">
        <v>2007</v>
      </c>
      <c r="D24" s="17">
        <f>C24+1</f>
        <v>2008</v>
      </c>
      <c r="E24" s="17">
        <f t="shared" ref="E24:K24" si="0">D24+1</f>
        <v>2009</v>
      </c>
      <c r="F24" s="17">
        <f t="shared" si="0"/>
        <v>2010</v>
      </c>
      <c r="G24" s="17">
        <f t="shared" si="0"/>
        <v>2011</v>
      </c>
      <c r="H24" s="17">
        <f t="shared" si="0"/>
        <v>2012</v>
      </c>
      <c r="I24" s="17">
        <f t="shared" si="0"/>
        <v>2013</v>
      </c>
      <c r="J24" s="17">
        <f t="shared" si="0"/>
        <v>2014</v>
      </c>
      <c r="K24" s="39">
        <f t="shared" si="0"/>
        <v>2015</v>
      </c>
      <c r="AV24" s="3" t="s">
        <v>54</v>
      </c>
    </row>
    <row r="25" spans="1:48" ht="15.6" x14ac:dyDescent="0.25">
      <c r="A25" s="18" t="s">
        <v>55</v>
      </c>
      <c r="B25" s="40" t="s">
        <v>56</v>
      </c>
      <c r="C25" s="64">
        <v>150</v>
      </c>
      <c r="D25" s="64">
        <v>930</v>
      </c>
      <c r="E25" s="64">
        <v>1930</v>
      </c>
      <c r="F25" s="64">
        <v>6374.634</v>
      </c>
      <c r="G25" s="64">
        <v>6374.634</v>
      </c>
      <c r="H25" s="64">
        <v>12709.134000000002</v>
      </c>
      <c r="I25" s="64">
        <v>12679.094000000001</v>
      </c>
      <c r="J25" s="64">
        <v>9200.8326509999988</v>
      </c>
      <c r="K25" s="65">
        <v>9811.6252274666658</v>
      </c>
      <c r="AV25" s="3" t="s">
        <v>57</v>
      </c>
    </row>
    <row r="26" spans="1:48" ht="15.6" x14ac:dyDescent="0.25">
      <c r="A26" s="20" t="s">
        <v>14</v>
      </c>
      <c r="B26" s="21" t="s">
        <v>58</v>
      </c>
      <c r="C26" s="66">
        <v>0</v>
      </c>
      <c r="D26" s="66">
        <v>0</v>
      </c>
      <c r="E26" s="66">
        <v>0</v>
      </c>
      <c r="F26" s="66">
        <v>2516.9560000000001</v>
      </c>
      <c r="G26" s="66">
        <v>2516.9560000000001</v>
      </c>
      <c r="H26" s="66">
        <v>4061.4560000000001</v>
      </c>
      <c r="I26" s="66">
        <v>4061.4560000000001</v>
      </c>
      <c r="J26" s="66">
        <v>3914.4560000000001</v>
      </c>
      <c r="K26" s="66">
        <v>4091.977574956863</v>
      </c>
      <c r="AV26" s="3" t="s">
        <v>59</v>
      </c>
    </row>
    <row r="27" spans="1:48" ht="15.6" x14ac:dyDescent="0.25">
      <c r="A27" s="41" t="s">
        <v>17</v>
      </c>
      <c r="B27" s="21" t="s">
        <v>60</v>
      </c>
      <c r="C27" s="66">
        <v>0</v>
      </c>
      <c r="D27" s="66">
        <v>0</v>
      </c>
      <c r="E27" s="66">
        <v>0</v>
      </c>
      <c r="F27" s="66">
        <v>61.498752460200855</v>
      </c>
      <c r="G27" s="66">
        <v>61.498752460200855</v>
      </c>
      <c r="H27" s="66">
        <v>5186.4987524602011</v>
      </c>
      <c r="I27" s="66">
        <v>5156.4587524602002</v>
      </c>
      <c r="J27" s="66">
        <v>1861.1974034601997</v>
      </c>
      <c r="K27" s="66">
        <v>1740.1974034601997</v>
      </c>
      <c r="AV27" s="3" t="s">
        <v>61</v>
      </c>
    </row>
    <row r="28" spans="1:48" ht="15.6" x14ac:dyDescent="0.25">
      <c r="A28" s="41" t="s">
        <v>20</v>
      </c>
      <c r="B28" s="21" t="s">
        <v>62</v>
      </c>
      <c r="C28" s="66">
        <v>150</v>
      </c>
      <c r="D28" s="66">
        <v>930</v>
      </c>
      <c r="E28" s="66">
        <v>1930</v>
      </c>
      <c r="F28" s="66">
        <v>3796.1792475397988</v>
      </c>
      <c r="G28" s="66">
        <v>3796.1792475397988</v>
      </c>
      <c r="H28" s="66">
        <v>3416.1792475397988</v>
      </c>
      <c r="I28" s="66">
        <v>3416.1792475397988</v>
      </c>
      <c r="J28" s="66">
        <v>3380.1792475397988</v>
      </c>
      <c r="K28" s="66">
        <v>3755.2639745397987</v>
      </c>
      <c r="AV28" s="3" t="s">
        <v>63</v>
      </c>
    </row>
    <row r="29" spans="1:48" ht="15.75" x14ac:dyDescent="0.25">
      <c r="A29" s="41" t="s">
        <v>23</v>
      </c>
      <c r="B29" s="26" t="s">
        <v>64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45</v>
      </c>
      <c r="I29" s="66">
        <v>45</v>
      </c>
      <c r="J29" s="66">
        <v>45</v>
      </c>
      <c r="K29" s="66">
        <v>224.18627450980392</v>
      </c>
      <c r="AV29" s="3" t="s">
        <v>65</v>
      </c>
    </row>
    <row r="30" spans="1:48" ht="15.75" x14ac:dyDescent="0.25">
      <c r="A30" s="42" t="s">
        <v>66</v>
      </c>
      <c r="B30" s="43" t="s">
        <v>67</v>
      </c>
      <c r="C30" s="64">
        <v>150</v>
      </c>
      <c r="D30" s="64">
        <v>547.56873118279555</v>
      </c>
      <c r="E30" s="64">
        <v>1535.4085501108191</v>
      </c>
      <c r="F30" s="64">
        <v>6399.5092065115505</v>
      </c>
      <c r="G30" s="64">
        <v>7266.2268149703159</v>
      </c>
      <c r="H30" s="64">
        <v>14722.050871165055</v>
      </c>
      <c r="I30" s="64">
        <v>15277.202734913251</v>
      </c>
      <c r="J30" s="64">
        <v>16925.419055308557</v>
      </c>
      <c r="K30" s="65">
        <v>20314.772265503299</v>
      </c>
      <c r="AV30" s="3" t="s">
        <v>68</v>
      </c>
    </row>
    <row r="31" spans="1:48" ht="20.25" customHeight="1" x14ac:dyDescent="0.25">
      <c r="A31" s="20" t="s">
        <v>29</v>
      </c>
      <c r="B31" s="21" t="s">
        <v>58</v>
      </c>
      <c r="C31" s="66">
        <v>0</v>
      </c>
      <c r="D31" s="66">
        <v>0</v>
      </c>
      <c r="E31" s="66">
        <v>0</v>
      </c>
      <c r="F31" s="66">
        <v>794.84273800000005</v>
      </c>
      <c r="G31" s="66">
        <v>1518.3391777859902</v>
      </c>
      <c r="H31" s="66">
        <v>6383.8083938609307</v>
      </c>
      <c r="I31" s="66">
        <v>6401.7776999384141</v>
      </c>
      <c r="J31" s="66">
        <v>7730.505829501586</v>
      </c>
      <c r="K31" s="66">
        <v>7744.5970292555567</v>
      </c>
      <c r="AV31" s="3" t="s">
        <v>69</v>
      </c>
    </row>
    <row r="32" spans="1:48" ht="15.75" x14ac:dyDescent="0.25">
      <c r="A32" s="41" t="s">
        <v>32</v>
      </c>
      <c r="B32" s="21" t="s">
        <v>60</v>
      </c>
      <c r="C32" s="66">
        <v>150</v>
      </c>
      <c r="D32" s="66">
        <v>547.56873118279555</v>
      </c>
      <c r="E32" s="66">
        <v>1535.4085501108191</v>
      </c>
      <c r="F32" s="66">
        <v>5604.6664685115502</v>
      </c>
      <c r="G32" s="66">
        <v>5747.8876371843262</v>
      </c>
      <c r="H32" s="66">
        <v>8338.2424773041239</v>
      </c>
      <c r="I32" s="66">
        <v>8875.4250349748363</v>
      </c>
      <c r="J32" s="66">
        <v>9194.9132258069731</v>
      </c>
      <c r="K32" s="66">
        <v>12570.175236247744</v>
      </c>
      <c r="AV32" s="3" t="s">
        <v>70</v>
      </c>
    </row>
    <row r="33" spans="1:48" ht="15.75" x14ac:dyDescent="0.25">
      <c r="A33" s="41"/>
      <c r="B33" s="26" t="s">
        <v>71</v>
      </c>
      <c r="C33" s="67">
        <v>150</v>
      </c>
      <c r="D33" s="67">
        <v>547.56873118279555</v>
      </c>
      <c r="E33" s="67">
        <v>1535.4085501108191</v>
      </c>
      <c r="F33" s="67">
        <v>2504.6664685115497</v>
      </c>
      <c r="G33" s="67">
        <v>3247.8876371843262</v>
      </c>
      <c r="H33" s="67">
        <v>4817.2950147299034</v>
      </c>
      <c r="I33" s="67">
        <v>5554.1654522730933</v>
      </c>
      <c r="J33" s="67">
        <v>6222.3177384209712</v>
      </c>
      <c r="K33" s="67">
        <v>9215.8101546516773</v>
      </c>
      <c r="AV33" s="3" t="s">
        <v>72</v>
      </c>
    </row>
    <row r="34" spans="1:48" ht="15.75" x14ac:dyDescent="0.25">
      <c r="A34" s="44" t="s">
        <v>38</v>
      </c>
      <c r="B34" s="26" t="s">
        <v>73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66">
        <v>0</v>
      </c>
      <c r="AV34" s="3" t="s">
        <v>74</v>
      </c>
    </row>
    <row r="35" spans="1:48" ht="15.75" x14ac:dyDescent="0.25">
      <c r="A35" s="42" t="s">
        <v>75</v>
      </c>
      <c r="B35" s="45" t="s">
        <v>76</v>
      </c>
      <c r="C35" s="64">
        <v>0</v>
      </c>
      <c r="D35" s="64">
        <v>1750</v>
      </c>
      <c r="E35" s="64">
        <v>8350</v>
      </c>
      <c r="F35" s="64">
        <v>5275</v>
      </c>
      <c r="G35" s="64">
        <v>15850</v>
      </c>
      <c r="H35" s="64">
        <v>16525</v>
      </c>
      <c r="I35" s="64">
        <v>16275</v>
      </c>
      <c r="J35" s="64">
        <v>6300</v>
      </c>
      <c r="K35" s="65">
        <v>6300</v>
      </c>
      <c r="AV35" s="3" t="s">
        <v>77</v>
      </c>
    </row>
    <row r="36" spans="1:48" ht="15.75" x14ac:dyDescent="0.25">
      <c r="A36" s="20" t="s">
        <v>41</v>
      </c>
      <c r="B36" s="26" t="s">
        <v>78</v>
      </c>
      <c r="C36" s="66">
        <v>0</v>
      </c>
      <c r="D36" s="66">
        <v>1750</v>
      </c>
      <c r="E36" s="66">
        <v>8350</v>
      </c>
      <c r="F36" s="66">
        <v>5275</v>
      </c>
      <c r="G36" s="66">
        <v>15850</v>
      </c>
      <c r="H36" s="66">
        <v>16525</v>
      </c>
      <c r="I36" s="66">
        <v>16275</v>
      </c>
      <c r="J36" s="66">
        <v>6300</v>
      </c>
      <c r="K36" s="66">
        <v>6300</v>
      </c>
      <c r="AV36" s="3" t="s">
        <v>79</v>
      </c>
    </row>
    <row r="37" spans="1:48" x14ac:dyDescent="0.25">
      <c r="A37" s="20" t="s">
        <v>80</v>
      </c>
      <c r="B37" s="26" t="s">
        <v>81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1:48" x14ac:dyDescent="0.25">
      <c r="A38" s="20" t="s">
        <v>82</v>
      </c>
      <c r="B38" s="26" t="s">
        <v>83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</row>
    <row r="39" spans="1:48" x14ac:dyDescent="0.25">
      <c r="A39" s="22" t="s">
        <v>84</v>
      </c>
      <c r="B39" s="23" t="s">
        <v>85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</row>
    <row r="40" spans="1:48" ht="15.75" thickBot="1" x14ac:dyDescent="0.3">
      <c r="A40" s="46"/>
      <c r="B40" s="47"/>
      <c r="C40" s="71"/>
      <c r="D40" s="71"/>
      <c r="E40" s="71"/>
      <c r="F40" s="71"/>
      <c r="G40" s="71"/>
      <c r="H40" s="71"/>
      <c r="I40" s="71"/>
      <c r="J40" s="72"/>
      <c r="K40" s="72"/>
    </row>
    <row r="41" spans="1:48" ht="15.75" customHeight="1" thickBot="1" x14ac:dyDescent="0.3">
      <c r="A41" s="30"/>
      <c r="B41" s="33"/>
      <c r="C41" s="79" t="str">
        <f>"Change your TEXT input in the cells "&amp;U41&amp;V41&amp;W41&amp;X41&amp;Y41&amp;Z41&amp;AA41&amp;AB41&amp;AC41&amp;" into a NUMBER!"</f>
        <v>Change your TEXT input in the cells  into a NUMBER!</v>
      </c>
      <c r="D41" s="80"/>
      <c r="E41" s="80"/>
      <c r="F41" s="80"/>
      <c r="G41" s="80"/>
      <c r="H41" s="80"/>
      <c r="I41" s="80"/>
      <c r="J41" s="80"/>
      <c r="K41" s="81"/>
    </row>
    <row r="42" spans="1:48" ht="15.75" x14ac:dyDescent="0.25">
      <c r="A42" s="11" t="s">
        <v>86</v>
      </c>
      <c r="B42" s="11"/>
      <c r="C42" s="73"/>
      <c r="D42" s="74"/>
      <c r="E42" s="74"/>
      <c r="F42" s="74"/>
      <c r="G42" s="74"/>
      <c r="H42" s="74"/>
      <c r="I42" s="74"/>
      <c r="J42" s="74"/>
      <c r="K42" s="72"/>
    </row>
    <row r="43" spans="1:48" x14ac:dyDescent="0.25">
      <c r="A43" s="82" t="s">
        <v>87</v>
      </c>
      <c r="B43" s="83"/>
      <c r="C43" s="36"/>
      <c r="D43" s="36"/>
      <c r="E43" s="50"/>
      <c r="F43" s="50"/>
      <c r="G43" s="50"/>
      <c r="H43" s="50"/>
      <c r="I43" s="50"/>
      <c r="J43" s="50"/>
      <c r="K43" s="50"/>
    </row>
    <row r="44" spans="1:48" x14ac:dyDescent="0.25">
      <c r="A44" s="51"/>
      <c r="B44" s="38" t="s">
        <v>88</v>
      </c>
      <c r="C44" s="17">
        <v>2007</v>
      </c>
      <c r="D44" s="17">
        <v>2008</v>
      </c>
      <c r="E44" s="52">
        <v>2009</v>
      </c>
      <c r="F44" s="52">
        <v>2010</v>
      </c>
      <c r="G44" s="52">
        <v>2011</v>
      </c>
      <c r="H44" s="52">
        <v>2012</v>
      </c>
      <c r="I44" s="52">
        <v>2013</v>
      </c>
      <c r="J44" s="52">
        <v>2014</v>
      </c>
      <c r="K44" s="52">
        <v>2015</v>
      </c>
    </row>
    <row r="45" spans="1:48" x14ac:dyDescent="0.25">
      <c r="A45" s="53" t="s">
        <v>89</v>
      </c>
      <c r="B45" s="54" t="s">
        <v>90</v>
      </c>
      <c r="C45" s="75">
        <v>150</v>
      </c>
      <c r="D45" s="75">
        <v>400</v>
      </c>
      <c r="E45" s="75">
        <v>1000</v>
      </c>
      <c r="F45" s="75">
        <v>2645</v>
      </c>
      <c r="G45" s="75">
        <v>0</v>
      </c>
      <c r="H45" s="75">
        <v>6523.4121251699999</v>
      </c>
      <c r="I45" s="75">
        <v>-30.040000000000873</v>
      </c>
      <c r="J45" s="75">
        <v>-3478.2613490000003</v>
      </c>
      <c r="K45" s="76">
        <v>566.81372549019613</v>
      </c>
    </row>
    <row r="46" spans="1:48" x14ac:dyDescent="0.25">
      <c r="A46" s="20" t="s">
        <v>14</v>
      </c>
      <c r="B46" s="21" t="s">
        <v>58</v>
      </c>
      <c r="C46" s="67">
        <v>0</v>
      </c>
      <c r="D46" s="67">
        <v>0</v>
      </c>
      <c r="E46" s="67">
        <v>0</v>
      </c>
      <c r="F46" s="67">
        <v>1042</v>
      </c>
      <c r="G46" s="67">
        <v>0</v>
      </c>
      <c r="H46" s="67">
        <v>1438.4</v>
      </c>
      <c r="I46" s="67">
        <v>0</v>
      </c>
      <c r="J46" s="67">
        <v>-147</v>
      </c>
      <c r="K46" s="67">
        <v>358.15639849019612</v>
      </c>
    </row>
    <row r="47" spans="1:48" x14ac:dyDescent="0.25">
      <c r="A47" s="41" t="s">
        <v>17</v>
      </c>
      <c r="B47" s="55" t="s">
        <v>60</v>
      </c>
      <c r="C47" s="67">
        <v>0</v>
      </c>
      <c r="D47" s="67">
        <v>0</v>
      </c>
      <c r="E47" s="67">
        <v>0</v>
      </c>
      <c r="F47" s="67">
        <v>58.796384000000003</v>
      </c>
      <c r="G47" s="67">
        <v>0</v>
      </c>
      <c r="H47" s="67">
        <v>5125</v>
      </c>
      <c r="I47" s="67">
        <v>-30.040000000000873</v>
      </c>
      <c r="J47" s="67">
        <v>-3295.2613490000003</v>
      </c>
      <c r="K47" s="67">
        <v>4</v>
      </c>
    </row>
    <row r="48" spans="1:48" x14ac:dyDescent="0.25">
      <c r="A48" s="41" t="s">
        <v>20</v>
      </c>
      <c r="B48" s="56" t="s">
        <v>62</v>
      </c>
      <c r="C48" s="67">
        <v>150</v>
      </c>
      <c r="D48" s="67">
        <v>400</v>
      </c>
      <c r="E48" s="67">
        <v>1000</v>
      </c>
      <c r="F48" s="67">
        <v>1544.203616</v>
      </c>
      <c r="G48" s="67">
        <v>0</v>
      </c>
      <c r="H48" s="67">
        <v>-39.98787483000001</v>
      </c>
      <c r="I48" s="67">
        <v>0</v>
      </c>
      <c r="J48" s="67">
        <v>-36</v>
      </c>
      <c r="K48" s="67">
        <v>204.65732700000001</v>
      </c>
    </row>
    <row r="49" spans="1:11" x14ac:dyDescent="0.25">
      <c r="A49" s="41" t="s">
        <v>23</v>
      </c>
      <c r="B49" s="55" t="s">
        <v>91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</row>
    <row r="50" spans="1:11" x14ac:dyDescent="0.25">
      <c r="A50" s="57" t="s">
        <v>92</v>
      </c>
      <c r="B50" s="58" t="s">
        <v>93</v>
      </c>
      <c r="C50" s="64">
        <v>150</v>
      </c>
      <c r="D50" s="64">
        <v>397.56873118279555</v>
      </c>
      <c r="E50" s="64">
        <v>987.83981892802353</v>
      </c>
      <c r="F50" s="64">
        <v>4864.1006564007312</v>
      </c>
      <c r="G50" s="64">
        <v>866.71760845876679</v>
      </c>
      <c r="H50" s="64">
        <v>7455.8240561947378</v>
      </c>
      <c r="I50" s="64">
        <v>555.15186374819564</v>
      </c>
      <c r="J50" s="64">
        <v>1648.2163203953091</v>
      </c>
      <c r="K50" s="65">
        <v>3389.3532101947412</v>
      </c>
    </row>
    <row r="51" spans="1:11" x14ac:dyDescent="0.25">
      <c r="A51" s="59" t="s">
        <v>94</v>
      </c>
      <c r="B51" s="60" t="s">
        <v>95</v>
      </c>
      <c r="C51" s="67">
        <v>150</v>
      </c>
      <c r="D51" s="67">
        <v>397.56873118279555</v>
      </c>
      <c r="E51" s="67">
        <v>987.83981892802353</v>
      </c>
      <c r="F51" s="67">
        <v>969.25791840073055</v>
      </c>
      <c r="G51" s="67">
        <v>143.22116867277651</v>
      </c>
      <c r="H51" s="67">
        <v>1590.3548401197977</v>
      </c>
      <c r="I51" s="67">
        <v>717.18265127071254</v>
      </c>
      <c r="J51" s="67">
        <v>647.79511514213755</v>
      </c>
      <c r="K51" s="67">
        <v>2972.443101410769</v>
      </c>
    </row>
    <row r="52" spans="1:11" x14ac:dyDescent="0.25">
      <c r="A52" s="20" t="s">
        <v>96</v>
      </c>
      <c r="B52" s="21" t="s">
        <v>58</v>
      </c>
      <c r="C52" s="67">
        <v>0</v>
      </c>
      <c r="D52" s="67">
        <v>0</v>
      </c>
      <c r="E52" s="67">
        <v>0</v>
      </c>
      <c r="F52" s="67">
        <v>794.84273800000005</v>
      </c>
      <c r="G52" s="67">
        <v>723.49643978599022</v>
      </c>
      <c r="H52" s="67">
        <v>4865.4692160749401</v>
      </c>
      <c r="I52" s="67">
        <v>17.969306077483168</v>
      </c>
      <c r="J52" s="67">
        <v>1328.7281295631715</v>
      </c>
      <c r="K52" s="67">
        <v>14.091199753972035</v>
      </c>
    </row>
    <row r="53" spans="1:11" x14ac:dyDescent="0.25">
      <c r="A53" s="41" t="s">
        <v>32</v>
      </c>
      <c r="B53" s="55" t="s">
        <v>60</v>
      </c>
      <c r="C53" s="67">
        <v>0</v>
      </c>
      <c r="D53" s="67">
        <v>0</v>
      </c>
      <c r="E53" s="67">
        <v>0</v>
      </c>
      <c r="F53" s="67">
        <v>3100</v>
      </c>
      <c r="G53" s="67">
        <v>0</v>
      </c>
      <c r="H53" s="67">
        <v>1000</v>
      </c>
      <c r="I53" s="67">
        <v>-180.00009360000013</v>
      </c>
      <c r="J53" s="67">
        <v>-328.30692430999989</v>
      </c>
      <c r="K53" s="67">
        <v>402.81890903000021</v>
      </c>
    </row>
    <row r="54" spans="1:11" x14ac:dyDescent="0.25">
      <c r="A54" s="44" t="s">
        <v>38</v>
      </c>
      <c r="B54" s="61" t="s">
        <v>97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</row>
    <row r="55" spans="1:11" x14ac:dyDescent="0.25">
      <c r="A55" s="62" t="s">
        <v>98</v>
      </c>
      <c r="B55" s="63" t="s">
        <v>99</v>
      </c>
      <c r="C55" s="68">
        <v>0</v>
      </c>
      <c r="D55" s="68">
        <v>2.4312688172044545</v>
      </c>
      <c r="E55" s="68">
        <v>12.160181071976467</v>
      </c>
      <c r="F55" s="68">
        <v>-2219.1006564007312</v>
      </c>
      <c r="G55" s="68">
        <v>-866.71760845876679</v>
      </c>
      <c r="H55" s="68">
        <v>-932.4119310247379</v>
      </c>
      <c r="I55" s="68">
        <v>-585.19186374819651</v>
      </c>
      <c r="J55" s="68">
        <v>-5126.4776693953099</v>
      </c>
      <c r="K55" s="69">
        <v>-2822.539484704545</v>
      </c>
    </row>
    <row r="56" spans="1:11" x14ac:dyDescent="0.25">
      <c r="A56" s="46"/>
      <c r="B56" s="47"/>
      <c r="C56" s="48"/>
      <c r="D56" s="48"/>
      <c r="E56" s="48"/>
      <c r="F56" s="48"/>
      <c r="G56" s="48"/>
      <c r="H56" s="48"/>
      <c r="I56" s="48"/>
      <c r="J56" s="2"/>
      <c r="K56" s="2"/>
    </row>
    <row r="57" spans="1:11" x14ac:dyDescent="0.25">
      <c r="A57" s="46"/>
      <c r="B57" s="47"/>
      <c r="C57" s="49"/>
      <c r="D57" s="49"/>
      <c r="E57" s="49"/>
      <c r="F57" s="49"/>
      <c r="G57" s="49"/>
      <c r="H57" s="49"/>
      <c r="I57" s="49"/>
      <c r="J57" s="49"/>
      <c r="K57" s="49"/>
    </row>
  </sheetData>
  <mergeCells count="9">
    <mergeCell ref="A23:B23"/>
    <mergeCell ref="C41:K41"/>
    <mergeCell ref="A43:B43"/>
    <mergeCell ref="C21:K21"/>
    <mergeCell ref="A1:B1"/>
    <mergeCell ref="E1:F1"/>
    <mergeCell ref="G1:I1"/>
    <mergeCell ref="E2:F2"/>
    <mergeCell ref="C4:K4"/>
  </mergeCells>
  <conditionalFormatting sqref="G3">
    <cfRule type="cellIs" dxfId="7" priority="16" operator="notEqual">
      <formula>""</formula>
    </cfRule>
  </conditionalFormatting>
  <conditionalFormatting sqref="G1">
    <cfRule type="cellIs" dxfId="6" priority="15" operator="equal">
      <formula>""</formula>
    </cfRule>
  </conditionalFormatting>
  <conditionalFormatting sqref="C4:K4">
    <cfRule type="cellIs" dxfId="5" priority="13" operator="equal">
      <formula>"Change your TEXT input in the cells  into a NUMBER!"</formula>
    </cfRule>
    <cfRule type="cellIs" dxfId="4" priority="14" operator="notEqual">
      <formula>"Change your TEXT input in the cells  into a NUMBER!"</formula>
    </cfRule>
  </conditionalFormatting>
  <conditionalFormatting sqref="C21:K21">
    <cfRule type="cellIs" dxfId="3" priority="3" operator="equal">
      <formula>"Change your TEXT input in the cells  into a NUMBER!"</formula>
    </cfRule>
    <cfRule type="cellIs" dxfId="2" priority="4" operator="notEqual">
      <formula>"Change your TEXT input in the cells  into a NUMBER!"</formula>
    </cfRule>
  </conditionalFormatting>
  <conditionalFormatting sqref="C41:K41">
    <cfRule type="cellIs" dxfId="1" priority="1" operator="equal">
      <formula>"Change your TEXT input in the cells  into a NUMBER!"</formula>
    </cfRule>
    <cfRule type="cellIs" dxfId="0" priority="2" operator="notEqual">
      <formula>"Change your TEXT input in the cells  into a NUMBER!"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G1">
      <formula1>$AV$1:$AV$36</formula1>
    </dataValidation>
  </dataValidations>
  <hyperlinks>
    <hyperlink ref="B13" location="INSTRUCTIONS!A6" display="Interest payable (2)"/>
    <hyperlink ref="A23" location="INSTRUCTIONS!A6" display="Millions of national currency (3)"/>
    <hyperlink ref="B30" location="INSTRUCTIONS!A8" display="Liabilities (4)      (E=e+f+g)"/>
    <hyperlink ref="B38" location="INSTRUCTIONS!A12" display="Special purpose entities (8)"/>
    <hyperlink ref="B37" location="INSTRUCTIONS!A11" display="Securities issued under liquidity schemes (7)"/>
    <hyperlink ref="B36" location="INSTRUCTIONS!A10" display="Liabilities and assets outside general government under guarantee (6)"/>
    <hyperlink ref="B34" location="INSTRUCTIONS!A9" display="Other liabilities of general government entities (5)"/>
    <hyperlink ref="B32" location="INSTRUCTIONS!A7" display="Debt securities (4)"/>
    <hyperlink ref="B29" location="INSTRUCTIONS!A9" display="Other assets of general government entities (5)"/>
    <hyperlink ref="B27" location="INSTRUCTIONS!A7" display="Debt securities (4)"/>
    <hyperlink ref="B33" location="INSTRUCTIONS!A13" display="      of which indirect liabilities (9)"/>
    <hyperlink ref="A23:B23" location="INSTRUCTIONS!A7" display="Millions of national currency (3)"/>
    <hyperlink ref="A43" location="INSTRUCTIONS!A6" display="Millions of national currency (3)"/>
  </hyperlinks>
  <pageMargins left="0.25" right="0.25" top="0.75" bottom="0.75" header="0.3" footer="0.3"/>
  <pageSetup paperSize="9"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Banco de Portugal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Isabel Rute Teixeira Dourado</cp:lastModifiedBy>
  <dcterms:created xsi:type="dcterms:W3CDTF">2016-03-24T15:33:59Z</dcterms:created>
  <dcterms:modified xsi:type="dcterms:W3CDTF">2016-03-31T07:54:34Z</dcterms:modified>
</cp:coreProperties>
</file>