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ml.chartshapes+xml"/>
  <Override PartName="/xl/charts/chart11.xml" ContentType="application/vnd.openxmlformats-officedocument.drawingml.chart+xml"/>
  <Override PartName="/xl/drawings/drawing14.xml" ContentType="application/vnd.openxmlformats-officedocument.drawingml.chartshapes+xml"/>
  <Override PartName="/xl/charts/chart12.xml" ContentType="application/vnd.openxmlformats-officedocument.drawingml.chart+xml"/>
  <Override PartName="/xl/drawings/drawing15.xml" ContentType="application/vnd.openxmlformats-officedocument.drawingml.chartshapes+xml"/>
  <Override PartName="/xl/charts/chart13.xml" ContentType="application/vnd.openxmlformats-officedocument.drawingml.chart+xml"/>
  <Override PartName="/xl/drawings/drawing16.xml" ContentType="application/vnd.openxmlformats-officedocument.drawingml.chartshapes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charts/chart15.xml" ContentType="application/vnd.openxmlformats-officedocument.drawingml.chart+xml"/>
  <Override PartName="/xl/drawings/drawing18.xml" ContentType="application/vnd.openxmlformats-officedocument.drawingml.chartshapes+xml"/>
  <Override PartName="/xl/charts/chart16.xml" ContentType="application/vnd.openxmlformats-officedocument.drawingml.chart+xml"/>
  <Override PartName="/xl/drawings/drawing19.xml" ContentType="application/vnd.openxmlformats-officedocument.drawingml.chartshapes+xml"/>
  <Override PartName="/xl/charts/chart17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8.xml" ContentType="application/vnd.openxmlformats-officedocument.drawingml.chart+xml"/>
  <Override PartName="/xl/drawings/drawing22.xml" ContentType="application/vnd.openxmlformats-officedocument.drawingml.chartshapes+xml"/>
  <Override PartName="/xl/charts/chart19.xml" ContentType="application/vnd.openxmlformats-officedocument.drawingml.chart+xml"/>
  <Override PartName="/xl/drawings/drawing23.xml" ContentType="application/vnd.openxmlformats-officedocument.drawingml.chartshapes+xml"/>
  <Override PartName="/xl/charts/chart20.xml" ContentType="application/vnd.openxmlformats-officedocument.drawingml.chart+xml"/>
  <Override PartName="/xl/drawings/drawing24.xml" ContentType="application/vnd.openxmlformats-officedocument.drawingml.chartshapes+xml"/>
  <Override PartName="/xl/charts/chart21.xml" ContentType="application/vnd.openxmlformats-officedocument.drawingml.chart+xml"/>
  <Override PartName="/xl/drawings/drawing25.xml" ContentType="application/vnd.openxmlformats-officedocument.drawingml.chartshapes+xml"/>
  <Override PartName="/xl/charts/chart22.xml" ContentType="application/vnd.openxmlformats-officedocument.drawingml.chart+xml"/>
  <Override PartName="/xl/drawings/drawing26.xml" ContentType="application/vnd.openxmlformats-officedocument.drawingml.chartshapes+xml"/>
  <Override PartName="/xl/charts/chart23.xml" ContentType="application/vnd.openxmlformats-officedocument.drawingml.chart+xml"/>
  <Override PartName="/xl/drawings/drawing27.xml" ContentType="application/vnd.openxmlformats-officedocument.drawingml.chartshapes+xml"/>
  <Override PartName="/xl/charts/chart24.xml" ContentType="application/vnd.openxmlformats-officedocument.drawingml.chart+xml"/>
  <Override PartName="/xl/drawings/drawing28.xml" ContentType="application/vnd.openxmlformats-officedocument.drawingml.chartshapes+xml"/>
  <Override PartName="/xl/charts/chart25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6.xml" ContentType="application/vnd.openxmlformats-officedocument.drawingml.chart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2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\\pt-sasl.int.ine.pt\DEE_EP\EP\Producao\FATS\2024\08_Difusao\Destaque_19Dezembro2025\Envio para aprovação\"/>
    </mc:Choice>
  </mc:AlternateContent>
  <xr:revisionPtr revIDLastSave="0" documentId="13_ncr:1_{77EBA1DE-99F0-4173-90B7-5DF2F2B45EFF}" xr6:coauthVersionLast="47" xr6:coauthVersionMax="47" xr10:uidLastSave="{00000000-0000-0000-0000-000000000000}"/>
  <bookViews>
    <workbookView xWindow="-120" yWindow="-120" windowWidth="29040" windowHeight="15720" tabRatio="814" xr2:uid="{00000000-000D-0000-FFFF-FFFF00000000}"/>
  </bookViews>
  <sheets>
    <sheet name="Índice" sheetId="74" r:id="rId1"/>
    <sheet name="Quadro_1" sheetId="31" r:id="rId2"/>
    <sheet name="Quadro_2" sheetId="60" r:id="rId3"/>
    <sheet name="Quadro_3" sheetId="35" r:id="rId4"/>
    <sheet name="Figura_1" sheetId="86" r:id="rId5"/>
    <sheet name="Figura_2" sheetId="87" r:id="rId6"/>
    <sheet name="Figura_3" sheetId="90" r:id="rId7"/>
    <sheet name="Figura_4" sheetId="89" r:id="rId8"/>
    <sheet name="Quadro_4" sheetId="70" r:id="rId9"/>
    <sheet name="Quadro_5" sheetId="62" r:id="rId10"/>
    <sheet name="Figura_5" sheetId="13" r:id="rId11"/>
    <sheet name="Figura_6" sheetId="93" r:id="rId12"/>
    <sheet name="Figura_7" sheetId="94" r:id="rId13"/>
    <sheet name="Figura_8" sheetId="96" r:id="rId14"/>
    <sheet name="Figura_9" sheetId="78" r:id="rId15"/>
    <sheet name="Figura_10" sheetId="102" r:id="rId16"/>
    <sheet name="Figura_11" sheetId="100" r:id="rId17"/>
  </sheets>
  <externalReferences>
    <externalReference r:id="rId18"/>
  </externalReferences>
  <definedNames>
    <definedName name="_____PIB93" localSheetId="4">#REF!</definedName>
    <definedName name="_____PIB93" localSheetId="5">#REF!</definedName>
    <definedName name="_____PIB93" localSheetId="6">#REF!</definedName>
    <definedName name="_____PIB93" localSheetId="7">#REF!</definedName>
    <definedName name="_____PIB93" localSheetId="11">#REF!</definedName>
    <definedName name="_____PIB93" localSheetId="12">#REF!</definedName>
    <definedName name="_____PIB93" localSheetId="13">#REF!</definedName>
    <definedName name="_____PIB93" localSheetId="0">#REF!</definedName>
    <definedName name="_____PIB93" localSheetId="3">#REF!</definedName>
    <definedName name="_____PIB93">#REF!</definedName>
    <definedName name="____PIB93" localSheetId="4">#REF!</definedName>
    <definedName name="____PIB93" localSheetId="5">#REF!</definedName>
    <definedName name="____PIB93" localSheetId="6">#REF!</definedName>
    <definedName name="____PIB93" localSheetId="7">#REF!</definedName>
    <definedName name="____PIB93" localSheetId="11">#REF!</definedName>
    <definedName name="____PIB93" localSheetId="12">#REF!</definedName>
    <definedName name="____PIB93" localSheetId="0">#REF!</definedName>
    <definedName name="____PIB93" localSheetId="3">#REF!</definedName>
    <definedName name="____PIB93">#REF!</definedName>
    <definedName name="____PIB96" localSheetId="4">#REF!</definedName>
    <definedName name="____PIB96" localSheetId="5">#REF!</definedName>
    <definedName name="____PIB96" localSheetId="6">#REF!</definedName>
    <definedName name="____PIB96" localSheetId="7">#REF!</definedName>
    <definedName name="____PIB96" localSheetId="11">#REF!</definedName>
    <definedName name="____PIB96" localSheetId="12">#REF!</definedName>
    <definedName name="____PIB96" localSheetId="3">#REF!</definedName>
    <definedName name="____PIB96">#REF!</definedName>
    <definedName name="___PIB93" localSheetId="4">#REF!</definedName>
    <definedName name="___PIB93" localSheetId="5">#REF!</definedName>
    <definedName name="___PIB93" localSheetId="6">#REF!</definedName>
    <definedName name="___PIB93" localSheetId="7">#REF!</definedName>
    <definedName name="___PIB93" localSheetId="11">#REF!</definedName>
    <definedName name="___PIB93" localSheetId="12">#REF!</definedName>
    <definedName name="___PIB93" localSheetId="3">#REF!</definedName>
    <definedName name="___PIB93">#REF!</definedName>
    <definedName name="__PIB93" localSheetId="4">#REF!</definedName>
    <definedName name="__PIB93" localSheetId="5">#REF!</definedName>
    <definedName name="__PIB93" localSheetId="6">#REF!</definedName>
    <definedName name="__PIB93" localSheetId="7">#REF!</definedName>
    <definedName name="__PIB93" localSheetId="11">#REF!</definedName>
    <definedName name="__PIB93" localSheetId="12">#REF!</definedName>
    <definedName name="__PIB93" localSheetId="3">#REF!</definedName>
    <definedName name="__PIB93">#REF!</definedName>
    <definedName name="_PIB93" localSheetId="4">#REF!</definedName>
    <definedName name="_PIB93" localSheetId="5">#REF!</definedName>
    <definedName name="_PIB93" localSheetId="6">#REF!</definedName>
    <definedName name="_PIB93" localSheetId="7">#REF!</definedName>
    <definedName name="_PIB93" localSheetId="11">#REF!</definedName>
    <definedName name="_PIB93" localSheetId="12">#REF!</definedName>
    <definedName name="_PIB93" localSheetId="0">#REF!</definedName>
    <definedName name="_PIB93" localSheetId="3">#REF!</definedName>
    <definedName name="_PIB93">#REF!</definedName>
    <definedName name="_xlcn.WorksheetConnection_CXO26Q311" localSheetId="4" hidden="1">#REF!</definedName>
    <definedName name="_xlcn.WorksheetConnection_CXO26Q311" localSheetId="5" hidden="1">#REF!</definedName>
    <definedName name="_xlcn.WorksheetConnection_CXO26Q311" localSheetId="6" hidden="1">#REF!</definedName>
    <definedName name="_xlcn.WorksheetConnection_CXO26Q311" localSheetId="7" hidden="1">#REF!</definedName>
    <definedName name="_xlcn.WorksheetConnection_CXO26Q311" localSheetId="11" hidden="1">#REF!</definedName>
    <definedName name="_xlcn.WorksheetConnection_CXO26Q311" localSheetId="12" hidden="1">#REF!</definedName>
    <definedName name="_xlcn.WorksheetConnection_CXO26Q311" localSheetId="0" hidden="1">#REF!</definedName>
    <definedName name="_xlcn.WorksheetConnection_CXO26Q311" localSheetId="3" hidden="1">#REF!</definedName>
    <definedName name="_xlcn.WorksheetConnection_CXO26Q311" hidden="1">#REF!</definedName>
    <definedName name="_xlcn.WorksheetConnection_Sheet1A113H115" hidden="1">[1]Figura8!$A$112:$H$114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11">#REF!</definedName>
    <definedName name="a" localSheetId="12">#REF!</definedName>
    <definedName name="a" localSheetId="13">#REF!</definedName>
    <definedName name="a" localSheetId="0">#REF!</definedName>
    <definedName name="a" localSheetId="3">#REF!</definedName>
    <definedName name="a">#REF!</definedName>
    <definedName name="AAA" localSheetId="14">#REF!</definedName>
    <definedName name="AAA">#REF!</definedName>
    <definedName name="AAAA" localSheetId="14">#REF!</definedName>
    <definedName name="AAAA">#REF!</definedName>
    <definedName name="adr" localSheetId="4">#REF!</definedName>
    <definedName name="adr" localSheetId="5">#REF!</definedName>
    <definedName name="adr" localSheetId="6">#REF!</definedName>
    <definedName name="adr" localSheetId="7">#REF!</definedName>
    <definedName name="adr" localSheetId="11">#REF!</definedName>
    <definedName name="adr" localSheetId="12">#REF!</definedName>
    <definedName name="adr" localSheetId="13">#REF!</definedName>
    <definedName name="adr" localSheetId="0">#REF!</definedName>
    <definedName name="adr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 localSheetId="11">#REF!</definedName>
    <definedName name="BB" localSheetId="12">#REF!</definedName>
    <definedName name="BB" localSheetId="13">#REF!</definedName>
    <definedName name="BB" localSheetId="0">#REF!</definedName>
    <definedName name="BB">#REF!</definedName>
    <definedName name="bdados" localSheetId="4">#REF!</definedName>
    <definedName name="bdados" localSheetId="5">#REF!</definedName>
    <definedName name="bdados" localSheetId="6">#REF!</definedName>
    <definedName name="bdados" localSheetId="7">#REF!</definedName>
    <definedName name="bdados" localSheetId="11">#REF!</definedName>
    <definedName name="bdados" localSheetId="12">#REF!</definedName>
    <definedName name="bdados" localSheetId="0">#REF!</definedName>
    <definedName name="bdados">#REF!</definedName>
    <definedName name="bdados2" localSheetId="4">#REF!</definedName>
    <definedName name="bdados2" localSheetId="5">#REF!</definedName>
    <definedName name="bdados2" localSheetId="6">#REF!</definedName>
    <definedName name="bdados2" localSheetId="7">#REF!</definedName>
    <definedName name="bdados2" localSheetId="11">#REF!</definedName>
    <definedName name="bdados2" localSheetId="12">#REF!</definedName>
    <definedName name="bdados2" localSheetId="0">#REF!</definedName>
    <definedName name="bdados2">#REF!</definedName>
    <definedName name="BDIDAN_CIRS" localSheetId="4">#REF!</definedName>
    <definedName name="BDIDAN_CIRS" localSheetId="5">#REF!</definedName>
    <definedName name="BDIDAN_CIRS" localSheetId="6">#REF!</definedName>
    <definedName name="BDIDAN_CIRS" localSheetId="7">#REF!</definedName>
    <definedName name="BDIDAN_CIRS" localSheetId="11">#REF!</definedName>
    <definedName name="BDIDAN_CIRS" localSheetId="12">#REF!</definedName>
    <definedName name="BDIDAN_CIRS" localSheetId="0">#REF!</definedName>
    <definedName name="BDIDAN_CIRS">#REF!</definedName>
    <definedName name="classificacoes" localSheetId="4">#REF!</definedName>
    <definedName name="classificacoes" localSheetId="5">#REF!</definedName>
    <definedName name="classificacoes" localSheetId="6">#REF!</definedName>
    <definedName name="classificacoes" localSheetId="7">#REF!</definedName>
    <definedName name="classificacoes" localSheetId="11">#REF!</definedName>
    <definedName name="classificacoes" localSheetId="12">#REF!</definedName>
    <definedName name="classificacoes" localSheetId="3">#REF!</definedName>
    <definedName name="classificacoes">#REF!</definedName>
    <definedName name="drf" localSheetId="4">#REF!</definedName>
    <definedName name="drf" localSheetId="5">#REF!</definedName>
    <definedName name="drf" localSheetId="6">#REF!</definedName>
    <definedName name="drf" localSheetId="7">#REF!</definedName>
    <definedName name="drf" localSheetId="11">#REF!</definedName>
    <definedName name="drf" localSheetId="12">#REF!</definedName>
    <definedName name="drf" localSheetId="13">#REF!</definedName>
    <definedName name="drf" localSheetId="0">#REF!</definedName>
    <definedName name="drf">#REF!</definedName>
    <definedName name="ECAES" localSheetId="4">#REF!</definedName>
    <definedName name="ECAES" localSheetId="5">#REF!</definedName>
    <definedName name="ECAES" localSheetId="6">#REF!</definedName>
    <definedName name="ECAES" localSheetId="7">#REF!</definedName>
    <definedName name="ECAES" localSheetId="11">#REF!</definedName>
    <definedName name="ECAES" localSheetId="12">#REF!</definedName>
    <definedName name="ECAES" localSheetId="0">#REF!</definedName>
    <definedName name="ECAES" localSheetId="3">#REF!</definedName>
    <definedName name="ECAES">#REF!</definedName>
    <definedName name="EMP06_DR" localSheetId="4">#REF!</definedName>
    <definedName name="EMP06_DR" localSheetId="5">#REF!</definedName>
    <definedName name="EMP06_DR" localSheetId="6">#REF!</definedName>
    <definedName name="EMP06_DR" localSheetId="7">#REF!</definedName>
    <definedName name="EMP06_DR" localSheetId="11">#REF!</definedName>
    <definedName name="EMP06_DR" localSheetId="12">#REF!</definedName>
    <definedName name="EMP06_DR">#REF!</definedName>
    <definedName name="ENPR" localSheetId="4">#REF!</definedName>
    <definedName name="ENPR" localSheetId="5">#REF!</definedName>
    <definedName name="ENPR" localSheetId="6">#REF!</definedName>
    <definedName name="ENPR" localSheetId="7">#REF!</definedName>
    <definedName name="ENPR" localSheetId="11">#REF!</definedName>
    <definedName name="ENPR" localSheetId="12">#REF!</definedName>
    <definedName name="ENPR" localSheetId="3">#REF!</definedName>
    <definedName name="ENPR">#REF!</definedName>
    <definedName name="ENPRxECAES" localSheetId="4">#REF!</definedName>
    <definedName name="ENPRxECAES" localSheetId="5">#REF!</definedName>
    <definedName name="ENPRxECAES" localSheetId="6">#REF!</definedName>
    <definedName name="ENPRxECAES" localSheetId="7">#REF!</definedName>
    <definedName name="ENPRxECAES" localSheetId="11">#REF!</definedName>
    <definedName name="ENPRxECAES" localSheetId="12">#REF!</definedName>
    <definedName name="ENPRxECAES" localSheetId="3">#REF!</definedName>
    <definedName name="ENPRxECAES">#REF!</definedName>
    <definedName name="EX_GRUPOS" localSheetId="4">#REF!</definedName>
    <definedName name="EX_GRUPOS" localSheetId="5">#REF!</definedName>
    <definedName name="EX_GRUPOS" localSheetId="6">#REF!</definedName>
    <definedName name="EX_GRUPOS" localSheetId="7">#REF!</definedName>
    <definedName name="EX_GRUPOS" localSheetId="11">#REF!</definedName>
    <definedName name="EX_GRUPOS" localSheetId="12">#REF!</definedName>
    <definedName name="EX_GRUPOS">#REF!</definedName>
    <definedName name="fats18_05112020" localSheetId="14">#REF!</definedName>
    <definedName name="fats18_05112020">#REF!</definedName>
    <definedName name="fats1819p_05112020" localSheetId="14">#REF!</definedName>
    <definedName name="fats1819p_05112020">#REF!</definedName>
    <definedName name="fats19p_05112020" localSheetId="14">#REF!</definedName>
    <definedName name="fats19p_05112020">#REF!</definedName>
    <definedName name="Figura_1.1.0.3___Peso_das_empresas_não_financeiras_no_total_da_economia__2015_2019" localSheetId="4">#REF!</definedName>
    <definedName name="Figura_1.1.0.3___Peso_das_empresas_não_financeiras_no_total_da_economia__2015_2019" localSheetId="5">#REF!</definedName>
    <definedName name="Figura_1.1.0.3___Peso_das_empresas_não_financeiras_no_total_da_economia__2015_2019" localSheetId="6">#REF!</definedName>
    <definedName name="Figura_1.1.0.3___Peso_das_empresas_não_financeiras_no_total_da_economia__2015_2019" localSheetId="7">#REF!</definedName>
    <definedName name="Figura_1.1.0.3___Peso_das_empresas_não_financeiras_no_total_da_economia__2015_2019" localSheetId="11">#REF!</definedName>
    <definedName name="Figura_1.1.0.3___Peso_das_empresas_não_financeiras_no_total_da_economia__2015_2019" localSheetId="12">#REF!</definedName>
    <definedName name="Figura_1.1.0.3___Peso_das_empresas_não_financeiras_no_total_da_economia__2015_2019" localSheetId="13">#REF!</definedName>
    <definedName name="Figura_1.1.0.3___Peso_das_empresas_não_financeiras_no_total_da_economia__2015_2019" localSheetId="0">#REF!</definedName>
    <definedName name="Figura_1.1.0.3___Peso_das_empresas_não_financeiras_no_total_da_economia__2015_2019">#REF!</definedName>
    <definedName name="GAZ_EMPLOY" localSheetId="4">#REF!</definedName>
    <definedName name="GAZ_EMPLOY" localSheetId="5">#REF!</definedName>
    <definedName name="GAZ_EMPLOY" localSheetId="6">#REF!</definedName>
    <definedName name="GAZ_EMPLOY" localSheetId="7">#REF!</definedName>
    <definedName name="GAZ_EMPLOY" localSheetId="11">#REF!</definedName>
    <definedName name="GAZ_EMPLOY" localSheetId="12">#REF!</definedName>
    <definedName name="GAZ_EMPLOY" localSheetId="0">#REF!</definedName>
    <definedName name="GAZ_EMPLOY" localSheetId="3">#REF!</definedName>
    <definedName name="GAZ_EMPLOY">#REF!</definedName>
    <definedName name="GAZ_EMPLOYxECAES" localSheetId="4">#REF!</definedName>
    <definedName name="GAZ_EMPLOYxECAES" localSheetId="5">#REF!</definedName>
    <definedName name="GAZ_EMPLOYxECAES" localSheetId="6">#REF!</definedName>
    <definedName name="GAZ_EMPLOYxECAES" localSheetId="7">#REF!</definedName>
    <definedName name="GAZ_EMPLOYxECAES" localSheetId="11">#REF!</definedName>
    <definedName name="GAZ_EMPLOYxECAES" localSheetId="12">#REF!</definedName>
    <definedName name="GAZ_EMPLOYxECAES" localSheetId="3">#REF!</definedName>
    <definedName name="GAZ_EMPLOYxECAES">#REF!</definedName>
    <definedName name="GAZ_EMPLOYxNUTSII" localSheetId="4">#REF!</definedName>
    <definedName name="GAZ_EMPLOYxNUTSII" localSheetId="5">#REF!</definedName>
    <definedName name="GAZ_EMPLOYxNUTSII" localSheetId="6">#REF!</definedName>
    <definedName name="GAZ_EMPLOYxNUTSII" localSheetId="7">#REF!</definedName>
    <definedName name="GAZ_EMPLOYxNUTSII" localSheetId="11">#REF!</definedName>
    <definedName name="GAZ_EMPLOYxNUTSII" localSheetId="12">#REF!</definedName>
    <definedName name="GAZ_EMPLOYxNUTSII" localSheetId="3">#REF!</definedName>
    <definedName name="GAZ_EMPLOYxNUTSII">#REF!</definedName>
    <definedName name="GRUPOS_ATIV" localSheetId="4">#REF!</definedName>
    <definedName name="GRUPOS_ATIV" localSheetId="5">#REF!</definedName>
    <definedName name="GRUPOS_ATIV" localSheetId="6">#REF!</definedName>
    <definedName name="GRUPOS_ATIV" localSheetId="7">#REF!</definedName>
    <definedName name="GRUPOS_ATIV" localSheetId="11">#REF!</definedName>
    <definedName name="GRUPOS_ATIV" localSheetId="12">#REF!</definedName>
    <definedName name="GRUPOS_ATIV">#REF!</definedName>
    <definedName name="HGE_EMPLOY" localSheetId="4">#REF!</definedName>
    <definedName name="HGE_EMPLOY" localSheetId="5">#REF!</definedName>
    <definedName name="HGE_EMPLOY" localSheetId="6">#REF!</definedName>
    <definedName name="HGE_EMPLOY" localSheetId="7">#REF!</definedName>
    <definedName name="HGE_EMPLOY" localSheetId="11">#REF!</definedName>
    <definedName name="HGE_EMPLOY" localSheetId="12">#REF!</definedName>
    <definedName name="HGE_EMPLOY" localSheetId="3">#REF!</definedName>
    <definedName name="HGE_EMPLOY">#REF!</definedName>
    <definedName name="HGE_EMPLOYxECAES" localSheetId="4">#REF!</definedName>
    <definedName name="HGE_EMPLOYxECAES" localSheetId="5">#REF!</definedName>
    <definedName name="HGE_EMPLOYxECAES" localSheetId="6">#REF!</definedName>
    <definedName name="HGE_EMPLOYxECAES" localSheetId="7">#REF!</definedName>
    <definedName name="HGE_EMPLOYxECAES" localSheetId="11">#REF!</definedName>
    <definedName name="HGE_EMPLOYxECAES" localSheetId="12">#REF!</definedName>
    <definedName name="HGE_EMPLOYxECAES" localSheetId="3">#REF!</definedName>
    <definedName name="HGE_EMPLOYxECAES">#REF!</definedName>
    <definedName name="HGE_EMPLOYxNUTSII" localSheetId="4">#REF!</definedName>
    <definedName name="HGE_EMPLOYxNUTSII" localSheetId="5">#REF!</definedName>
    <definedName name="HGE_EMPLOYxNUTSII" localSheetId="6">#REF!</definedName>
    <definedName name="HGE_EMPLOYxNUTSII" localSheetId="7">#REF!</definedName>
    <definedName name="HGE_EMPLOYxNUTSII" localSheetId="11">#REF!</definedName>
    <definedName name="HGE_EMPLOYxNUTSII" localSheetId="12">#REF!</definedName>
    <definedName name="HGE_EMPLOYxNUTSII" localSheetId="3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ES2017">#REF!</definedName>
    <definedName name="IES2018" localSheetId="4">#REF!</definedName>
    <definedName name="IES2018" localSheetId="5">#REF!</definedName>
    <definedName name="IES2018" localSheetId="6">#REF!</definedName>
    <definedName name="IES2018" localSheetId="7">#REF!</definedName>
    <definedName name="IES2018" localSheetId="11">#REF!</definedName>
    <definedName name="IES2018" localSheetId="12">#REF!</definedName>
    <definedName name="IES2018" localSheetId="13">#REF!</definedName>
    <definedName name="IES2018">#REF!</definedName>
    <definedName name="III.1.11" localSheetId="4">#REF!</definedName>
    <definedName name="III.1.11" localSheetId="5">#REF!</definedName>
    <definedName name="III.1.11" localSheetId="6">#REF!</definedName>
    <definedName name="III.1.11" localSheetId="7">#REF!</definedName>
    <definedName name="III.1.11" localSheetId="11">#REF!</definedName>
    <definedName name="III.1.11" localSheetId="12">#REF!</definedName>
    <definedName name="III.1.11" localSheetId="0">#REF!</definedName>
    <definedName name="III.1.11" localSheetId="3">#REF!</definedName>
    <definedName name="III.1.11">#REF!</definedName>
    <definedName name="III.1.3b" localSheetId="4">#REF!</definedName>
    <definedName name="III.1.3b" localSheetId="5">#REF!</definedName>
    <definedName name="III.1.3b" localSheetId="6">#REF!</definedName>
    <definedName name="III.1.3b" localSheetId="7">#REF!</definedName>
    <definedName name="III.1.3b" localSheetId="11">#REF!</definedName>
    <definedName name="III.1.3b" localSheetId="12">#REF!</definedName>
    <definedName name="III.1.3b" localSheetId="0">#REF!</definedName>
    <definedName name="III.1.3b" localSheetId="3">#REF!</definedName>
    <definedName name="III.1.3b">#REF!</definedName>
    <definedName name="III.1.4a" localSheetId="4">#REF!</definedName>
    <definedName name="III.1.4a" localSheetId="5">#REF!</definedName>
    <definedName name="III.1.4a" localSheetId="6">#REF!</definedName>
    <definedName name="III.1.4a" localSheetId="7">#REF!</definedName>
    <definedName name="III.1.4a" localSheetId="11">#REF!</definedName>
    <definedName name="III.1.4a" localSheetId="12">#REF!</definedName>
    <definedName name="III.1.4a" localSheetId="3">#REF!</definedName>
    <definedName name="III.1.4a">#REF!</definedName>
    <definedName name="III.1.4b" localSheetId="4">#REF!</definedName>
    <definedName name="III.1.4b" localSheetId="5">#REF!</definedName>
    <definedName name="III.1.4b" localSheetId="6">#REF!</definedName>
    <definedName name="III.1.4b" localSheetId="7">#REF!</definedName>
    <definedName name="III.1.4b" localSheetId="11">#REF!</definedName>
    <definedName name="III.1.4b" localSheetId="12">#REF!</definedName>
    <definedName name="III.1.4b" localSheetId="3">#REF!</definedName>
    <definedName name="III.1.4b">#REF!</definedName>
    <definedName name="III.1.4c" localSheetId="4">#REF!</definedName>
    <definedName name="III.1.4c" localSheetId="5">#REF!</definedName>
    <definedName name="III.1.4c" localSheetId="6">#REF!</definedName>
    <definedName name="III.1.4c" localSheetId="7">#REF!</definedName>
    <definedName name="III.1.4c" localSheetId="11">#REF!</definedName>
    <definedName name="III.1.4c" localSheetId="12">#REF!</definedName>
    <definedName name="III.1.4c" localSheetId="3">#REF!</definedName>
    <definedName name="III.1.4c">#REF!</definedName>
    <definedName name="III.1.9" localSheetId="4">#REF!</definedName>
    <definedName name="III.1.9" localSheetId="5">#REF!</definedName>
    <definedName name="III.1.9" localSheetId="6">#REF!</definedName>
    <definedName name="III.1.9" localSheetId="7">#REF!</definedName>
    <definedName name="III.1.9" localSheetId="11">#REF!</definedName>
    <definedName name="III.1.9" localSheetId="12">#REF!</definedName>
    <definedName name="III.1.9" localSheetId="3">#REF!</definedName>
    <definedName name="III.1.9">#REF!</definedName>
    <definedName name="indice" localSheetId="4">#REF!</definedName>
    <definedName name="indice" localSheetId="5">#REF!</definedName>
    <definedName name="indice" localSheetId="6">#REF!</definedName>
    <definedName name="indice" localSheetId="7">#REF!</definedName>
    <definedName name="indice" localSheetId="11">#REF!</definedName>
    <definedName name="indice" localSheetId="12">#REF!</definedName>
    <definedName name="indice" localSheetId="0">#REF!</definedName>
    <definedName name="indice" localSheetId="3">#REF!</definedName>
    <definedName name="indice">#REF!</definedName>
    <definedName name="marco_1digito" localSheetId="14">#REF!</definedName>
    <definedName name="marco_1digito">#REF!</definedName>
    <definedName name="nota" localSheetId="4">#REF!</definedName>
    <definedName name="nota" localSheetId="5">#REF!</definedName>
    <definedName name="nota" localSheetId="6">#REF!</definedName>
    <definedName name="nota" localSheetId="7">#REF!</definedName>
    <definedName name="nota" localSheetId="11">#REF!</definedName>
    <definedName name="nota" localSheetId="12">#REF!</definedName>
    <definedName name="nota" localSheetId="0">#REF!</definedName>
    <definedName name="nota">#REF!</definedName>
    <definedName name="Nota_1" localSheetId="4">#REF!</definedName>
    <definedName name="Nota_1" localSheetId="5">#REF!</definedName>
    <definedName name="Nota_1" localSheetId="6">#REF!</definedName>
    <definedName name="Nota_1" localSheetId="7">#REF!</definedName>
    <definedName name="Nota_1" localSheetId="11">#REF!</definedName>
    <definedName name="Nota_1" localSheetId="12">#REF!</definedName>
    <definedName name="Nota_1">#REF!</definedName>
    <definedName name="Nota_2" localSheetId="4">#REF!</definedName>
    <definedName name="Nota_2" localSheetId="5">#REF!</definedName>
    <definedName name="Nota_2" localSheetId="6">#REF!</definedName>
    <definedName name="Nota_2" localSheetId="7">#REF!</definedName>
    <definedName name="Nota_2" localSheetId="11">#REF!</definedName>
    <definedName name="Nota_2" localSheetId="12">#REF!</definedName>
    <definedName name="Nota_2">#REF!</definedName>
    <definedName name="Nota_A" localSheetId="4">#REF!</definedName>
    <definedName name="Nota_A" localSheetId="5">#REF!</definedName>
    <definedName name="Nota_A" localSheetId="6">#REF!</definedName>
    <definedName name="Nota_A" localSheetId="7">#REF!</definedName>
    <definedName name="Nota_A" localSheetId="11">#REF!</definedName>
    <definedName name="Nota_A" localSheetId="12">#REF!</definedName>
    <definedName name="Nota_A">#REF!</definedName>
    <definedName name="Nota_B" localSheetId="4">#REF!</definedName>
    <definedName name="Nota_B" localSheetId="5">#REF!</definedName>
    <definedName name="Nota_B" localSheetId="6">#REF!</definedName>
    <definedName name="Nota_B" localSheetId="7">#REF!</definedName>
    <definedName name="Nota_B" localSheetId="11">#REF!</definedName>
    <definedName name="Nota_B" localSheetId="12">#REF!</definedName>
    <definedName name="Nota_B">#REF!</definedName>
    <definedName name="P_10XX" localSheetId="4">#REF!</definedName>
    <definedName name="P_10XX" localSheetId="5">#REF!</definedName>
    <definedName name="P_10XX" localSheetId="6">#REF!</definedName>
    <definedName name="P_10XX" localSheetId="7">#REF!</definedName>
    <definedName name="P_10XX" localSheetId="11">#REF!</definedName>
    <definedName name="P_10XX" localSheetId="12">#REF!</definedName>
    <definedName name="P_10XX">#REF!</definedName>
    <definedName name="P_23" localSheetId="4">#REF!</definedName>
    <definedName name="P_23" localSheetId="5">#REF!</definedName>
    <definedName name="P_23" localSheetId="6">#REF!</definedName>
    <definedName name="P_23" localSheetId="7">#REF!</definedName>
    <definedName name="P_23" localSheetId="11">#REF!</definedName>
    <definedName name="P_23" localSheetId="12">#REF!</definedName>
    <definedName name="P_23">#REF!</definedName>
    <definedName name="Percentis_RHSCORE_GRUP" localSheetId="4">#REF!</definedName>
    <definedName name="Percentis_RHSCORE_GRUP" localSheetId="5">#REF!</definedName>
    <definedName name="Percentis_RHSCORE_GRUP" localSheetId="6">#REF!</definedName>
    <definedName name="Percentis_RHSCORE_GRUP" localSheetId="7">#REF!</definedName>
    <definedName name="Percentis_RHSCORE_GRUP" localSheetId="11">#REF!</definedName>
    <definedName name="Percentis_RHSCORE_GRUP" localSheetId="12">#REF!</definedName>
    <definedName name="Percentis_RHSCORE_GRUP">#REF!</definedName>
    <definedName name="_xlnm.Print_Area" localSheetId="4">Figura_1!$A$1:$O$23</definedName>
    <definedName name="_xlnm.Print_Area" localSheetId="5">Figura_2!$B$1:$Q$21</definedName>
    <definedName name="_xlnm.Print_Area" localSheetId="6">Figura_3!$A$1:$L$28</definedName>
    <definedName name="_xlnm.Print_Area" localSheetId="7">Figura_4!$A$1:$H$27</definedName>
    <definedName name="_xlnm.Print_Area" localSheetId="11">#REF!</definedName>
    <definedName name="_xlnm.Print_Area" localSheetId="12">#REF!</definedName>
    <definedName name="_xlnm.Print_Area" localSheetId="13">#REF!</definedName>
    <definedName name="_xlnm.Print_Area" localSheetId="0">#REF!</definedName>
    <definedName name="_xlnm.Print_Area" localSheetId="3">#REF!</definedName>
    <definedName name="_xlnm.Print_Area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11">#REF!</definedName>
    <definedName name="PRINT_AREA_MI" localSheetId="12">#REF!</definedName>
    <definedName name="PRINT_AREA_MI" localSheetId="0">#REF!</definedName>
    <definedName name="PRINT_AREA_MI" localSheetId="3">#REF!</definedName>
    <definedName name="PRINT_AREA_MI">#REF!</definedName>
    <definedName name="Quad3_rácio1" localSheetId="4">#REF!</definedName>
    <definedName name="Quad3_rácio1" localSheetId="5">#REF!</definedName>
    <definedName name="Quad3_rácio1" localSheetId="6">#REF!</definedName>
    <definedName name="Quad3_rácio1" localSheetId="7">#REF!</definedName>
    <definedName name="Quad3_rácio1" localSheetId="11">#REF!</definedName>
    <definedName name="Quad3_rácio1" localSheetId="12">#REF!</definedName>
    <definedName name="Quad3_rácio1" localSheetId="13">#REF!</definedName>
    <definedName name="Quad3_rácio1" localSheetId="0">#REF!</definedName>
    <definedName name="Quad3_rácio1">#REF!</definedName>
    <definedName name="Rend_1" localSheetId="4">#REF!</definedName>
    <definedName name="Rend_1" localSheetId="5">#REF!</definedName>
    <definedName name="Rend_1" localSheetId="6">#REF!</definedName>
    <definedName name="Rend_1" localSheetId="7">#REF!</definedName>
    <definedName name="Rend_1" localSheetId="11">#REF!</definedName>
    <definedName name="Rend_1" localSheetId="12">#REF!</definedName>
    <definedName name="Rend_1" localSheetId="0">#REF!</definedName>
    <definedName name="Rend_1">#REF!</definedName>
    <definedName name="Rend_2" localSheetId="4">#REF!</definedName>
    <definedName name="Rend_2" localSheetId="5">#REF!</definedName>
    <definedName name="Rend_2" localSheetId="6">#REF!</definedName>
    <definedName name="Rend_2" localSheetId="7">#REF!</definedName>
    <definedName name="Rend_2" localSheetId="11">#REF!</definedName>
    <definedName name="Rend_2" localSheetId="12">#REF!</definedName>
    <definedName name="Rend_2" localSheetId="0">#REF!</definedName>
    <definedName name="Rend_2">#REF!</definedName>
    <definedName name="Rend_A" localSheetId="4">#REF!</definedName>
    <definedName name="Rend_A" localSheetId="5">#REF!</definedName>
    <definedName name="Rend_A" localSheetId="6">#REF!</definedName>
    <definedName name="Rend_A" localSheetId="7">#REF!</definedName>
    <definedName name="Rend_A" localSheetId="11">#REF!</definedName>
    <definedName name="Rend_A" localSheetId="12">#REF!</definedName>
    <definedName name="Rend_A" localSheetId="0">#REF!</definedName>
    <definedName name="Rend_A">#REF!</definedName>
    <definedName name="Rend_B" localSheetId="4">#REF!</definedName>
    <definedName name="Rend_B" localSheetId="5">#REF!</definedName>
    <definedName name="Rend_B" localSheetId="6">#REF!</definedName>
    <definedName name="Rend_B" localSheetId="7">#REF!</definedName>
    <definedName name="Rend_B" localSheetId="11">#REF!</definedName>
    <definedName name="Rend_B" localSheetId="12">#REF!</definedName>
    <definedName name="Rend_B">#REF!</definedName>
    <definedName name="rendimento" localSheetId="4">#REF!</definedName>
    <definedName name="rendimento" localSheetId="5">#REF!</definedName>
    <definedName name="rendimento" localSheetId="6">#REF!</definedName>
    <definedName name="rendimento" localSheetId="7">#REF!</definedName>
    <definedName name="rendimento" localSheetId="11">#REF!</definedName>
    <definedName name="rendimento" localSheetId="12">#REF!</definedName>
    <definedName name="rendimento">#REF!</definedName>
    <definedName name="SOC_N1" localSheetId="4">#REF!</definedName>
    <definedName name="SOC_N1" localSheetId="5">#REF!</definedName>
    <definedName name="SOC_N1" localSheetId="6">#REF!</definedName>
    <definedName name="SOC_N1" localSheetId="7">#REF!</definedName>
    <definedName name="SOC_N1" localSheetId="11">#REF!</definedName>
    <definedName name="SOC_N1" localSheetId="12">#REF!</definedName>
    <definedName name="SOC_N1" localSheetId="0">#REF!</definedName>
    <definedName name="SOC_N1" localSheetId="3">#REF!</definedName>
    <definedName name="SOC_N1">#REF!</definedName>
    <definedName name="SOC_N1_agidade" localSheetId="4">#REF!</definedName>
    <definedName name="SOC_N1_agidade" localSheetId="5">#REF!</definedName>
    <definedName name="SOC_N1_agidade" localSheetId="6">#REF!</definedName>
    <definedName name="SOC_N1_agidade" localSheetId="7">#REF!</definedName>
    <definedName name="SOC_N1_agidade" localSheetId="11">#REF!</definedName>
    <definedName name="SOC_N1_agidade" localSheetId="12">#REF!</definedName>
    <definedName name="SOC_N1_agidade" localSheetId="3">#REF!</definedName>
    <definedName name="SOC_N1_agidade">#REF!</definedName>
    <definedName name="SOC_N1_nova" localSheetId="4">#REF!</definedName>
    <definedName name="SOC_N1_nova" localSheetId="5">#REF!</definedName>
    <definedName name="SOC_N1_nova" localSheetId="6">#REF!</definedName>
    <definedName name="SOC_N1_nova" localSheetId="7">#REF!</definedName>
    <definedName name="SOC_N1_nova" localSheetId="11">#REF!</definedName>
    <definedName name="SOC_N1_nova" localSheetId="12">#REF!</definedName>
    <definedName name="SOC_N1_nova" localSheetId="3">#REF!</definedName>
    <definedName name="SOC_N1_nova">#REF!</definedName>
    <definedName name="SOC_Np" localSheetId="4">#REF!</definedName>
    <definedName name="SOC_Np" localSheetId="5">#REF!</definedName>
    <definedName name="SOC_Np" localSheetId="6">#REF!</definedName>
    <definedName name="SOC_Np" localSheetId="7">#REF!</definedName>
    <definedName name="SOC_Np" localSheetId="11">#REF!</definedName>
    <definedName name="SOC_Np" localSheetId="12">#REF!</definedName>
    <definedName name="SOC_Np" localSheetId="3">#REF!</definedName>
    <definedName name="SOC_Np">#REF!</definedName>
    <definedName name="SOC_Np_nova" localSheetId="4">#REF!</definedName>
    <definedName name="SOC_Np_nova" localSheetId="5">#REF!</definedName>
    <definedName name="SOC_Np_nova" localSheetId="6">#REF!</definedName>
    <definedName name="SOC_Np_nova" localSheetId="7">#REF!</definedName>
    <definedName name="SOC_Np_nova" localSheetId="11">#REF!</definedName>
    <definedName name="SOC_Np_nova" localSheetId="12">#REF!</definedName>
    <definedName name="SOC_Np_nova" localSheetId="3">#REF!</definedName>
    <definedName name="SOC_Np_nova">#REF!</definedName>
    <definedName name="ssss">#REF!</definedName>
    <definedName name="Tab_notas" localSheetId="4">#REF!</definedName>
    <definedName name="Tab_notas" localSheetId="5">#REF!</definedName>
    <definedName name="Tab_notas" localSheetId="6">#REF!</definedName>
    <definedName name="Tab_notas" localSheetId="7">#REF!</definedName>
    <definedName name="Tab_notas" localSheetId="11">#REF!</definedName>
    <definedName name="Tab_notas" localSheetId="12">#REF!</definedName>
    <definedName name="Tab_notas">#REF!</definedName>
    <definedName name="Tab_Quartis" localSheetId="4">#REF!</definedName>
    <definedName name="Tab_Quartis" localSheetId="5">#REF!</definedName>
    <definedName name="Tab_Quartis" localSheetId="6">#REF!</definedName>
    <definedName name="Tab_Quartis" localSheetId="7">#REF!</definedName>
    <definedName name="Tab_Quartis" localSheetId="11">#REF!</definedName>
    <definedName name="Tab_Quartis" localSheetId="12">#REF!</definedName>
    <definedName name="Tab_Quartis">#REF!</definedName>
    <definedName name="TAB_Quartis_P" localSheetId="4">#REF!</definedName>
    <definedName name="TAB_Quartis_P" localSheetId="5">#REF!</definedName>
    <definedName name="TAB_Quartis_P" localSheetId="6">#REF!</definedName>
    <definedName name="TAB_Quartis_P" localSheetId="7">#REF!</definedName>
    <definedName name="TAB_Quartis_P" localSheetId="11">#REF!</definedName>
    <definedName name="TAB_Quartis_P" localSheetId="12">#REF!</definedName>
    <definedName name="TAB_Quartis_P">#REF!</definedName>
    <definedName name="Tab_rendimentos" localSheetId="4">#REF!</definedName>
    <definedName name="Tab_rendimentos" localSheetId="5">#REF!</definedName>
    <definedName name="Tab_rendimentos" localSheetId="6">#REF!</definedName>
    <definedName name="Tab_rendimentos" localSheetId="7">#REF!</definedName>
    <definedName name="Tab_rendimentos" localSheetId="11">#REF!</definedName>
    <definedName name="Tab_rendimentos" localSheetId="12">#REF!</definedName>
    <definedName name="Tab_rendimentos">#REF!</definedName>
    <definedName name="teste" localSheetId="4">#REF!</definedName>
    <definedName name="teste" localSheetId="5">#REF!</definedName>
    <definedName name="teste" localSheetId="6">#REF!</definedName>
    <definedName name="teste" localSheetId="7">#REF!</definedName>
    <definedName name="teste" localSheetId="11">#REF!</definedName>
    <definedName name="teste" localSheetId="12">#REF!</definedName>
    <definedName name="teste">#REF!</definedName>
    <definedName name="TOT_CAE" localSheetId="4">#REF!</definedName>
    <definedName name="TOT_CAE" localSheetId="5">#REF!</definedName>
    <definedName name="TOT_CAE" localSheetId="6">#REF!</definedName>
    <definedName name="TOT_CAE" localSheetId="7">#REF!</definedName>
    <definedName name="TOT_CAE" localSheetId="11">#REF!</definedName>
    <definedName name="TOT_CAE" localSheetId="12">#REF!</definedName>
    <definedName name="TOT_CAE">#REF!</definedName>
    <definedName name="TOT_ELIM" localSheetId="4">#REF!</definedName>
    <definedName name="TOT_ELIM" localSheetId="5">#REF!</definedName>
    <definedName name="TOT_ELIM" localSheetId="6">#REF!</definedName>
    <definedName name="TOT_ELIM" localSheetId="7">#REF!</definedName>
    <definedName name="TOT_ELIM" localSheetId="11">#REF!</definedName>
    <definedName name="TOT_ELIM" localSheetId="12">#REF!</definedName>
    <definedName name="TOT_ELIM">#REF!</definedName>
    <definedName name="TOT_FJRF" localSheetId="4">#REF!</definedName>
    <definedName name="TOT_FJRF" localSheetId="5">#REF!</definedName>
    <definedName name="TOT_FJRF" localSheetId="6">#REF!</definedName>
    <definedName name="TOT_FJRF" localSheetId="7">#REF!</definedName>
    <definedName name="TOT_FJRF" localSheetId="11">#REF!</definedName>
    <definedName name="TOT_FJRF" localSheetId="12">#REF!</definedName>
    <definedName name="TOT_FJRF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11">#REF!</definedName>
    <definedName name="x" localSheetId="12">#REF!</definedName>
    <definedName name="x" localSheetId="3">#REF!</definedName>
    <definedName name="x">#REF!</definedName>
    <definedName name="xx" localSheetId="4">#REF!</definedName>
    <definedName name="xx" localSheetId="5">#REF!</definedName>
    <definedName name="xx" localSheetId="6">#REF!</definedName>
    <definedName name="xx" localSheetId="7">#REF!</definedName>
    <definedName name="xx" localSheetId="11">#REF!</definedName>
    <definedName name="xx" localSheetId="12">#REF!</definedName>
    <definedName name="xx" localSheetId="3">#REF!</definedName>
    <definedName name="xx">#REF!</definedName>
    <definedName name="xxx" localSheetId="4">#REF!</definedName>
    <definedName name="xxx" localSheetId="5">#REF!</definedName>
    <definedName name="xxx" localSheetId="6">#REF!</definedName>
    <definedName name="xxx" localSheetId="7">#REF!</definedName>
    <definedName name="xxx" localSheetId="11">#REF!</definedName>
    <definedName name="xxx" localSheetId="12">#REF!</definedName>
    <definedName name="xxx" localSheetId="3">#REF!</definedName>
    <definedName name="xxx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11">#REF!</definedName>
    <definedName name="Y" localSheetId="12">#REF!</definedName>
    <definedName name="Y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11">#REF!</definedName>
    <definedName name="Z" localSheetId="12">#REF!</definedName>
    <definedName name="Z">#REF!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e" name="Range" connection="WorksheetConnection_Sheet1!$A$113:$H$115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74" l="1"/>
  <c r="E37" i="74"/>
  <c r="E36" i="74"/>
  <c r="T12" i="102"/>
  <c r="S12" i="102"/>
  <c r="AE7" i="86" l="1"/>
  <c r="AE10" i="86" s="1"/>
  <c r="AE14" i="86"/>
  <c r="AE17" i="86" s="1"/>
  <c r="AE20" i="86"/>
  <c r="AE23" i="86" s="1"/>
  <c r="E31" i="74"/>
  <c r="E32" i="74"/>
  <c r="E35" i="74"/>
  <c r="E34" i="74"/>
  <c r="E33" i="74"/>
  <c r="E29" i="74"/>
  <c r="E28" i="74"/>
  <c r="E27" i="74"/>
  <c r="E26" i="74"/>
  <c r="M32" i="96"/>
  <c r="O32" i="96"/>
  <c r="O31" i="96"/>
  <c r="M31" i="96"/>
  <c r="O5" i="96"/>
  <c r="O4" i="96"/>
  <c r="M5" i="96"/>
  <c r="M4" i="96"/>
  <c r="O6" i="96"/>
  <c r="O9" i="96"/>
  <c r="O13" i="96"/>
  <c r="O14" i="96"/>
  <c r="O11" i="96"/>
  <c r="M17" i="96"/>
  <c r="M13" i="96"/>
  <c r="O23" i="96"/>
  <c r="O29" i="96"/>
  <c r="M30" i="96"/>
  <c r="O30" i="96"/>
  <c r="M29" i="96"/>
  <c r="O28" i="96"/>
  <c r="M28" i="96"/>
  <c r="M23" i="96"/>
  <c r="O22" i="96"/>
  <c r="M22" i="96"/>
  <c r="M19" i="96"/>
  <c r="O16" i="96"/>
  <c r="M16" i="96"/>
  <c r="O12" i="96"/>
  <c r="M11" i="96"/>
  <c r="O10" i="96"/>
  <c r="M10" i="96"/>
  <c r="O15" i="96" l="1"/>
  <c r="O25" i="96"/>
  <c r="O24" i="96"/>
  <c r="O18" i="96"/>
  <c r="O27" i="96"/>
  <c r="O21" i="96"/>
  <c r="M9" i="96"/>
  <c r="M26" i="96"/>
  <c r="M20" i="96"/>
  <c r="M14" i="96"/>
  <c r="O8" i="96"/>
  <c r="M18" i="96"/>
  <c r="M24" i="96"/>
  <c r="M25" i="96"/>
  <c r="O19" i="96"/>
  <c r="O7" i="96"/>
  <c r="M12" i="96"/>
  <c r="M7" i="96"/>
  <c r="O20" i="96"/>
  <c r="M8" i="96"/>
  <c r="O26" i="96"/>
  <c r="O17" i="96"/>
  <c r="M6" i="96"/>
  <c r="M15" i="96"/>
  <c r="M21" i="96"/>
  <c r="M27" i="96"/>
  <c r="AD20" i="86" l="1"/>
  <c r="AD23" i="86" s="1"/>
  <c r="AD14" i="86"/>
  <c r="AD17" i="86" s="1"/>
  <c r="AD7" i="86"/>
  <c r="AD10" i="86" s="1"/>
  <c r="AC20" i="86"/>
  <c r="AC23" i="86" s="1"/>
  <c r="AB20" i="86"/>
  <c r="AB23" i="86" s="1"/>
  <c r="AA20" i="86"/>
  <c r="AA23" i="86" s="1"/>
  <c r="Z20" i="86"/>
  <c r="Z23" i="86" s="1"/>
  <c r="Y20" i="86"/>
  <c r="Y23" i="86" s="1"/>
  <c r="X20" i="86"/>
  <c r="X23" i="86" s="1"/>
  <c r="W20" i="86"/>
  <c r="W23" i="86" s="1"/>
  <c r="V20" i="86"/>
  <c r="V23" i="86" s="1"/>
  <c r="U20" i="86"/>
  <c r="U23" i="86" s="1"/>
  <c r="T20" i="86"/>
  <c r="T23" i="86" s="1"/>
  <c r="S20" i="86"/>
  <c r="S23" i="86" s="1"/>
  <c r="R20" i="86"/>
  <c r="R23" i="86" s="1"/>
  <c r="Q20" i="86"/>
  <c r="Q23" i="86" s="1"/>
  <c r="AC14" i="86"/>
  <c r="AC17" i="86" s="1"/>
  <c r="AB14" i="86"/>
  <c r="AB17" i="86" s="1"/>
  <c r="AA14" i="86"/>
  <c r="AA17" i="86" s="1"/>
  <c r="Z14" i="86"/>
  <c r="Z17" i="86" s="1"/>
  <c r="Y14" i="86"/>
  <c r="Y17" i="86" s="1"/>
  <c r="X14" i="86"/>
  <c r="X17" i="86" s="1"/>
  <c r="W14" i="86"/>
  <c r="W17" i="86" s="1"/>
  <c r="V14" i="86"/>
  <c r="V17" i="86" s="1"/>
  <c r="U14" i="86"/>
  <c r="U17" i="86" s="1"/>
  <c r="T14" i="86"/>
  <c r="T17" i="86" s="1"/>
  <c r="S14" i="86"/>
  <c r="S17" i="86" s="1"/>
  <c r="R14" i="86"/>
  <c r="R17" i="86" s="1"/>
  <c r="Q14" i="86"/>
  <c r="Q17" i="86" s="1"/>
  <c r="AC7" i="86"/>
  <c r="AC10" i="86" s="1"/>
  <c r="AB7" i="86"/>
  <c r="AB10" i="86" s="1"/>
  <c r="AA7" i="86"/>
  <c r="AA10" i="86" s="1"/>
  <c r="Z7" i="86"/>
  <c r="Z10" i="86" s="1"/>
  <c r="Y7" i="86"/>
  <c r="Y10" i="86" s="1"/>
  <c r="X7" i="86"/>
  <c r="X10" i="86" s="1"/>
  <c r="W7" i="86"/>
  <c r="W10" i="86" s="1"/>
  <c r="V7" i="86"/>
  <c r="V10" i="86" s="1"/>
  <c r="U7" i="86"/>
  <c r="U10" i="86" s="1"/>
  <c r="T7" i="86"/>
  <c r="T10" i="86" s="1"/>
  <c r="S7" i="86"/>
  <c r="S10" i="86" s="1"/>
  <c r="R7" i="86"/>
  <c r="R10" i="86" s="1"/>
  <c r="Q7" i="86"/>
  <c r="Q10" i="86" s="1"/>
  <c r="E30" i="74" l="1"/>
  <c r="E25" i="74"/>
  <c r="E24" i="74"/>
  <c r="E23" i="7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888107-8CE6-418C-AFD4-48448DB713C3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3902B1A-18E7-4773-8A6F-E85851775A19}" name="WorksheetConnection_Sheet1!$A$113:$H$115" type="102" refreshedVersion="7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Sheet1A113H115"/>
        </x15:connection>
      </ext>
    </extLst>
  </connection>
</connections>
</file>

<file path=xl/sharedStrings.xml><?xml version="1.0" encoding="utf-8"?>
<sst xmlns="http://schemas.openxmlformats.org/spreadsheetml/2006/main" count="367" uniqueCount="156">
  <si>
    <t>Sociedades</t>
  </si>
  <si>
    <t>Pessoal ao serviço</t>
  </si>
  <si>
    <t>Gastos com pessoal</t>
  </si>
  <si>
    <t>Volume de negócios</t>
  </si>
  <si>
    <t>VAB</t>
  </si>
  <si>
    <t>%</t>
  </si>
  <si>
    <t>Total das sociedades não financeiras</t>
  </si>
  <si>
    <t>Sociedades nacionais</t>
  </si>
  <si>
    <t>Filiais de empresas estrangeiras</t>
  </si>
  <si>
    <t>PME</t>
  </si>
  <si>
    <t>Setor de Atividade</t>
  </si>
  <si>
    <t>Origem do controlo de capital</t>
  </si>
  <si>
    <t>Dimensão</t>
  </si>
  <si>
    <t>Grande</t>
  </si>
  <si>
    <t>Agricultura e Pescas</t>
  </si>
  <si>
    <t>Comércio</t>
  </si>
  <si>
    <t>Informação e Comunicação</t>
  </si>
  <si>
    <t>Indústria e Energia</t>
  </si>
  <si>
    <t>Outros Serviços</t>
  </si>
  <si>
    <t>Alojamento e Restauração</t>
  </si>
  <si>
    <t>Transportes e Armazenagem</t>
  </si>
  <si>
    <t>Soc. Nacionais</t>
  </si>
  <si>
    <t>Dimensão média</t>
  </si>
  <si>
    <t>N.º</t>
  </si>
  <si>
    <t>Mediana</t>
  </si>
  <si>
    <t>Filiais Estrangeiras</t>
  </si>
  <si>
    <t>Sociedades Nacionais</t>
  </si>
  <si>
    <t>Total</t>
  </si>
  <si>
    <t>Com perfil exportador</t>
  </si>
  <si>
    <t>Sem perfil exportador</t>
  </si>
  <si>
    <t>Produtividade aparente do trabalho</t>
  </si>
  <si>
    <t xml:space="preserve">p.p. </t>
  </si>
  <si>
    <t>Taxa de investimento</t>
  </si>
  <si>
    <t>Filiais estrangeiras</t>
  </si>
  <si>
    <t>Hungria</t>
  </si>
  <si>
    <t>Eslováquia</t>
  </si>
  <si>
    <t>Luxemburgo</t>
  </si>
  <si>
    <t>Roménia</t>
  </si>
  <si>
    <t>Chéquia</t>
  </si>
  <si>
    <t>Irlanda</t>
  </si>
  <si>
    <t>Letónia</t>
  </si>
  <si>
    <t>Bulgária</t>
  </si>
  <si>
    <t>Polónia</t>
  </si>
  <si>
    <t>Reino Unido</t>
  </si>
  <si>
    <t>Lituânia</t>
  </si>
  <si>
    <t>Áustria</t>
  </si>
  <si>
    <t>Eslovénia</t>
  </si>
  <si>
    <t>Suécia</t>
  </si>
  <si>
    <t>Bélgica</t>
  </si>
  <si>
    <t>Estónia</t>
  </si>
  <si>
    <t>Alemanha</t>
  </si>
  <si>
    <t>Portugal</t>
  </si>
  <si>
    <t>Croácia</t>
  </si>
  <si>
    <t>Finlândia</t>
  </si>
  <si>
    <t>Malta</t>
  </si>
  <si>
    <t>Espanha</t>
  </si>
  <si>
    <t>Dinamarca</t>
  </si>
  <si>
    <t>Grécia</t>
  </si>
  <si>
    <t>Itália</t>
  </si>
  <si>
    <t>Chipre</t>
  </si>
  <si>
    <t>Micro</t>
  </si>
  <si>
    <t>Pequena</t>
  </si>
  <si>
    <t>Média</t>
  </si>
  <si>
    <t>Remuneração média mensal</t>
  </si>
  <si>
    <t>EU-27</t>
  </si>
  <si>
    <t>Fonte: Eurostat, SBS e FATS</t>
  </si>
  <si>
    <t>Voltar</t>
  </si>
  <si>
    <t>Agricultura e pescas</t>
  </si>
  <si>
    <t>Transportes e armazenagem</t>
  </si>
  <si>
    <t>Alojamento e restauração</t>
  </si>
  <si>
    <t>Informação e comunicação</t>
  </si>
  <si>
    <t>Outros serviços</t>
  </si>
  <si>
    <t>EUA</t>
  </si>
  <si>
    <t>França</t>
  </si>
  <si>
    <t>Países Baixos</t>
  </si>
  <si>
    <t>Estados Unidos</t>
  </si>
  <si>
    <t>Desagregação</t>
  </si>
  <si>
    <t>Perfil exportador</t>
  </si>
  <si>
    <t>Indústria e energia</t>
  </si>
  <si>
    <r>
      <t>10</t>
    </r>
    <r>
      <rPr>
        <vertAlign val="superscript"/>
        <sz val="10"/>
        <color theme="0"/>
        <rFont val="Calibri"/>
        <family val="2"/>
        <scheme val="minor"/>
      </rPr>
      <t>6</t>
    </r>
    <r>
      <rPr>
        <sz val="10"/>
        <color theme="0"/>
        <rFont val="Calibri"/>
        <family val="2"/>
        <scheme val="minor"/>
      </rPr>
      <t xml:space="preserve"> Euros</t>
    </r>
  </si>
  <si>
    <t>União Europeia</t>
  </si>
  <si>
    <t>Resto do Mundo</t>
  </si>
  <si>
    <t>Filiais de empresas da União Europeia</t>
  </si>
  <si>
    <r>
      <t>10</t>
    </r>
    <r>
      <rPr>
        <b/>
        <vertAlign val="superscript"/>
        <sz val="10"/>
        <color theme="0"/>
        <rFont val="Calibri"/>
        <family val="2"/>
        <scheme val="minor"/>
      </rPr>
      <t>3</t>
    </r>
    <r>
      <rPr>
        <b/>
        <sz val="10"/>
        <color theme="0"/>
        <rFont val="Calibri"/>
        <family val="2"/>
        <scheme val="minor"/>
      </rPr>
      <t xml:space="preserve"> Euros</t>
    </r>
  </si>
  <si>
    <t>1.º Quartil</t>
  </si>
  <si>
    <t>3.º Quartil</t>
  </si>
  <si>
    <t>Construção e ativ. imobiliárias</t>
  </si>
  <si>
    <t>Índice de Figuras</t>
  </si>
  <si>
    <t>&gt;&gt;</t>
  </si>
  <si>
    <t>Comércio 
Internacional</t>
  </si>
  <si>
    <t>Combustíveis e 
lubrificantes</t>
  </si>
  <si>
    <t>Produtos alimentares 
e bebidas</t>
  </si>
  <si>
    <t>Bens de 
consumo</t>
  </si>
  <si>
    <t>Máquinas e outros 
bens de capital</t>
  </si>
  <si>
    <t>Material de 
transporte</t>
  </si>
  <si>
    <t>Fornecimentos 
industriais</t>
  </si>
  <si>
    <r>
      <rPr>
        <b/>
        <sz val="8"/>
        <color theme="1"/>
        <rFont val="Calibri"/>
        <family val="2"/>
        <scheme val="minor"/>
      </rPr>
      <t>Fonte:</t>
    </r>
    <r>
      <rPr>
        <sz val="8"/>
        <color theme="1"/>
        <rFont val="Calibri"/>
        <family val="2"/>
        <scheme val="minor"/>
      </rPr>
      <t xml:space="preserve"> INE, Estatísticas do Comércio Internacional de Bens</t>
    </r>
  </si>
  <si>
    <t>UE (27 países)</t>
  </si>
  <si>
    <t>Valores em M€</t>
  </si>
  <si>
    <t>jan - set 2024</t>
  </si>
  <si>
    <t>Totais</t>
  </si>
  <si>
    <t>Sociedades 
nacionais</t>
  </si>
  <si>
    <t>Filiais 
estrangeiras</t>
  </si>
  <si>
    <t>Construção e ativ. Imobiliárias</t>
  </si>
  <si>
    <t>Pessoal ao Serviço (N.º)</t>
  </si>
  <si>
    <t>Peso das Filiais Estrangeiras</t>
  </si>
  <si>
    <r>
      <rPr>
        <b/>
        <sz val="8"/>
        <color theme="1"/>
        <rFont val="Calibri"/>
        <family val="2"/>
        <scheme val="minor"/>
      </rPr>
      <t>Fonte:</t>
    </r>
    <r>
      <rPr>
        <sz val="8"/>
        <color theme="1"/>
        <rFont val="Calibri Light"/>
        <family val="2"/>
      </rPr>
      <t xml:space="preserve"> INE, Sistema de Contas Integradas das Empresas</t>
    </r>
  </si>
  <si>
    <t>Produtividade aparente do trabalho (€)</t>
  </si>
  <si>
    <t>Sociedades Não Financeiras</t>
  </si>
  <si>
    <t xml:space="preserve">Pessoal ao serviço </t>
  </si>
  <si>
    <t>Filiais de empresas Estrangeiras</t>
  </si>
  <si>
    <t>Filiais de empresas do Resto do mundo</t>
  </si>
  <si>
    <t>Construção e Atividades Imobiliarias</t>
  </si>
  <si>
    <t>Sociedades não financeiras</t>
  </si>
  <si>
    <t>Peso das filiais de empresas estrangeiras no pessoal ao serviço, volume de negócios e VAB no total das sociedades não financeiras (2010 a 2023)</t>
  </si>
  <si>
    <t>Sociedades, pessoal ao serviço e VAB das sociedades nacionais e filiais de empresas estrangeiras, por perfil exportador (2023)</t>
  </si>
  <si>
    <t>Peso do VAB das sociedades com perfil exportador no total das sociedades nacionais e filiais de empresas estrangeiras (2010 a 2023)</t>
  </si>
  <si>
    <t>Distribuição setorial das filiais estrangeiras com maior peso no VAB, por país de origem do controlo do capital (2023)</t>
  </si>
  <si>
    <t>Distribuição setorial das filiais estrangeiras com maior peso no pessoal ao serviço, por país de origem do controlo do capital (2023)</t>
  </si>
  <si>
    <t>Países baixos</t>
  </si>
  <si>
    <t>Guernsey</t>
  </si>
  <si>
    <t>Tx.var.
23/24</t>
  </si>
  <si>
    <t>Var.
23/24</t>
  </si>
  <si>
    <r>
      <rPr>
        <b/>
        <sz val="10"/>
        <color theme="0" tint="-0.34998626667073579"/>
        <rFont val="Calibri"/>
        <family val="2"/>
      </rPr>
      <t>Figura 6.</t>
    </r>
    <r>
      <rPr>
        <b/>
        <sz val="10"/>
        <rFont val="Calibri"/>
        <family val="2"/>
      </rPr>
      <t xml:space="preserve"> DISTRIBUIÇÃO SETORIAL DAS FILIAIS ESTRANGEIRAS COM MAIOR PESO NO VAB, POR PAÍS DE ORIGEM DO CONTROLO DO CAPITAL (2024)</t>
    </r>
  </si>
  <si>
    <r>
      <rPr>
        <b/>
        <sz val="10"/>
        <color theme="0" tint="-0.34998626667073579"/>
        <rFont val="Calibri"/>
        <family val="2"/>
      </rPr>
      <t>Figura 8.</t>
    </r>
    <r>
      <rPr>
        <b/>
        <sz val="10"/>
        <rFont val="Calibri"/>
        <family val="2"/>
      </rPr>
      <t xml:space="preserve"> PESO DAS FILIAIS ESTRANGEIRAS NO VAB GERADO PELAS SOCIEDADES (2023)</t>
    </r>
  </si>
  <si>
    <t>Peso das Filiais Estrangeiras no VAB gerado pelas Sociedades (2023)</t>
  </si>
  <si>
    <t>Outros</t>
  </si>
  <si>
    <t>Países</t>
  </si>
  <si>
    <r>
      <t>Volume de negócios (10</t>
    </r>
    <r>
      <rPr>
        <b/>
        <vertAlign val="superscript"/>
        <sz val="10"/>
        <color theme="1"/>
        <rFont val="Calibri"/>
        <family val="2"/>
        <scheme val="minor"/>
      </rPr>
      <t>6</t>
    </r>
    <r>
      <rPr>
        <b/>
        <sz val="10"/>
        <color theme="1"/>
        <rFont val="Calibri"/>
        <family val="2"/>
        <scheme val="minor"/>
      </rPr>
      <t xml:space="preserve"> euros)</t>
    </r>
  </si>
  <si>
    <r>
      <t>VAB (10</t>
    </r>
    <r>
      <rPr>
        <b/>
        <vertAlign val="superscript"/>
        <sz val="10"/>
        <color theme="1"/>
        <rFont val="Calibri"/>
        <family val="2"/>
        <scheme val="minor"/>
      </rPr>
      <t>6</t>
    </r>
    <r>
      <rPr>
        <b/>
        <sz val="10"/>
        <color theme="1"/>
        <rFont val="Calibri"/>
        <family val="2"/>
        <scheme val="minor"/>
      </rPr>
      <t xml:space="preserve"> euros)</t>
    </r>
  </si>
  <si>
    <r>
      <t>Remuneração</t>
    </r>
    <r>
      <rPr>
        <b/>
        <sz val="10"/>
        <color rgb="FF000000"/>
        <rFont val="Calibri"/>
        <family val="2"/>
        <scheme val="minor"/>
      </rPr>
      <t xml:space="preserve"> média mensal (€)</t>
    </r>
  </si>
  <si>
    <r>
      <t xml:space="preserve">Quadro 1. </t>
    </r>
    <r>
      <rPr>
        <b/>
        <sz val="10"/>
        <color theme="1"/>
        <rFont val="Calibri"/>
        <family val="2"/>
      </rPr>
      <t>PESSOAL AO SERVIÇO E DIMENSÃO MÉDIA DAS FILIAIS DE EMPRESAS ESTRANGEIRAS (2023 E 2024)</t>
    </r>
  </si>
  <si>
    <r>
      <t xml:space="preserve">Quadro 2. </t>
    </r>
    <r>
      <rPr>
        <b/>
        <sz val="10"/>
        <color theme="1"/>
        <rFont val="Calibri"/>
        <family val="2"/>
      </rPr>
      <t>PRINCIPAIS INDICADORES ECONÓMICOS DAS FILIAIS DE EMPRESAS ESTRANGEIRAS (2023 E 2024)</t>
    </r>
  </si>
  <si>
    <t>euros/pessoa</t>
  </si>
  <si>
    <r>
      <rPr>
        <b/>
        <sz val="10"/>
        <color theme="0" tint="-0.499984740745262"/>
        <rFont val="Calibri"/>
        <family val="2"/>
      </rPr>
      <t xml:space="preserve">Figura 2. </t>
    </r>
    <r>
      <rPr>
        <b/>
        <sz val="10"/>
        <rFont val="Calibri"/>
        <family val="2"/>
      </rPr>
      <t>PRODUTIVIDADE APARENTE DO TRABALHO E DA REMUNERAÇÃO MÉDIA  (2010 a 2024)</t>
    </r>
  </si>
  <si>
    <r>
      <rPr>
        <b/>
        <sz val="10"/>
        <rFont val="Calibri"/>
        <family val="2"/>
        <scheme val="minor"/>
      </rPr>
      <t>Fonte:</t>
    </r>
    <r>
      <rPr>
        <sz val="10"/>
        <rFont val="Calibri"/>
        <family val="2"/>
        <scheme val="minor"/>
      </rPr>
      <t xml:space="preserve"> Eurostat, SBS e FATS (atualizado a 18/11/2025)</t>
    </r>
  </si>
  <si>
    <r>
      <t xml:space="preserve">Quadro 3. </t>
    </r>
    <r>
      <rPr>
        <b/>
        <sz val="10"/>
        <rFont val="Calibri"/>
        <family val="2"/>
      </rPr>
      <t>FILIAIS DE EMPRESAS ESTRANGEIRAS E SOCIEDADES NACIONAIS POR DIMENSÃO (2024)</t>
    </r>
  </si>
  <si>
    <r>
      <t xml:space="preserve">Figura 1. </t>
    </r>
    <r>
      <rPr>
        <b/>
        <sz val="10"/>
        <color theme="1"/>
        <rFont val="Calibri"/>
        <family val="2"/>
      </rPr>
      <t>PESO DAS FILIAIS DE EMPRESAS ESTRANGEIRAS NO TOTAL DAS SOCIEDADES NÃO FINANCEIRAS (2010 A 2024)</t>
    </r>
  </si>
  <si>
    <r>
      <rPr>
        <b/>
        <sz val="10"/>
        <color theme="0" tint="-0.499984740745262"/>
        <rFont val="Calibri"/>
        <family val="2"/>
      </rPr>
      <t>Figura 3</t>
    </r>
    <r>
      <rPr>
        <b/>
        <sz val="10"/>
        <color theme="1"/>
        <rFont val="Calibri"/>
        <family val="2"/>
      </rPr>
      <t>. SOCIEDADES NACIONAIS E FILIAIS DE EMPRESAS ESTRANGEIRAS, COM PERFIL EXPORTADOR  (2024)</t>
    </r>
  </si>
  <si>
    <r>
      <rPr>
        <b/>
        <sz val="10"/>
        <color theme="0" tint="-0.499984740745262"/>
        <rFont val="Calibri"/>
        <family val="2"/>
      </rPr>
      <t>Figura 4.</t>
    </r>
    <r>
      <rPr>
        <b/>
        <sz val="10"/>
        <color theme="1"/>
        <rFont val="Calibri"/>
        <family val="2"/>
      </rPr>
      <t>PESO DO VAB DAS SOCIEDADES COM PERFIL EXPORTADOR NO TOTAL DAS SOCIEDADES NACIONAIS E FILIAIS DE EMPRESAS ESTRANGEIRAS (2010 A 2024)</t>
    </r>
  </si>
  <si>
    <r>
      <t xml:space="preserve">Quadro 4. </t>
    </r>
    <r>
      <rPr>
        <b/>
        <sz val="10"/>
        <rFont val="Calibri"/>
        <family val="2"/>
      </rPr>
      <t>DISTRIBUIÇÃO DO VAB DAS SOCIEDADES NACIONAIS E FILIAIS DE EMPRESAS ESTRANGEIRAS, POR SETOR DE ATIVIDADE  (2023 E 2024)</t>
    </r>
  </si>
  <si>
    <r>
      <rPr>
        <b/>
        <sz val="10"/>
        <color theme="0" tint="-0.499984740745262"/>
        <rFont val="Calibri"/>
        <family val="2"/>
      </rPr>
      <t>Figura 7.</t>
    </r>
    <r>
      <rPr>
        <b/>
        <sz val="10"/>
        <rFont val="Calibri"/>
        <family val="2"/>
      </rPr>
      <t xml:space="preserve">  DISTRIBUIÇÃO SETORIAL DAS FILIAIS ESTRANGEIRAS COM MAIOR PESO NO PESSOAL AO SERVIÇO, POR PAÍS DE ORIGEM DO CONTROLO DO CAPITAL (2024)</t>
    </r>
  </si>
  <si>
    <r>
      <t>Fonte:</t>
    </r>
    <r>
      <rPr>
        <sz val="8"/>
        <color theme="1"/>
        <rFont val="Calibri"/>
        <family val="2"/>
      </rPr>
      <t xml:space="preserve"> INE, Sistema de Contas Integradas das Empresas</t>
    </r>
  </si>
  <si>
    <t>Fonte: INE, Sistema de Contas Integradas das Empresas</t>
  </si>
  <si>
    <r>
      <rPr>
        <b/>
        <sz val="8"/>
        <color theme="1"/>
        <rFont val="Calibri"/>
        <family val="2"/>
        <scheme val="minor"/>
      </rPr>
      <t>Fonte:</t>
    </r>
    <r>
      <rPr>
        <sz val="8"/>
        <color theme="1"/>
        <rFont val="Calibri"/>
        <family val="2"/>
        <scheme val="minor"/>
      </rPr>
      <t xml:space="preserve"> Eurostat, SBS e FATS</t>
    </r>
  </si>
  <si>
    <r>
      <rPr>
        <b/>
        <sz val="10"/>
        <color theme="0" tint="-0.499984740745262"/>
        <rFont val="Calibri"/>
        <family val="2"/>
      </rPr>
      <t>Figura 5.</t>
    </r>
    <r>
      <rPr>
        <b/>
        <sz val="10"/>
        <color theme="1"/>
        <rFont val="Calibri"/>
        <family val="2"/>
      </rPr>
      <t xml:space="preserve"> ORIGEM DO CONTROLO DO CAPITAL DAS FILIAIS DE EMPRESAS ESTRANGEIRAS (2024)</t>
    </r>
  </si>
  <si>
    <r>
      <rPr>
        <b/>
        <sz val="8"/>
        <color theme="1"/>
        <rFont val="Calibri"/>
        <family val="2"/>
      </rPr>
      <t>Fonte:</t>
    </r>
    <r>
      <rPr>
        <sz val="8"/>
        <color theme="1"/>
        <rFont val="Calibri"/>
        <family val="2"/>
      </rPr>
      <t xml:space="preserve"> INE, Sistema de Contas Integradas das Empresas</t>
    </r>
  </si>
  <si>
    <t>19 de dezembro de 2025</t>
  </si>
  <si>
    <t>ESTATÍSTICAS DA GLOBALIZAÇÃO – FILIAIS DE EMPRESAS ESTRANGEIRAS 2024</t>
  </si>
  <si>
    <r>
      <rPr>
        <b/>
        <sz val="8"/>
        <color theme="1"/>
        <rFont val="Calibri"/>
        <family val="2"/>
        <scheme val="minor"/>
      </rPr>
      <t>Fonte:</t>
    </r>
    <r>
      <rPr>
        <sz val="8"/>
        <color theme="1"/>
        <rFont val="Calibri"/>
        <family val="2"/>
        <scheme val="minor"/>
      </rPr>
      <t xml:space="preserve"> INE, Sistema de Contas Integradas das Empresas</t>
    </r>
  </si>
  <si>
    <r>
      <rPr>
        <b/>
        <sz val="8"/>
        <color theme="1"/>
        <rFont val="Calibri"/>
        <family val="2"/>
        <scheme val="minor"/>
      </rPr>
      <t xml:space="preserve">Fonte: </t>
    </r>
    <r>
      <rPr>
        <sz val="8"/>
        <color theme="1"/>
        <rFont val="Calibri"/>
        <family val="2"/>
        <scheme val="minor"/>
      </rPr>
      <t>INE, Sistema de Contas Integradas das Empresas</t>
    </r>
  </si>
  <si>
    <r>
      <rPr>
        <b/>
        <sz val="10"/>
        <color theme="0" tint="-0.499984740745262"/>
        <rFont val="Calibri"/>
        <family val="2"/>
      </rPr>
      <t xml:space="preserve">Quadro 5. </t>
    </r>
    <r>
      <rPr>
        <b/>
        <sz val="10"/>
        <color theme="1"/>
        <rFont val="Calibri"/>
        <family val="2"/>
      </rPr>
      <t>TAXA DE INVESTIMENTO DAS SOCIEDADES NACIONAIS E FILIAIS DE EMPRESAS ESTRANGEIRAS  (2023 E 2024)</t>
    </r>
  </si>
  <si>
    <t>Milhões de euros</t>
  </si>
  <si>
    <r>
      <rPr>
        <b/>
        <sz val="10"/>
        <color theme="1" tint="0.499984740745262"/>
        <rFont val="Calibri"/>
        <family val="2"/>
        <scheme val="minor"/>
      </rPr>
      <t>Figura 9.</t>
    </r>
    <r>
      <rPr>
        <b/>
        <sz val="10"/>
        <rFont val="Calibri"/>
        <family val="2"/>
        <scheme val="minor"/>
      </rPr>
      <t xml:space="preserve"> COMÉRCIO INTERNACIONAL DE BENS - EXPORTAÇÕES TAXAS DE VARIAÇÃO HOMÓLOGA, 2022 A 2025 FILIAIS ESTRANGEIRAS, SOCIEDADES NACIONAIS E TOTAL DE COMERCIO INTERNACIONAL DE BENS</t>
    </r>
  </si>
  <si>
    <r>
      <rPr>
        <b/>
        <sz val="10"/>
        <color theme="1" tint="0.499984740745262"/>
        <rFont val="Calibri"/>
        <family val="2"/>
        <scheme val="minor"/>
      </rPr>
      <t>Figura 10</t>
    </r>
    <r>
      <rPr>
        <b/>
        <sz val="10"/>
        <rFont val="Calibri"/>
        <family val="2"/>
        <scheme val="minor"/>
      </rPr>
      <t>. COMÉRCIO INTERNACIONAL DE BENS – EXPORTAÇÕES  DISTRIBUIÇÃO DO VALOR EXPORTADO POR PRINCIPAIS CLIENTES (PAÍSES) – FILIAIS ESTRANGEIRAS E SOCIEDADES NACIONAIS,2024</t>
    </r>
  </si>
  <si>
    <r>
      <rPr>
        <b/>
        <sz val="10"/>
        <color theme="1" tint="0.499984740745262"/>
        <rFont val="Calibri"/>
        <family val="2"/>
        <scheme val="minor"/>
      </rPr>
      <t>Figura 11.</t>
    </r>
    <r>
      <rPr>
        <b/>
        <sz val="10"/>
        <rFont val="Calibri"/>
        <family val="2"/>
        <scheme val="minor"/>
      </rPr>
      <t xml:space="preserve"> COMÉRCIO INTERNACIONAL DE BENS - EXPORTAÇÕES POR CGCE, 2023 E 2024 FILIAIS ESTRANGEIRAS (FE) E SOCIEDADES NACIONAIS (SN)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</si>
</sst>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0.0%"/>
    <numFmt numFmtId="166" formatCode="#\ ###\ ###\ ###"/>
    <numFmt numFmtId="167" formatCode="#,##0.0"/>
    <numFmt numFmtId="168" formatCode="0.0"/>
    <numFmt numFmtId="169" formatCode="#,##0.0_ ;\-#,##0.0\ "/>
    <numFmt numFmtId="170" formatCode="#\ ###\ ##0"/>
    <numFmt numFmtId="171" formatCode="0_)"/>
    <numFmt numFmtId="172" formatCode="#\ ###.0"/>
    <numFmt numFmtId="173" formatCode="_-* #,##0.0_-;\-* #,##0.0_-;_-* &quot;-&quot;??_-;_-@_-"/>
    <numFmt numFmtId="174" formatCode="#,##0_ ;\-#,##0\ "/>
  </numFmts>
  <fonts count="116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7"/>
      <color theme="1"/>
      <name val="Tahoma"/>
      <family val="2"/>
    </font>
    <font>
      <b/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Times New Roman"/>
      <family val="1"/>
    </font>
    <font>
      <b/>
      <sz val="15"/>
      <color indexed="56"/>
      <name val="Calibri"/>
      <family val="2"/>
    </font>
    <font>
      <b/>
      <sz val="15"/>
      <color indexed="63"/>
      <name val="Calibri"/>
      <family val="2"/>
    </font>
    <font>
      <b/>
      <sz val="13"/>
      <color indexed="56"/>
      <name val="Calibri"/>
      <family val="2"/>
    </font>
    <font>
      <b/>
      <sz val="13"/>
      <color indexed="63"/>
      <name val="Calibri"/>
      <family val="2"/>
    </font>
    <font>
      <b/>
      <sz val="11"/>
      <color indexed="56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1"/>
      <color indexed="26"/>
      <name val="Calibri"/>
      <family val="2"/>
    </font>
    <font>
      <sz val="11"/>
      <color indexed="52"/>
      <name val="Calibri"/>
      <family val="2"/>
    </font>
    <font>
      <sz val="11"/>
      <color indexed="26"/>
      <name val="Calibri"/>
      <family val="2"/>
    </font>
    <font>
      <sz val="10"/>
      <color theme="1"/>
      <name val="Segoe UI"/>
      <family val="2"/>
    </font>
    <font>
      <sz val="11"/>
      <color indexed="17"/>
      <name val="Calibri"/>
      <family val="2"/>
    </font>
    <font>
      <sz val="11"/>
      <color indexed="63"/>
      <name val="Calibri"/>
      <family val="2"/>
    </font>
    <font>
      <sz val="8"/>
      <name val="Times New Roman"/>
      <family val="1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20"/>
      <name val="Calibri"/>
      <family val="2"/>
    </font>
    <font>
      <sz val="11"/>
      <color indexed="23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9"/>
      <color theme="1"/>
      <name val="Calibri"/>
      <family val="2"/>
      <scheme val="minor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56"/>
      <name val="Cambria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4"/>
      <name val="ZapfHumnst BT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6" tint="-0.749992370372631"/>
      <name val="Calibri"/>
      <family val="2"/>
      <scheme val="minor"/>
    </font>
    <font>
      <b/>
      <sz val="10"/>
      <color rgb="FFED093A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6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0"/>
      <color theme="0"/>
      <name val="Calibri"/>
      <family val="2"/>
      <scheme val="minor"/>
    </font>
    <font>
      <vertAlign val="superscript"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rgb="FFC0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9"/>
      <color theme="3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1C1E3E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 Light"/>
      <family val="2"/>
    </font>
    <font>
      <u/>
      <sz val="11"/>
      <color theme="10"/>
      <name val="Calibri"/>
      <family val="2"/>
    </font>
    <font>
      <sz val="9"/>
      <color theme="1"/>
      <name val="Tahoma"/>
      <family val="2"/>
    </font>
    <font>
      <sz val="9"/>
      <color theme="0" tint="-0.499984740745262"/>
      <name val="Tahoma"/>
      <family val="2"/>
    </font>
    <font>
      <b/>
      <sz val="8"/>
      <color theme="1"/>
      <name val="Calibri Light"/>
      <family val="2"/>
    </font>
    <font>
      <sz val="9"/>
      <color theme="1" tint="0.14999847407452621"/>
      <name val="Calibri"/>
      <family val="2"/>
    </font>
    <font>
      <sz val="9"/>
      <color theme="1"/>
      <name val="Calibri Light"/>
      <family val="2"/>
    </font>
    <font>
      <sz val="9"/>
      <name val="Calibri Light"/>
      <family val="2"/>
    </font>
    <font>
      <b/>
      <sz val="8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</font>
    <font>
      <b/>
      <sz val="11"/>
      <color theme="0"/>
      <name val="Calibri"/>
      <family val="2"/>
      <scheme val="minor"/>
    </font>
    <font>
      <sz val="8"/>
      <color theme="1"/>
      <name val="Calibri Light"/>
      <family val="2"/>
    </font>
    <font>
      <b/>
      <sz val="11"/>
      <color rgb="FF000000"/>
      <name val="Calibri"/>
      <family val="2"/>
      <scheme val="minor"/>
    </font>
    <font>
      <b/>
      <sz val="10"/>
      <color rgb="FF808080"/>
      <name val="Calibri"/>
      <family val="2"/>
    </font>
    <font>
      <b/>
      <sz val="10"/>
      <name val="Calibri"/>
      <family val="2"/>
    </font>
    <font>
      <b/>
      <sz val="10"/>
      <color theme="0" tint="-0.499984740745262"/>
      <name val="Calibri"/>
      <family val="2"/>
    </font>
    <font>
      <b/>
      <sz val="10"/>
      <color rgb="FF3072C2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theme="0" tint="-0.34998626667073579"/>
      <name val="Calibri"/>
      <family val="2"/>
    </font>
    <font>
      <b/>
      <sz val="10"/>
      <color theme="1" tint="0.499984740745262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0"/>
      <name val="Calibri"/>
      <family val="2"/>
    </font>
    <font>
      <b/>
      <sz val="10"/>
      <color rgb="FF000000"/>
      <name val="Calibri"/>
      <family val="2"/>
    </font>
    <font>
      <sz val="11"/>
      <color theme="1"/>
      <name val="Calibri"/>
      <family val="2"/>
    </font>
    <font>
      <sz val="9"/>
      <name val="Calibri"/>
      <family val="2"/>
      <scheme val="minor"/>
    </font>
    <font>
      <sz val="9"/>
      <color rgb="FF0070C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3476B1"/>
      <name val="Calibri"/>
      <family val="2"/>
      <scheme val="minor"/>
    </font>
    <font>
      <sz val="9"/>
      <color rgb="FF1C1E3E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rgb="FF336FD1"/>
      <name val="Arial"/>
      <family val="2"/>
    </font>
    <font>
      <b/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6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mediumGray"/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1F4889"/>
        <bgColor indexed="64"/>
      </patternFill>
    </fill>
    <fill>
      <patternFill patternType="solid">
        <fgColor rgb="FFE8989C"/>
        <bgColor indexed="64"/>
      </patternFill>
    </fill>
    <fill>
      <patternFill patternType="solid">
        <fgColor rgb="FF85A9E3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F7DDDE"/>
        <bgColor indexed="64"/>
      </patternFill>
    </fill>
  </fills>
  <borders count="55">
    <border>
      <left/>
      <right/>
      <top/>
      <bottom/>
      <diagonal/>
    </border>
    <border>
      <left/>
      <right style="thin">
        <color rgb="FFEFF7FF"/>
      </right>
      <top style="thin">
        <color rgb="FFEFF7FF"/>
      </top>
      <bottom/>
      <diagonal/>
    </border>
    <border>
      <left style="thin">
        <color rgb="FFEFF7FF"/>
      </left>
      <right style="thin">
        <color rgb="FFEFF7FF"/>
      </right>
      <top style="thin">
        <color rgb="FFEFF7FF"/>
      </top>
      <bottom style="thin">
        <color rgb="FFEFF7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26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/>
      </left>
      <right/>
      <top style="thin">
        <color theme="0" tint="-4.9989318521683403E-2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 style="thin">
        <color theme="0"/>
      </left>
      <right/>
      <top style="thin">
        <color theme="0" tint="-4.9989318521683403E-2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 tint="-4.9989318521683403E-2"/>
      </bottom>
      <diagonal/>
    </border>
  </borders>
  <cellStyleXfs count="143">
    <xf numFmtId="0" fontId="0" fillId="0" borderId="0"/>
    <xf numFmtId="9" fontId="5" fillId="0" borderId="0" applyFont="0" applyFill="0" applyBorder="0" applyAlignment="0" applyProtection="0"/>
    <xf numFmtId="0" fontId="6" fillId="0" borderId="0"/>
    <xf numFmtId="164" fontId="5" fillId="0" borderId="0" applyFont="0" applyFill="0" applyBorder="0" applyAlignment="0" applyProtection="0"/>
    <xf numFmtId="0" fontId="10" fillId="0" borderId="0"/>
    <xf numFmtId="0" fontId="10" fillId="0" borderId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5" borderId="0" applyNumberFormat="0" applyBorder="0" applyAlignment="0" applyProtection="0"/>
    <xf numFmtId="0" fontId="15" fillId="7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9" borderId="0" applyNumberFormat="0" applyBorder="0" applyAlignment="0" applyProtection="0"/>
    <xf numFmtId="0" fontId="15" fillId="5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5" borderId="0" applyNumberFormat="0" applyBorder="0" applyAlignment="0" applyProtection="0"/>
    <xf numFmtId="0" fontId="15" fillId="12" borderId="0" applyNumberFormat="0" applyBorder="0" applyAlignment="0" applyProtection="0"/>
    <xf numFmtId="0" fontId="15" fillId="5" borderId="0" applyNumberFormat="0" applyBorder="0" applyAlignment="0" applyProtection="0"/>
    <xf numFmtId="0" fontId="15" fillId="13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5" borderId="0" applyNumberFormat="0" applyBorder="0" applyAlignment="0" applyProtection="0"/>
    <xf numFmtId="0" fontId="15" fillId="14" borderId="0" applyNumberFormat="0" applyBorder="0" applyAlignment="0" applyProtection="0"/>
    <xf numFmtId="0" fontId="15" fillId="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6" borderId="0" applyNumberFormat="0" applyBorder="0" applyAlignment="0" applyProtection="0"/>
    <xf numFmtId="0" fontId="16" fillId="18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16" borderId="0" applyNumberFormat="0" applyBorder="0" applyAlignment="0" applyProtection="0"/>
    <xf numFmtId="0" fontId="17" fillId="0" borderId="5" applyNumberFormat="0" applyBorder="0" applyProtection="0">
      <alignment horizontal="center"/>
    </xf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1" fillId="0" borderId="7" applyNumberFormat="0" applyFill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7" fillId="0" borderId="5" applyNumberFormat="0" applyBorder="0" applyProtection="0">
      <alignment horizontal="center"/>
    </xf>
    <xf numFmtId="0" fontId="24" fillId="20" borderId="11" applyNumberFormat="0" applyAlignment="0" applyProtection="0"/>
    <xf numFmtId="0" fontId="25" fillId="5" borderId="12" applyNumberFormat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164" fontId="2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6" fillId="21" borderId="0" applyNumberFormat="0" applyBorder="0" applyAlignment="0" applyProtection="0"/>
    <xf numFmtId="0" fontId="16" fillId="16" borderId="0" applyNumberFormat="0" applyBorder="0" applyAlignment="0" applyProtection="0"/>
    <xf numFmtId="0" fontId="16" fillId="22" borderId="0" applyNumberFormat="0" applyBorder="0" applyAlignment="0" applyProtection="0"/>
    <xf numFmtId="0" fontId="16" fillId="16" borderId="0" applyNumberFormat="0" applyBorder="0" applyAlignment="0" applyProtection="0"/>
    <xf numFmtId="0" fontId="16" fillId="2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6" borderId="0" applyNumberFormat="0" applyBorder="0" applyAlignment="0" applyProtection="0"/>
    <xf numFmtId="0" fontId="16" fillId="18" borderId="0" applyNumberFormat="0" applyBorder="0" applyAlignment="0" applyProtection="0"/>
    <xf numFmtId="0" fontId="16" fillId="16" borderId="0" applyNumberFormat="0" applyBorder="0" applyAlignment="0" applyProtection="0"/>
    <xf numFmtId="0" fontId="16" fillId="24" borderId="0" applyNumberFormat="0" applyBorder="0" applyAlignment="0" applyProtection="0"/>
    <xf numFmtId="0" fontId="16" fillId="16" borderId="0" applyNumberFormat="0" applyBorder="0" applyAlignment="0" applyProtection="0"/>
    <xf numFmtId="0" fontId="29" fillId="7" borderId="0" applyNumberFormat="0" applyBorder="0" applyAlignment="0" applyProtection="0"/>
    <xf numFmtId="0" fontId="30" fillId="5" borderId="0" applyNumberFormat="0" applyBorder="0" applyAlignment="0" applyProtection="0"/>
    <xf numFmtId="0" fontId="31" fillId="0" borderId="0" applyFill="0" applyBorder="0" applyProtection="0"/>
    <xf numFmtId="0" fontId="32" fillId="10" borderId="11" applyNumberFormat="0" applyAlignment="0" applyProtection="0"/>
    <xf numFmtId="0" fontId="30" fillId="5" borderId="12" applyNumberFormat="0" applyAlignment="0" applyProtection="0"/>
    <xf numFmtId="44" fontId="10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6" borderId="0" applyNumberFormat="0" applyBorder="0" applyAlignment="0" applyProtection="0"/>
    <xf numFmtId="0" fontId="36" fillId="20" borderId="0" applyNumberFormat="0" applyBorder="0" applyAlignment="0" applyProtection="0"/>
    <xf numFmtId="171" fontId="37" fillId="0" borderId="15" applyNumberFormat="0" applyFont="0" applyFill="0" applyAlignment="0" applyProtection="0"/>
    <xf numFmtId="171" fontId="37" fillId="0" borderId="16" applyNumberFormat="0" applyFont="0" applyFill="0" applyAlignment="0" applyProtection="0"/>
    <xf numFmtId="0" fontId="38" fillId="25" borderId="0" applyNumberFormat="0" applyBorder="0" applyAlignment="0" applyProtection="0"/>
    <xf numFmtId="0" fontId="30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10" fillId="0" borderId="0"/>
    <xf numFmtId="0" fontId="10" fillId="0" borderId="0"/>
    <xf numFmtId="0" fontId="5" fillId="0" borderId="0"/>
    <xf numFmtId="0" fontId="11" fillId="0" borderId="0"/>
    <xf numFmtId="0" fontId="12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16" borderId="17" applyNumberFormat="0" applyFont="0" applyAlignment="0" applyProtection="0"/>
    <xf numFmtId="0" fontId="10" fillId="5" borderId="12" applyNumberFormat="0" applyFont="0" applyAlignment="0" applyProtection="0"/>
    <xf numFmtId="0" fontId="17" fillId="26" borderId="3" applyNumberFormat="0" applyBorder="0" applyProtection="0">
      <alignment horizont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1" fillId="0" borderId="0" applyNumberFormat="0" applyFill="0" applyProtection="0"/>
    <xf numFmtId="0" fontId="23" fillId="20" borderId="18" applyNumberFormat="0" applyAlignment="0" applyProtection="0"/>
    <xf numFmtId="0" fontId="23" fillId="5" borderId="18" applyNumberFormat="0" applyAlignment="0" applyProtection="0"/>
    <xf numFmtId="171" fontId="37" fillId="0" borderId="0"/>
    <xf numFmtId="0" fontId="4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7" fillId="0" borderId="0" applyNumberFormat="0" applyFill="0" applyBorder="0" applyProtection="0">
      <alignment horizontal="left"/>
    </xf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9" applyNumberFormat="0" applyFill="0" applyAlignment="0" applyProtection="0"/>
    <xf numFmtId="0" fontId="48" fillId="27" borderId="20" applyNumberFormat="0" applyAlignment="0" applyProtection="0"/>
    <xf numFmtId="0" fontId="48" fillId="16" borderId="20" applyNumberFormat="0" applyAlignment="0" applyProtection="0"/>
    <xf numFmtId="171" fontId="49" fillId="0" borderId="0" applyNumberFormat="0" applyFont="0" applyFill="0" applyAlignment="0" applyProtection="0"/>
    <xf numFmtId="0" fontId="12" fillId="0" borderId="0"/>
    <xf numFmtId="9" fontId="12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43" fontId="5" fillId="0" borderId="0" applyFont="0" applyFill="0" applyBorder="0" applyAlignment="0" applyProtection="0"/>
  </cellStyleXfs>
  <cellXfs count="346">
    <xf numFmtId="0" fontId="0" fillId="0" borderId="0" xfId="0"/>
    <xf numFmtId="0" fontId="0" fillId="2" borderId="0" xfId="0" applyFill="1"/>
    <xf numFmtId="49" fontId="8" fillId="0" borderId="0" xfId="0" applyNumberFormat="1" applyFont="1"/>
    <xf numFmtId="0" fontId="8" fillId="0" borderId="0" xfId="0" applyFont="1"/>
    <xf numFmtId="0" fontId="52" fillId="2" borderId="0" xfId="138" applyFont="1" applyFill="1"/>
    <xf numFmtId="0" fontId="12" fillId="2" borderId="0" xfId="138" applyFill="1"/>
    <xf numFmtId="0" fontId="13" fillId="2" borderId="0" xfId="0" applyFont="1" applyFill="1" applyAlignment="1">
      <alignment horizontal="justify" vertical="center"/>
    </xf>
    <xf numFmtId="0" fontId="39" fillId="2" borderId="0" xfId="0" applyFont="1" applyFill="1"/>
    <xf numFmtId="0" fontId="55" fillId="0" borderId="0" xfId="0" applyFont="1" applyAlignment="1">
      <alignment horizontal="left" vertical="center"/>
    </xf>
    <xf numFmtId="0" fontId="56" fillId="0" borderId="0" xfId="0" applyFont="1"/>
    <xf numFmtId="0" fontId="57" fillId="0" borderId="0" xfId="0" applyFont="1"/>
    <xf numFmtId="3" fontId="57" fillId="0" borderId="0" xfId="0" applyNumberFormat="1" applyFont="1"/>
    <xf numFmtId="0" fontId="56" fillId="2" borderId="0" xfId="0" applyFont="1" applyFill="1"/>
    <xf numFmtId="0" fontId="60" fillId="0" borderId="0" xfId="0" applyFont="1"/>
    <xf numFmtId="0" fontId="56" fillId="2" borderId="0" xfId="0" applyFont="1" applyFill="1" applyAlignment="1">
      <alignment vertical="center" wrapText="1"/>
    </xf>
    <xf numFmtId="0" fontId="56" fillId="2" borderId="0" xfId="0" applyFont="1" applyFill="1" applyAlignment="1">
      <alignment horizontal="center" vertical="center" wrapText="1"/>
    </xf>
    <xf numFmtId="165" fontId="56" fillId="0" borderId="0" xfId="1" applyNumberFormat="1" applyFont="1"/>
    <xf numFmtId="165" fontId="59" fillId="0" borderId="0" xfId="1" applyNumberFormat="1" applyFont="1" applyFill="1"/>
    <xf numFmtId="0" fontId="66" fillId="0" borderId="0" xfId="0" applyFont="1"/>
    <xf numFmtId="0" fontId="67" fillId="0" borderId="0" xfId="0" applyFont="1"/>
    <xf numFmtId="49" fontId="0" fillId="0" borderId="0" xfId="0" applyNumberFormat="1"/>
    <xf numFmtId="0" fontId="70" fillId="2" borderId="0" xfId="0" applyFont="1" applyFill="1" applyAlignment="1">
      <alignment horizontal="left" vertical="center"/>
    </xf>
    <xf numFmtId="0" fontId="68" fillId="2" borderId="0" xfId="0" applyFont="1" applyFill="1" applyAlignment="1">
      <alignment horizontal="left" indent="2"/>
    </xf>
    <xf numFmtId="0" fontId="69" fillId="2" borderId="0" xfId="0" applyFont="1" applyFill="1" applyAlignment="1">
      <alignment horizontal="left" indent="2"/>
    </xf>
    <xf numFmtId="49" fontId="14" fillId="2" borderId="0" xfId="0" applyNumberFormat="1" applyFont="1" applyFill="1" applyAlignment="1">
      <alignment horizontal="justify" vertical="center"/>
    </xf>
    <xf numFmtId="0" fontId="59" fillId="0" borderId="0" xfId="0" applyFont="1" applyAlignment="1">
      <alignment horizontal="center"/>
    </xf>
    <xf numFmtId="0" fontId="59" fillId="0" borderId="0" xfId="0" applyFont="1"/>
    <xf numFmtId="168" fontId="59" fillId="0" borderId="0" xfId="0" applyNumberFormat="1" applyFont="1" applyAlignment="1">
      <alignment horizontal="right" vertical="center" wrapText="1" indent="1"/>
    </xf>
    <xf numFmtId="165" fontId="59" fillId="0" borderId="0" xfId="0" applyNumberFormat="1" applyFont="1" applyAlignment="1">
      <alignment vertical="center" wrapText="1"/>
    </xf>
    <xf numFmtId="165" fontId="59" fillId="0" borderId="0" xfId="0" applyNumberFormat="1" applyFont="1" applyAlignment="1">
      <alignment horizontal="center" wrapText="1"/>
    </xf>
    <xf numFmtId="165" fontId="59" fillId="0" borderId="0" xfId="1" applyNumberFormat="1" applyFont="1" applyFill="1" applyAlignment="1">
      <alignment horizontal="center"/>
    </xf>
    <xf numFmtId="0" fontId="74" fillId="2" borderId="0" xfId="0" applyFont="1" applyFill="1"/>
    <xf numFmtId="0" fontId="56" fillId="2" borderId="3" xfId="0" applyFont="1" applyFill="1" applyBorder="1"/>
    <xf numFmtId="0" fontId="62" fillId="2" borderId="0" xfId="0" applyFont="1" applyFill="1"/>
    <xf numFmtId="0" fontId="80" fillId="0" borderId="0" xfId="0" applyFont="1"/>
    <xf numFmtId="1" fontId="59" fillId="0" borderId="0" xfId="0" applyNumberFormat="1" applyFont="1" applyAlignment="1">
      <alignment vertical="center" wrapText="1"/>
    </xf>
    <xf numFmtId="1" fontId="59" fillId="0" borderId="0" xfId="1" applyNumberFormat="1" applyFont="1" applyFill="1"/>
    <xf numFmtId="1" fontId="59" fillId="0" borderId="0" xfId="0" applyNumberFormat="1" applyFont="1"/>
    <xf numFmtId="1" fontId="56" fillId="0" borderId="0" xfId="0" applyNumberFormat="1" applyFont="1"/>
    <xf numFmtId="1" fontId="59" fillId="0" borderId="0" xfId="0" applyNumberFormat="1" applyFont="1" applyAlignment="1">
      <alignment horizontal="right" vertical="center" wrapText="1"/>
    </xf>
    <xf numFmtId="172" fontId="56" fillId="2" borderId="0" xfId="0" applyNumberFormat="1" applyFont="1" applyFill="1" applyAlignment="1">
      <alignment vertical="center" wrapText="1"/>
    </xf>
    <xf numFmtId="172" fontId="56" fillId="2" borderId="0" xfId="0" applyNumberFormat="1" applyFont="1" applyFill="1"/>
    <xf numFmtId="172" fontId="56" fillId="2" borderId="0" xfId="0" applyNumberFormat="1" applyFont="1" applyFill="1" applyAlignment="1">
      <alignment horizontal="center" vertical="center" wrapText="1"/>
    </xf>
    <xf numFmtId="172" fontId="63" fillId="2" borderId="0" xfId="0" applyNumberFormat="1" applyFont="1" applyFill="1" applyAlignment="1">
      <alignment horizontal="center" vertical="center" wrapText="1"/>
    </xf>
    <xf numFmtId="0" fontId="81" fillId="0" borderId="0" xfId="0" applyFont="1"/>
    <xf numFmtId="0" fontId="75" fillId="2" borderId="32" xfId="0" applyFont="1" applyFill="1" applyBorder="1"/>
    <xf numFmtId="0" fontId="75" fillId="2" borderId="32" xfId="0" applyFont="1" applyFill="1" applyBorder="1" applyAlignment="1">
      <alignment horizontal="right"/>
    </xf>
    <xf numFmtId="0" fontId="56" fillId="0" borderId="33" xfId="0" applyFont="1" applyBorder="1" applyAlignment="1">
      <alignment horizontal="right"/>
    </xf>
    <xf numFmtId="0" fontId="56" fillId="0" borderId="33" xfId="0" applyFont="1" applyBorder="1"/>
    <xf numFmtId="0" fontId="83" fillId="0" borderId="0" xfId="0" applyFont="1" applyAlignment="1">
      <alignment wrapText="1"/>
    </xf>
    <xf numFmtId="0" fontId="84" fillId="0" borderId="0" xfId="0" applyFont="1" applyAlignment="1">
      <alignment wrapText="1"/>
    </xf>
    <xf numFmtId="0" fontId="80" fillId="0" borderId="0" xfId="0" applyFont="1" applyAlignment="1">
      <alignment wrapText="1"/>
    </xf>
    <xf numFmtId="0" fontId="79" fillId="0" borderId="0" xfId="0" applyFont="1" applyAlignment="1">
      <alignment wrapText="1"/>
    </xf>
    <xf numFmtId="0" fontId="83" fillId="0" borderId="0" xfId="0" applyFont="1" applyAlignment="1">
      <alignment vertical="center" wrapText="1"/>
    </xf>
    <xf numFmtId="0" fontId="84" fillId="0" borderId="0" xfId="0" applyFont="1" applyAlignment="1">
      <alignment vertical="center" wrapText="1"/>
    </xf>
    <xf numFmtId="0" fontId="75" fillId="0" borderId="32" xfId="0" applyFont="1" applyBorder="1"/>
    <xf numFmtId="165" fontId="75" fillId="0" borderId="32" xfId="1" applyNumberFormat="1" applyFont="1" applyBorder="1"/>
    <xf numFmtId="0" fontId="75" fillId="0" borderId="33" xfId="0" applyFont="1" applyBorder="1"/>
    <xf numFmtId="165" fontId="75" fillId="0" borderId="33" xfId="1" applyNumberFormat="1" applyFont="1" applyBorder="1"/>
    <xf numFmtId="0" fontId="75" fillId="2" borderId="33" xfId="0" applyFont="1" applyFill="1" applyBorder="1"/>
    <xf numFmtId="0" fontId="75" fillId="2" borderId="33" xfId="0" applyFont="1" applyFill="1" applyBorder="1" applyAlignment="1">
      <alignment horizontal="right"/>
    </xf>
    <xf numFmtId="0" fontId="62" fillId="2" borderId="32" xfId="0" applyFont="1" applyFill="1" applyBorder="1" applyAlignment="1">
      <alignment horizontal="left" vertical="center" wrapText="1" indent="1"/>
    </xf>
    <xf numFmtId="0" fontId="62" fillId="2" borderId="32" xfId="0" applyFont="1" applyFill="1" applyBorder="1" applyAlignment="1">
      <alignment horizontal="center" vertical="center" wrapText="1"/>
    </xf>
    <xf numFmtId="0" fontId="53" fillId="2" borderId="0" xfId="140" applyFill="1" applyAlignment="1">
      <alignment horizontal="center"/>
    </xf>
    <xf numFmtId="0" fontId="90" fillId="0" borderId="0" xfId="0" applyFont="1" applyAlignment="1">
      <alignment horizontal="left" vertical="center"/>
    </xf>
    <xf numFmtId="0" fontId="39" fillId="0" borderId="0" xfId="0" applyFont="1" applyAlignment="1">
      <alignment horizontal="center" vertical="center" wrapText="1"/>
    </xf>
    <xf numFmtId="3" fontId="39" fillId="0" borderId="0" xfId="1" applyNumberFormat="1" applyFont="1" applyBorder="1" applyAlignment="1">
      <alignment horizontal="center" vertical="center"/>
    </xf>
    <xf numFmtId="0" fontId="88" fillId="0" borderId="0" xfId="0" applyFont="1" applyAlignment="1">
      <alignment horizontal="left" vertical="center" readingOrder="1"/>
    </xf>
    <xf numFmtId="0" fontId="39" fillId="0" borderId="0" xfId="0" applyFont="1" applyAlignment="1">
      <alignment horizontal="center" wrapText="1"/>
    </xf>
    <xf numFmtId="165" fontId="39" fillId="0" borderId="0" xfId="1" applyNumberFormat="1" applyFont="1" applyBorder="1" applyAlignment="1">
      <alignment horizontal="center" vertical="center"/>
    </xf>
    <xf numFmtId="166" fontId="56" fillId="0" borderId="0" xfId="0" applyNumberFormat="1" applyFont="1"/>
    <xf numFmtId="0" fontId="3" fillId="2" borderId="0" xfId="0" applyFont="1" applyFill="1"/>
    <xf numFmtId="0" fontId="54" fillId="2" borderId="0" xfId="0" applyFont="1" applyFill="1"/>
    <xf numFmtId="0" fontId="3" fillId="0" borderId="0" xfId="0" applyFont="1"/>
    <xf numFmtId="0" fontId="39" fillId="2" borderId="0" xfId="0" applyFont="1" applyFill="1" applyAlignment="1">
      <alignment horizontal="center"/>
    </xf>
    <xf numFmtId="0" fontId="71" fillId="2" borderId="0" xfId="0" applyFont="1" applyFill="1" applyAlignment="1">
      <alignment horizontal="center"/>
    </xf>
    <xf numFmtId="6" fontId="72" fillId="2" borderId="0" xfId="0" applyNumberFormat="1" applyFont="1" applyFill="1"/>
    <xf numFmtId="0" fontId="71" fillId="2" borderId="0" xfId="0" applyFont="1" applyFill="1"/>
    <xf numFmtId="0" fontId="0" fillId="2" borderId="0" xfId="0" applyFill="1" applyAlignment="1">
      <alignment horizontal="center"/>
    </xf>
    <xf numFmtId="0" fontId="65" fillId="2" borderId="0" xfId="0" applyFont="1" applyFill="1" applyAlignment="1">
      <alignment horizontal="center"/>
    </xf>
    <xf numFmtId="0" fontId="62" fillId="2" borderId="0" xfId="0" applyFont="1" applyFill="1" applyAlignment="1">
      <alignment horizontal="center"/>
    </xf>
    <xf numFmtId="2" fontId="60" fillId="29" borderId="3" xfId="0" applyNumberFormat="1" applyFont="1" applyFill="1" applyBorder="1" applyAlignment="1">
      <alignment horizontal="center" wrapText="1"/>
    </xf>
    <xf numFmtId="2" fontId="60" fillId="29" borderId="45" xfId="0" applyNumberFormat="1" applyFont="1" applyFill="1" applyBorder="1" applyAlignment="1">
      <alignment horizontal="center" wrapText="1"/>
    </xf>
    <xf numFmtId="0" fontId="62" fillId="2" borderId="3" xfId="0" applyFont="1" applyFill="1" applyBorder="1" applyAlignment="1">
      <alignment horizontal="center"/>
    </xf>
    <xf numFmtId="3" fontId="62" fillId="2" borderId="3" xfId="0" applyNumberFormat="1" applyFont="1" applyFill="1" applyBorder="1"/>
    <xf numFmtId="2" fontId="62" fillId="2" borderId="0" xfId="0" applyNumberFormat="1" applyFont="1" applyFill="1"/>
    <xf numFmtId="0" fontId="58" fillId="29" borderId="3" xfId="0" applyFont="1" applyFill="1" applyBorder="1"/>
    <xf numFmtId="3" fontId="65" fillId="30" borderId="3" xfId="2" applyNumberFormat="1" applyFont="1" applyFill="1" applyBorder="1"/>
    <xf numFmtId="3" fontId="62" fillId="30" borderId="3" xfId="2" applyNumberFormat="1" applyFont="1" applyFill="1" applyBorder="1"/>
    <xf numFmtId="0" fontId="56" fillId="30" borderId="3" xfId="0" applyFont="1" applyFill="1" applyBorder="1"/>
    <xf numFmtId="3" fontId="62" fillId="2" borderId="3" xfId="2" applyNumberFormat="1" applyFont="1" applyFill="1" applyBorder="1"/>
    <xf numFmtId="0" fontId="56" fillId="2" borderId="3" xfId="0" applyFont="1" applyFill="1" applyBorder="1" applyAlignment="1">
      <alignment horizontal="left" indent="1"/>
    </xf>
    <xf numFmtId="165" fontId="62" fillId="2" borderId="3" xfId="1" applyNumberFormat="1" applyFont="1" applyFill="1" applyBorder="1"/>
    <xf numFmtId="3" fontId="62" fillId="2" borderId="3" xfId="2" applyNumberFormat="1" applyFont="1" applyFill="1" applyBorder="1" applyAlignment="1">
      <alignment horizontal="left" indent="1"/>
    </xf>
    <xf numFmtId="3" fontId="63" fillId="30" borderId="3" xfId="2" applyNumberFormat="1" applyFont="1" applyFill="1" applyBorder="1"/>
    <xf numFmtId="0" fontId="63" fillId="30" borderId="3" xfId="0" applyFont="1" applyFill="1" applyBorder="1"/>
    <xf numFmtId="0" fontId="65" fillId="2" borderId="3" xfId="0" applyFont="1" applyFill="1" applyBorder="1"/>
    <xf numFmtId="0" fontId="62" fillId="2" borderId="3" xfId="0" applyFont="1" applyFill="1" applyBorder="1"/>
    <xf numFmtId="0" fontId="77" fillId="2" borderId="0" xfId="0" applyFont="1" applyFill="1"/>
    <xf numFmtId="0" fontId="58" fillId="29" borderId="3" xfId="0" applyFont="1" applyFill="1" applyBorder="1" applyAlignment="1">
      <alignment horizontal="center"/>
    </xf>
    <xf numFmtId="0" fontId="73" fillId="2" borderId="0" xfId="0" applyFont="1" applyFill="1" applyAlignment="1">
      <alignment horizontal="right"/>
    </xf>
    <xf numFmtId="165" fontId="73" fillId="2" borderId="0" xfId="1" applyNumberFormat="1" applyFont="1" applyFill="1" applyBorder="1"/>
    <xf numFmtId="165" fontId="56" fillId="2" borderId="0" xfId="0" applyNumberFormat="1" applyFont="1" applyFill="1"/>
    <xf numFmtId="1" fontId="0" fillId="2" borderId="0" xfId="0" applyNumberFormat="1" applyFill="1" applyAlignment="1">
      <alignment horizontal="right"/>
    </xf>
    <xf numFmtId="165" fontId="0" fillId="2" borderId="0" xfId="0" applyNumberFormat="1" applyFill="1"/>
    <xf numFmtId="0" fontId="3" fillId="2" borderId="0" xfId="0" applyFont="1" applyFill="1" applyAlignment="1">
      <alignment horizontal="right"/>
    </xf>
    <xf numFmtId="1" fontId="9" fillId="2" borderId="0" xfId="0" applyNumberFormat="1" applyFont="1" applyFill="1" applyAlignment="1">
      <alignment horizontal="left"/>
    </xf>
    <xf numFmtId="0" fontId="93" fillId="0" borderId="0" xfId="0" applyFont="1" applyAlignment="1">
      <alignment horizontal="center" vertical="center" readingOrder="1"/>
    </xf>
    <xf numFmtId="165" fontId="0" fillId="2" borderId="0" xfId="1" applyNumberFormat="1" applyFont="1" applyFill="1" applyBorder="1"/>
    <xf numFmtId="0" fontId="0" fillId="2" borderId="0" xfId="0" applyFill="1" applyAlignment="1">
      <alignment horizontal="left"/>
    </xf>
    <xf numFmtId="1" fontId="3" fillId="2" borderId="0" xfId="0" applyNumberFormat="1" applyFont="1" applyFill="1" applyAlignment="1">
      <alignment horizontal="right"/>
    </xf>
    <xf numFmtId="0" fontId="0" fillId="2" borderId="0" xfId="0" applyFill="1" applyAlignment="1">
      <alignment horizontal="right"/>
    </xf>
    <xf numFmtId="0" fontId="76" fillId="2" borderId="0" xfId="0" applyFont="1" applyFill="1"/>
    <xf numFmtId="0" fontId="10" fillId="2" borderId="0" xfId="138" applyFont="1" applyFill="1"/>
    <xf numFmtId="165" fontId="0" fillId="2" borderId="0" xfId="139" applyNumberFormat="1" applyFont="1" applyFill="1" applyBorder="1"/>
    <xf numFmtId="165" fontId="5" fillId="2" borderId="3" xfId="139" applyNumberFormat="1" applyFont="1" applyFill="1" applyBorder="1" applyAlignment="1">
      <alignment horizontal="right"/>
    </xf>
    <xf numFmtId="0" fontId="51" fillId="2" borderId="0" xfId="138" applyFont="1" applyFill="1"/>
    <xf numFmtId="165" fontId="52" fillId="2" borderId="0" xfId="139" applyNumberFormat="1" applyFont="1" applyFill="1" applyBorder="1"/>
    <xf numFmtId="49" fontId="62" fillId="2" borderId="0" xfId="138" applyNumberFormat="1" applyFont="1" applyFill="1"/>
    <xf numFmtId="49" fontId="77" fillId="2" borderId="0" xfId="0" applyNumberFormat="1" applyFont="1" applyFill="1"/>
    <xf numFmtId="165" fontId="50" fillId="0" borderId="3" xfId="139" applyNumberFormat="1" applyFont="1" applyFill="1" applyBorder="1" applyAlignment="1">
      <alignment horizontal="right"/>
    </xf>
    <xf numFmtId="3" fontId="63" fillId="2" borderId="53" xfId="2" applyNumberFormat="1" applyFont="1" applyFill="1" applyBorder="1"/>
    <xf numFmtId="0" fontId="63" fillId="2" borderId="53" xfId="0" applyFont="1" applyFill="1" applyBorder="1"/>
    <xf numFmtId="3" fontId="62" fillId="2" borderId="53" xfId="2" applyNumberFormat="1" applyFont="1" applyFill="1" applyBorder="1" applyAlignment="1">
      <alignment horizontal="left" indent="1"/>
    </xf>
    <xf numFmtId="0" fontId="58" fillId="31" borderId="28" xfId="0" applyFont="1" applyFill="1" applyBorder="1" applyAlignment="1">
      <alignment horizontal="center" vertical="center" wrapText="1"/>
    </xf>
    <xf numFmtId="0" fontId="82" fillId="32" borderId="0" xfId="0" applyFont="1" applyFill="1" applyAlignment="1">
      <alignment vertical="center" wrapText="1"/>
    </xf>
    <xf numFmtId="172" fontId="86" fillId="31" borderId="28" xfId="0" applyNumberFormat="1" applyFont="1" applyFill="1" applyBorder="1" applyAlignment="1">
      <alignment horizontal="center" vertical="center" wrapText="1"/>
    </xf>
    <xf numFmtId="0" fontId="60" fillId="31" borderId="24" xfId="0" applyFont="1" applyFill="1" applyBorder="1" applyAlignment="1">
      <alignment horizontal="center" vertical="center" wrapText="1"/>
    </xf>
    <xf numFmtId="0" fontId="60" fillId="31" borderId="2" xfId="0" applyFont="1" applyFill="1" applyBorder="1" applyAlignment="1">
      <alignment horizontal="center" vertical="center" wrapText="1"/>
    </xf>
    <xf numFmtId="0" fontId="60" fillId="31" borderId="1" xfId="0" applyFont="1" applyFill="1" applyBorder="1" applyAlignment="1">
      <alignment horizontal="center" vertical="center" wrapText="1"/>
    </xf>
    <xf numFmtId="0" fontId="60" fillId="31" borderId="25" xfId="0" applyFont="1" applyFill="1" applyBorder="1" applyAlignment="1">
      <alignment horizontal="center" vertical="center" wrapText="1"/>
    </xf>
    <xf numFmtId="0" fontId="56" fillId="28" borderId="37" xfId="0" applyFont="1" applyFill="1" applyBorder="1"/>
    <xf numFmtId="0" fontId="56" fillId="0" borderId="39" xfId="0" applyFont="1" applyBorder="1"/>
    <xf numFmtId="0" fontId="97" fillId="0" borderId="39" xfId="0" applyFont="1" applyBorder="1"/>
    <xf numFmtId="1" fontId="98" fillId="0" borderId="40" xfId="140" applyNumberFormat="1" applyFont="1" applyFill="1" applyBorder="1" applyAlignment="1" applyProtection="1">
      <alignment horizontal="left"/>
    </xf>
    <xf numFmtId="0" fontId="56" fillId="0" borderId="41" xfId="0" applyFont="1" applyBorder="1"/>
    <xf numFmtId="0" fontId="0" fillId="28" borderId="38" xfId="0" applyFill="1" applyBorder="1" applyAlignment="1">
      <alignment horizontal="center"/>
    </xf>
    <xf numFmtId="167" fontId="50" fillId="0" borderId="50" xfId="138" applyNumberFormat="1" applyFont="1" applyBorder="1" applyAlignment="1">
      <alignment horizontal="right"/>
    </xf>
    <xf numFmtId="167" fontId="50" fillId="0" borderId="3" xfId="138" applyNumberFormat="1" applyFont="1" applyBorder="1" applyAlignment="1">
      <alignment horizontal="right"/>
    </xf>
    <xf numFmtId="167" fontId="50" fillId="33" borderId="3" xfId="138" applyNumberFormat="1" applyFont="1" applyFill="1" applyBorder="1" applyAlignment="1">
      <alignment horizontal="right"/>
    </xf>
    <xf numFmtId="165" fontId="91" fillId="31" borderId="3" xfId="139" applyNumberFormat="1" applyFont="1" applyFill="1" applyBorder="1" applyAlignment="1">
      <alignment horizontal="right"/>
    </xf>
    <xf numFmtId="167" fontId="89" fillId="31" borderId="3" xfId="138" applyNumberFormat="1" applyFont="1" applyFill="1" applyBorder="1" applyAlignment="1">
      <alignment horizontal="right"/>
    </xf>
    <xf numFmtId="165" fontId="5" fillId="33" borderId="3" xfId="139" applyNumberFormat="1" applyFont="1" applyFill="1" applyBorder="1" applyAlignment="1">
      <alignment horizontal="right"/>
    </xf>
    <xf numFmtId="0" fontId="65" fillId="2" borderId="0" xfId="0" applyFont="1" applyFill="1" applyAlignment="1">
      <alignment horizontal="center" vertical="center" wrapText="1" readingOrder="1"/>
    </xf>
    <xf numFmtId="173" fontId="0" fillId="2" borderId="0" xfId="142" applyNumberFormat="1" applyFont="1" applyFill="1"/>
    <xf numFmtId="2" fontId="0" fillId="2" borderId="0" xfId="0" applyNumberFormat="1" applyFill="1"/>
    <xf numFmtId="168" fontId="0" fillId="2" borderId="0" xfId="0" applyNumberFormat="1" applyFill="1"/>
    <xf numFmtId="0" fontId="89" fillId="31" borderId="3" xfId="0" applyFont="1" applyFill="1" applyBorder="1" applyAlignment="1">
      <alignment horizontal="center" vertical="center"/>
    </xf>
    <xf numFmtId="0" fontId="90" fillId="0" borderId="0" xfId="0" applyFont="1"/>
    <xf numFmtId="0" fontId="64" fillId="2" borderId="0" xfId="0" applyFont="1" applyFill="1"/>
    <xf numFmtId="0" fontId="56" fillId="3" borderId="3" xfId="0" applyFont="1" applyFill="1" applyBorder="1"/>
    <xf numFmtId="170" fontId="64" fillId="3" borderId="3" xfId="0" applyNumberFormat="1" applyFont="1" applyFill="1" applyBorder="1"/>
    <xf numFmtId="170" fontId="56" fillId="2" borderId="3" xfId="0" applyNumberFormat="1" applyFont="1" applyFill="1" applyBorder="1"/>
    <xf numFmtId="165" fontId="62" fillId="2" borderId="3" xfId="0" applyNumberFormat="1" applyFont="1" applyFill="1" applyBorder="1" applyAlignment="1">
      <alignment vertical="center"/>
    </xf>
    <xf numFmtId="170" fontId="56" fillId="2" borderId="0" xfId="0" applyNumberFormat="1" applyFont="1" applyFill="1" applyAlignment="1">
      <alignment vertical="center"/>
    </xf>
    <xf numFmtId="165" fontId="62" fillId="2" borderId="0" xfId="0" applyNumberFormat="1" applyFont="1" applyFill="1" applyAlignment="1">
      <alignment vertical="center"/>
    </xf>
    <xf numFmtId="165" fontId="60" fillId="2" borderId="0" xfId="0" applyNumberFormat="1" applyFont="1" applyFill="1" applyAlignment="1">
      <alignment vertical="center"/>
    </xf>
    <xf numFmtId="0" fontId="64" fillId="2" borderId="0" xfId="0" applyFont="1" applyFill="1" applyAlignment="1">
      <alignment vertical="center"/>
    </xf>
    <xf numFmtId="0" fontId="65" fillId="0" borderId="0" xfId="0" applyFont="1" applyAlignment="1">
      <alignment horizontal="left" vertical="center"/>
    </xf>
    <xf numFmtId="0" fontId="56" fillId="2" borderId="0" xfId="0" applyFont="1" applyFill="1" applyAlignment="1">
      <alignment horizontal="center"/>
    </xf>
    <xf numFmtId="0" fontId="102" fillId="2" borderId="0" xfId="0" applyFont="1" applyFill="1"/>
    <xf numFmtId="0" fontId="102" fillId="2" borderId="0" xfId="0" applyFont="1" applyFill="1" applyAlignment="1">
      <alignment horizontal="right"/>
    </xf>
    <xf numFmtId="1" fontId="102" fillId="2" borderId="0" xfId="0" applyNumberFormat="1" applyFont="1" applyFill="1" applyAlignment="1">
      <alignment horizontal="right"/>
    </xf>
    <xf numFmtId="0" fontId="104" fillId="0" borderId="0" xfId="0" applyFont="1" applyAlignment="1">
      <alignment horizontal="center" vertical="center" readingOrder="1"/>
    </xf>
    <xf numFmtId="1" fontId="102" fillId="2" borderId="46" xfId="0" applyNumberFormat="1" applyFont="1" applyFill="1" applyBorder="1" applyAlignment="1">
      <alignment horizontal="left"/>
    </xf>
    <xf numFmtId="165" fontId="102" fillId="2" borderId="3" xfId="1" applyNumberFormat="1" applyFont="1" applyFill="1" applyBorder="1"/>
    <xf numFmtId="165" fontId="102" fillId="2" borderId="0" xfId="1" applyNumberFormat="1" applyFont="1" applyFill="1" applyAlignment="1">
      <alignment horizontal="right"/>
    </xf>
    <xf numFmtId="0" fontId="102" fillId="2" borderId="46" xfId="0" applyFont="1" applyFill="1" applyBorder="1" applyAlignment="1">
      <alignment horizontal="left"/>
    </xf>
    <xf numFmtId="165" fontId="102" fillId="2" borderId="3" xfId="1" applyNumberFormat="1" applyFont="1" applyFill="1" applyBorder="1" applyAlignment="1">
      <alignment horizontal="right"/>
    </xf>
    <xf numFmtId="1" fontId="102" fillId="2" borderId="0" xfId="0" applyNumberFormat="1" applyFont="1" applyFill="1" applyAlignment="1">
      <alignment horizontal="left"/>
    </xf>
    <xf numFmtId="165" fontId="102" fillId="2" borderId="0" xfId="0" applyNumberFormat="1" applyFont="1" applyFill="1"/>
    <xf numFmtId="0" fontId="102" fillId="2" borderId="0" xfId="0" applyFont="1" applyFill="1" applyAlignment="1">
      <alignment horizontal="left"/>
    </xf>
    <xf numFmtId="165" fontId="102" fillId="2" borderId="0" xfId="1" applyNumberFormat="1" applyFont="1" applyFill="1"/>
    <xf numFmtId="0" fontId="102" fillId="2" borderId="3" xfId="0" applyFont="1" applyFill="1" applyBorder="1"/>
    <xf numFmtId="0" fontId="102" fillId="2" borderId="3" xfId="0" applyFont="1" applyFill="1" applyBorder="1" applyAlignment="1">
      <alignment horizontal="left"/>
    </xf>
    <xf numFmtId="1" fontId="102" fillId="2" borderId="3" xfId="0" applyNumberFormat="1" applyFont="1" applyFill="1" applyBorder="1" applyAlignment="1">
      <alignment horizontal="left"/>
    </xf>
    <xf numFmtId="1" fontId="90" fillId="2" borderId="0" xfId="0" applyNumberFormat="1" applyFont="1" applyFill="1" applyAlignment="1">
      <alignment horizontal="right"/>
    </xf>
    <xf numFmtId="0" fontId="60" fillId="31" borderId="48" xfId="138" applyFont="1" applyFill="1" applyBorder="1" applyAlignment="1">
      <alignment horizontal="center" vertical="center"/>
    </xf>
    <xf numFmtId="0" fontId="58" fillId="31" borderId="49" xfId="138" applyFont="1" applyFill="1" applyBorder="1" applyAlignment="1">
      <alignment horizontal="center" vertical="center" wrapText="1"/>
    </xf>
    <xf numFmtId="1" fontId="62" fillId="33" borderId="52" xfId="138" applyNumberFormat="1" applyFont="1" applyFill="1" applyBorder="1"/>
    <xf numFmtId="1" fontId="62" fillId="2" borderId="52" xfId="138" applyNumberFormat="1" applyFont="1" applyFill="1" applyBorder="1"/>
    <xf numFmtId="167" fontId="62" fillId="0" borderId="49" xfId="138" applyNumberFormat="1" applyFont="1" applyBorder="1"/>
    <xf numFmtId="167" fontId="62" fillId="0" borderId="50" xfId="138" applyNumberFormat="1" applyFont="1" applyBorder="1"/>
    <xf numFmtId="167" fontId="62" fillId="0" borderId="52" xfId="138" applyNumberFormat="1" applyFont="1" applyBorder="1"/>
    <xf numFmtId="1" fontId="60" fillId="31" borderId="52" xfId="138" applyNumberFormat="1" applyFont="1" applyFill="1" applyBorder="1"/>
    <xf numFmtId="167" fontId="60" fillId="31" borderId="52" xfId="138" applyNumberFormat="1" applyFont="1" applyFill="1" applyBorder="1"/>
    <xf numFmtId="0" fontId="50" fillId="2" borderId="0" xfId="138" applyFont="1" applyFill="1"/>
    <xf numFmtId="0" fontId="60" fillId="31" borderId="5" xfId="0" applyFont="1" applyFill="1" applyBorder="1" applyAlignment="1">
      <alignment horizontal="center" vertical="center"/>
    </xf>
    <xf numFmtId="0" fontId="56" fillId="0" borderId="3" xfId="0" applyFont="1" applyBorder="1" applyAlignment="1">
      <alignment horizontal="left" vertical="center" wrapText="1"/>
    </xf>
    <xf numFmtId="0" fontId="56" fillId="0" borderId="3" xfId="0" applyFont="1" applyBorder="1" applyAlignment="1">
      <alignment horizontal="center" vertical="center" wrapText="1"/>
    </xf>
    <xf numFmtId="165" fontId="56" fillId="0" borderId="3" xfId="1" applyNumberFormat="1" applyFont="1" applyBorder="1" applyAlignment="1">
      <alignment horizontal="center" vertical="center"/>
    </xf>
    <xf numFmtId="165" fontId="56" fillId="0" borderId="45" xfId="1" applyNumberFormat="1" applyFont="1" applyBorder="1" applyAlignment="1">
      <alignment horizontal="center" vertical="center"/>
    </xf>
    <xf numFmtId="0" fontId="60" fillId="31" borderId="3" xfId="0" applyFont="1" applyFill="1" applyBorder="1" applyAlignment="1">
      <alignment horizontal="center" vertical="center" wrapText="1"/>
    </xf>
    <xf numFmtId="0" fontId="64" fillId="2" borderId="0" xfId="0" applyFont="1" applyFill="1" applyAlignment="1">
      <alignment horizontal="center" vertical="center"/>
    </xf>
    <xf numFmtId="166" fontId="39" fillId="32" borderId="0" xfId="0" applyNumberFormat="1" applyFont="1" applyFill="1" applyAlignment="1">
      <alignment vertical="center" wrapText="1"/>
    </xf>
    <xf numFmtId="166" fontId="106" fillId="32" borderId="0" xfId="0" applyNumberFormat="1" applyFont="1" applyFill="1" applyAlignment="1">
      <alignment vertical="center" wrapText="1"/>
    </xf>
    <xf numFmtId="169" fontId="107" fillId="32" borderId="0" xfId="3" applyNumberFormat="1" applyFont="1" applyFill="1" applyBorder="1" applyAlignment="1">
      <alignment vertical="center" wrapText="1"/>
    </xf>
    <xf numFmtId="168" fontId="107" fillId="32" borderId="0" xfId="0" applyNumberFormat="1" applyFont="1" applyFill="1" applyAlignment="1">
      <alignment vertical="center" wrapText="1"/>
    </xf>
    <xf numFmtId="168" fontId="39" fillId="32" borderId="0" xfId="0" applyNumberFormat="1" applyFont="1" applyFill="1" applyAlignment="1">
      <alignment vertical="center" wrapText="1"/>
    </xf>
    <xf numFmtId="0" fontId="39" fillId="2" borderId="0" xfId="0" applyFont="1" applyFill="1" applyAlignment="1">
      <alignment horizontal="left" vertical="center" wrapText="1" indent="1"/>
    </xf>
    <xf numFmtId="166" fontId="39" fillId="2" borderId="0" xfId="0" applyNumberFormat="1" applyFont="1" applyFill="1" applyAlignment="1">
      <alignment vertical="center" wrapText="1"/>
    </xf>
    <xf numFmtId="168" fontId="107" fillId="2" borderId="0" xfId="0" applyNumberFormat="1" applyFont="1" applyFill="1" applyAlignment="1">
      <alignment vertical="center" wrapText="1"/>
    </xf>
    <xf numFmtId="166" fontId="106" fillId="2" borderId="0" xfId="3" applyNumberFormat="1" applyFont="1" applyFill="1" applyBorder="1" applyAlignment="1">
      <alignment vertical="center" wrapText="1"/>
    </xf>
    <xf numFmtId="166" fontId="39" fillId="2" borderId="0" xfId="0" applyNumberFormat="1" applyFont="1" applyFill="1" applyAlignment="1">
      <alignment vertical="center"/>
    </xf>
    <xf numFmtId="168" fontId="107" fillId="0" borderId="0" xfId="0" applyNumberFormat="1" applyFont="1" applyAlignment="1">
      <alignment vertical="center" wrapText="1"/>
    </xf>
    <xf numFmtId="168" fontId="39" fillId="2" borderId="0" xfId="0" applyNumberFormat="1" applyFont="1" applyFill="1" applyAlignment="1">
      <alignment vertical="center" wrapText="1"/>
    </xf>
    <xf numFmtId="0" fontId="39" fillId="33" borderId="0" xfId="0" applyFont="1" applyFill="1" applyAlignment="1">
      <alignment horizontal="left" vertical="center" wrapText="1" indent="1"/>
    </xf>
    <xf numFmtId="166" fontId="39" fillId="33" borderId="0" xfId="0" applyNumberFormat="1" applyFont="1" applyFill="1" applyAlignment="1">
      <alignment vertical="center" wrapText="1"/>
    </xf>
    <xf numFmtId="168" fontId="107" fillId="33" borderId="0" xfId="0" applyNumberFormat="1" applyFont="1" applyFill="1" applyAlignment="1">
      <alignment vertical="center" wrapText="1"/>
    </xf>
    <xf numFmtId="166" fontId="106" fillId="33" borderId="0" xfId="3" applyNumberFormat="1" applyFont="1" applyFill="1" applyBorder="1" applyAlignment="1">
      <alignment vertical="center" wrapText="1"/>
    </xf>
    <xf numFmtId="168" fontId="39" fillId="33" borderId="0" xfId="0" applyNumberFormat="1" applyFont="1" applyFill="1" applyAlignment="1">
      <alignment vertical="center" wrapText="1"/>
    </xf>
    <xf numFmtId="0" fontId="108" fillId="34" borderId="0" xfId="0" applyFont="1" applyFill="1" applyAlignment="1">
      <alignment horizontal="left" wrapText="1" indent="2"/>
    </xf>
    <xf numFmtId="0" fontId="39" fillId="0" borderId="0" xfId="0" applyFont="1" applyAlignment="1">
      <alignment horizontal="left" vertical="center" wrapText="1" indent="3"/>
    </xf>
    <xf numFmtId="166" fontId="39" fillId="0" borderId="0" xfId="0" applyNumberFormat="1" applyFont="1" applyAlignment="1">
      <alignment vertical="center" wrapText="1"/>
    </xf>
    <xf numFmtId="169" fontId="107" fillId="0" borderId="0" xfId="3" applyNumberFormat="1" applyFont="1" applyFill="1" applyBorder="1" applyAlignment="1">
      <alignment vertical="center" wrapText="1"/>
    </xf>
    <xf numFmtId="166" fontId="106" fillId="0" borderId="0" xfId="3" applyNumberFormat="1" applyFont="1" applyFill="1" applyBorder="1" applyAlignment="1">
      <alignment vertical="center" wrapText="1"/>
    </xf>
    <xf numFmtId="168" fontId="39" fillId="0" borderId="0" xfId="0" applyNumberFormat="1" applyFont="1" applyAlignment="1">
      <alignment vertical="center" wrapText="1"/>
    </xf>
    <xf numFmtId="166" fontId="3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 wrapText="1"/>
    </xf>
    <xf numFmtId="0" fontId="110" fillId="2" borderId="32" xfId="0" applyFont="1" applyFill="1" applyBorder="1"/>
    <xf numFmtId="0" fontId="110" fillId="2" borderId="32" xfId="0" applyFont="1" applyFill="1" applyBorder="1" applyAlignment="1">
      <alignment horizontal="right"/>
    </xf>
    <xf numFmtId="0" fontId="108" fillId="0" borderId="0" xfId="0" applyFont="1" applyAlignment="1">
      <alignment horizontal="left" wrapText="1" indent="2"/>
    </xf>
    <xf numFmtId="166" fontId="39" fillId="33" borderId="0" xfId="0" applyNumberFormat="1" applyFont="1" applyFill="1" applyAlignment="1">
      <alignment horizontal="right" vertical="center" wrapText="1"/>
    </xf>
    <xf numFmtId="0" fontId="39" fillId="0" borderId="0" xfId="0" applyFont="1" applyAlignment="1">
      <alignment horizontal="left" vertical="center" wrapText="1" indent="1"/>
    </xf>
    <xf numFmtId="166" fontId="39" fillId="0" borderId="0" xfId="0" applyNumberFormat="1" applyFont="1" applyAlignment="1">
      <alignment horizontal="right" vertical="center" wrapText="1"/>
    </xf>
    <xf numFmtId="165" fontId="39" fillId="2" borderId="0" xfId="1" applyNumberFormat="1" applyFont="1" applyFill="1"/>
    <xf numFmtId="0" fontId="39" fillId="35" borderId="0" xfId="0" applyFont="1" applyFill="1" applyAlignment="1">
      <alignment horizontal="left" vertical="center" wrapText="1" indent="1"/>
    </xf>
    <xf numFmtId="166" fontId="39" fillId="35" borderId="0" xfId="0" applyNumberFormat="1" applyFont="1" applyFill="1" applyAlignment="1">
      <alignment horizontal="right" vertical="center" wrapText="1"/>
    </xf>
    <xf numFmtId="168" fontId="39" fillId="35" borderId="0" xfId="0" applyNumberFormat="1" applyFont="1" applyFill="1" applyAlignment="1">
      <alignment vertical="center" wrapText="1"/>
    </xf>
    <xf numFmtId="166" fontId="39" fillId="35" borderId="0" xfId="0" applyNumberFormat="1" applyFont="1" applyFill="1" applyAlignment="1">
      <alignment vertical="center" wrapText="1"/>
    </xf>
    <xf numFmtId="3" fontId="39" fillId="0" borderId="0" xfId="0" applyNumberFormat="1" applyFont="1" applyAlignment="1">
      <alignment vertical="center" wrapText="1"/>
    </xf>
    <xf numFmtId="0" fontId="39" fillId="33" borderId="0" xfId="0" applyFont="1" applyFill="1" applyAlignment="1">
      <alignment horizontal="left" vertical="center" indent="1"/>
    </xf>
    <xf numFmtId="168" fontId="106" fillId="33" borderId="0" xfId="0" applyNumberFormat="1" applyFont="1" applyFill="1" applyAlignment="1">
      <alignment vertical="center" wrapText="1"/>
    </xf>
    <xf numFmtId="168" fontId="106" fillId="33" borderId="0" xfId="3" applyNumberFormat="1" applyFont="1" applyFill="1" applyBorder="1" applyAlignment="1">
      <alignment vertical="distributed" wrapText="1"/>
    </xf>
    <xf numFmtId="167" fontId="106" fillId="33" borderId="0" xfId="3" applyNumberFormat="1" applyFont="1" applyFill="1" applyBorder="1" applyAlignment="1">
      <alignment vertical="distributed" wrapText="1"/>
    </xf>
    <xf numFmtId="167" fontId="106" fillId="33" borderId="0" xfId="0" applyNumberFormat="1" applyFont="1" applyFill="1" applyAlignment="1">
      <alignment vertical="center" wrapText="1"/>
    </xf>
    <xf numFmtId="172" fontId="39" fillId="2" borderId="0" xfId="0" applyNumberFormat="1" applyFont="1" applyFill="1" applyAlignment="1">
      <alignment horizontal="left" vertical="center" wrapText="1" indent="1"/>
    </xf>
    <xf numFmtId="168" fontId="39" fillId="2" borderId="0" xfId="0" applyNumberFormat="1" applyFont="1" applyFill="1"/>
    <xf numFmtId="168" fontId="106" fillId="2" borderId="0" xfId="0" applyNumberFormat="1" applyFont="1" applyFill="1" applyAlignment="1">
      <alignment vertical="center" wrapText="1"/>
    </xf>
    <xf numFmtId="168" fontId="106" fillId="2" borderId="0" xfId="0" applyNumberFormat="1" applyFont="1" applyFill="1"/>
    <xf numFmtId="172" fontId="39" fillId="0" borderId="0" xfId="0" applyNumberFormat="1" applyFont="1" applyAlignment="1">
      <alignment horizontal="left" vertical="center" wrapText="1" indent="2"/>
    </xf>
    <xf numFmtId="168" fontId="106" fillId="0" borderId="0" xfId="0" applyNumberFormat="1" applyFont="1" applyAlignment="1">
      <alignment vertical="center" wrapText="1"/>
    </xf>
    <xf numFmtId="168" fontId="106" fillId="0" borderId="0" xfId="3" applyNumberFormat="1" applyFont="1" applyFill="1" applyBorder="1" applyAlignment="1">
      <alignment vertical="distributed" wrapText="1"/>
    </xf>
    <xf numFmtId="167" fontId="106" fillId="0" borderId="0" xfId="3" applyNumberFormat="1" applyFont="1" applyFill="1" applyBorder="1" applyAlignment="1">
      <alignment vertical="distributed" wrapText="1"/>
    </xf>
    <xf numFmtId="167" fontId="106" fillId="0" borderId="0" xfId="0" applyNumberFormat="1" applyFont="1"/>
    <xf numFmtId="168" fontId="106" fillId="0" borderId="0" xfId="0" applyNumberFormat="1" applyFont="1"/>
    <xf numFmtId="167" fontId="106" fillId="0" borderId="0" xfId="0" applyNumberFormat="1" applyFont="1" applyAlignment="1">
      <alignment vertical="center" wrapText="1"/>
    </xf>
    <xf numFmtId="172" fontId="39" fillId="0" borderId="0" xfId="0" applyNumberFormat="1" applyFont="1" applyAlignment="1">
      <alignment horizontal="left" vertical="center" indent="2"/>
    </xf>
    <xf numFmtId="0" fontId="82" fillId="0" borderId="0" xfId="0" applyFont="1" applyAlignment="1">
      <alignment vertical="center" wrapText="1"/>
    </xf>
    <xf numFmtId="168" fontId="39" fillId="0" borderId="0" xfId="0" applyNumberFormat="1" applyFont="1" applyAlignment="1">
      <alignment horizontal="right" vertical="center" wrapText="1"/>
    </xf>
    <xf numFmtId="168" fontId="107" fillId="0" borderId="0" xfId="3" applyNumberFormat="1" applyFont="1" applyFill="1" applyBorder="1" applyAlignment="1">
      <alignment vertical="center" wrapText="1"/>
    </xf>
    <xf numFmtId="0" fontId="39" fillId="2" borderId="0" xfId="0" applyFont="1" applyFill="1" applyAlignment="1">
      <alignment vertical="center" wrapText="1"/>
    </xf>
    <xf numFmtId="0" fontId="39" fillId="2" borderId="0" xfId="0" applyFont="1" applyFill="1" applyAlignment="1">
      <alignment horizontal="center" vertical="center" wrapText="1"/>
    </xf>
    <xf numFmtId="2" fontId="39" fillId="35" borderId="0" xfId="0" applyNumberFormat="1" applyFont="1" applyFill="1" applyAlignment="1">
      <alignment horizontal="left" vertical="center" wrapText="1"/>
    </xf>
    <xf numFmtId="168" fontId="39" fillId="35" borderId="0" xfId="0" applyNumberFormat="1" applyFont="1" applyFill="1" applyAlignment="1">
      <alignment horizontal="right" vertical="center" wrapText="1"/>
    </xf>
    <xf numFmtId="168" fontId="107" fillId="35" borderId="0" xfId="3" applyNumberFormat="1" applyFont="1" applyFill="1" applyBorder="1" applyAlignment="1">
      <alignment vertical="center" wrapText="1"/>
    </xf>
    <xf numFmtId="2" fontId="39" fillId="33" borderId="0" xfId="0" applyNumberFormat="1" applyFont="1" applyFill="1" applyAlignment="1">
      <alignment horizontal="left" vertical="center" wrapText="1"/>
    </xf>
    <xf numFmtId="168" fontId="39" fillId="33" borderId="0" xfId="0" applyNumberFormat="1" applyFont="1" applyFill="1" applyAlignment="1">
      <alignment horizontal="right" vertical="center" wrapText="1"/>
    </xf>
    <xf numFmtId="168" fontId="107" fillId="33" borderId="0" xfId="3" applyNumberFormat="1" applyFont="1" applyFill="1" applyBorder="1" applyAlignment="1">
      <alignment vertical="center" wrapText="1"/>
    </xf>
    <xf numFmtId="2" fontId="39" fillId="34" borderId="0" xfId="0" applyNumberFormat="1" applyFont="1" applyFill="1" applyAlignment="1">
      <alignment horizontal="right" vertical="center" wrapText="1"/>
    </xf>
    <xf numFmtId="0" fontId="39" fillId="0" borderId="0" xfId="0" applyFont="1" applyAlignment="1">
      <alignment horizontal="left" vertical="center" wrapText="1" indent="2"/>
    </xf>
    <xf numFmtId="168" fontId="39" fillId="2" borderId="0" xfId="0" applyNumberFormat="1" applyFont="1" applyFill="1" applyAlignment="1">
      <alignment horizontal="right" vertical="center" wrapText="1"/>
    </xf>
    <xf numFmtId="168" fontId="107" fillId="2" borderId="0" xfId="3" applyNumberFormat="1" applyFont="1" applyFill="1" applyBorder="1" applyAlignment="1">
      <alignment vertical="center" wrapText="1"/>
    </xf>
    <xf numFmtId="168" fontId="106" fillId="2" borderId="0" xfId="0" applyNumberFormat="1" applyFont="1" applyFill="1" applyAlignment="1">
      <alignment horizontal="right" vertical="center" wrapText="1"/>
    </xf>
    <xf numFmtId="0" fontId="0" fillId="2" borderId="0" xfId="0" applyFill="1" applyAlignment="1">
      <alignment horizontal="center" vertical="center"/>
    </xf>
    <xf numFmtId="165" fontId="56" fillId="2" borderId="3" xfId="0" applyNumberFormat="1" applyFont="1" applyFill="1" applyBorder="1"/>
    <xf numFmtId="165" fontId="56" fillId="2" borderId="3" xfId="1" applyNumberFormat="1" applyFont="1" applyFill="1" applyBorder="1"/>
    <xf numFmtId="0" fontId="114" fillId="0" borderId="0" xfId="77" applyFont="1" applyFill="1" applyBorder="1" applyAlignment="1" applyProtection="1">
      <alignment horizontal="right" vertical="center"/>
    </xf>
    <xf numFmtId="0" fontId="115" fillId="0" borderId="0" xfId="77" applyFont="1" applyFill="1" applyBorder="1" applyAlignment="1" applyProtection="1">
      <alignment horizontal="left" vertical="center"/>
    </xf>
    <xf numFmtId="0" fontId="56" fillId="0" borderId="40" xfId="0" applyFont="1" applyBorder="1" applyAlignment="1">
      <alignment horizontal="left" indent="1"/>
    </xf>
    <xf numFmtId="0" fontId="98" fillId="0" borderId="40" xfId="141" applyFont="1" applyFill="1" applyBorder="1" applyAlignment="1" applyProtection="1">
      <alignment horizontal="left"/>
    </xf>
    <xf numFmtId="0" fontId="98" fillId="0" borderId="42" xfId="141" applyFont="1" applyBorder="1" applyAlignment="1" applyProtection="1">
      <alignment horizontal="left" indent="2"/>
    </xf>
    <xf numFmtId="174" fontId="56" fillId="2" borderId="3" xfId="142" applyNumberFormat="1" applyFont="1" applyFill="1" applyBorder="1"/>
    <xf numFmtId="0" fontId="113" fillId="2" borderId="0" xfId="138" applyFont="1" applyFill="1"/>
    <xf numFmtId="1" fontId="62" fillId="3" borderId="52" xfId="138" applyNumberFormat="1" applyFont="1" applyFill="1" applyBorder="1"/>
    <xf numFmtId="167" fontId="62" fillId="3" borderId="52" xfId="138" applyNumberFormat="1" applyFont="1" applyFill="1" applyBorder="1"/>
    <xf numFmtId="165" fontId="5" fillId="3" borderId="3" xfId="139" applyNumberFormat="1" applyFont="1" applyFill="1" applyBorder="1" applyAlignment="1">
      <alignment horizontal="right"/>
    </xf>
    <xf numFmtId="167" fontId="50" fillId="3" borderId="3" xfId="138" applyNumberFormat="1" applyFont="1" applyFill="1" applyBorder="1" applyAlignment="1">
      <alignment horizontal="right"/>
    </xf>
    <xf numFmtId="0" fontId="113" fillId="2" borderId="0" xfId="138" applyFont="1" applyFill="1" applyAlignment="1">
      <alignment horizontal="left" indent="7"/>
    </xf>
    <xf numFmtId="9" fontId="64" fillId="2" borderId="3" xfId="0" applyNumberFormat="1" applyFont="1" applyFill="1" applyBorder="1"/>
    <xf numFmtId="0" fontId="1" fillId="2" borderId="0" xfId="0" applyFont="1" applyFill="1" applyAlignment="1">
      <alignment horizontal="right"/>
    </xf>
    <xf numFmtId="0" fontId="0" fillId="0" borderId="0" xfId="0" applyAlignment="1">
      <alignment horizontal="center" vertical="center"/>
    </xf>
    <xf numFmtId="0" fontId="112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94" fillId="0" borderId="43" xfId="0" applyFont="1" applyBorder="1" applyAlignment="1">
      <alignment horizontal="center" vertical="center" wrapText="1"/>
    </xf>
    <xf numFmtId="0" fontId="58" fillId="31" borderId="29" xfId="0" applyFont="1" applyFill="1" applyBorder="1" applyAlignment="1">
      <alignment horizontal="center" vertical="center" wrapText="1"/>
    </xf>
    <xf numFmtId="0" fontId="58" fillId="31" borderId="30" xfId="0" applyFont="1" applyFill="1" applyBorder="1" applyAlignment="1">
      <alignment horizontal="center" vertical="center" wrapText="1"/>
    </xf>
    <xf numFmtId="0" fontId="58" fillId="31" borderId="31" xfId="0" applyFont="1" applyFill="1" applyBorder="1" applyAlignment="1">
      <alignment horizontal="center" vertical="center" wrapText="1"/>
    </xf>
    <xf numFmtId="0" fontId="58" fillId="31" borderId="26" xfId="0" applyFont="1" applyFill="1" applyBorder="1" applyAlignment="1">
      <alignment horizontal="center" vertical="center" wrapText="1"/>
    </xf>
    <xf numFmtId="0" fontId="58" fillId="31" borderId="27" xfId="0" applyFont="1" applyFill="1" applyBorder="1" applyAlignment="1">
      <alignment horizontal="center" vertical="center" wrapText="1"/>
    </xf>
    <xf numFmtId="0" fontId="58" fillId="31" borderId="28" xfId="0" applyFont="1" applyFill="1" applyBorder="1" applyAlignment="1">
      <alignment horizontal="center" vertical="center"/>
    </xf>
    <xf numFmtId="0" fontId="111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85" fillId="31" borderId="28" xfId="0" applyFont="1" applyFill="1" applyBorder="1" applyAlignment="1">
      <alignment horizontal="center" vertical="center" wrapText="1"/>
    </xf>
    <xf numFmtId="0" fontId="58" fillId="31" borderId="28" xfId="0" applyFont="1" applyFill="1" applyBorder="1" applyAlignment="1">
      <alignment horizontal="center" vertical="center" wrapText="1"/>
    </xf>
    <xf numFmtId="0" fontId="56" fillId="0" borderId="43" xfId="0" applyFont="1" applyBorder="1" applyAlignment="1">
      <alignment horizontal="center" wrapText="1"/>
    </xf>
    <xf numFmtId="0" fontId="85" fillId="31" borderId="26" xfId="0" applyFont="1" applyFill="1" applyBorder="1" applyAlignment="1">
      <alignment horizontal="center" vertical="center" wrapText="1"/>
    </xf>
    <xf numFmtId="0" fontId="85" fillId="31" borderId="2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indent="27"/>
    </xf>
    <xf numFmtId="0" fontId="0" fillId="0" borderId="0" xfId="0" applyAlignment="1">
      <alignment horizontal="left" indent="27"/>
    </xf>
    <xf numFmtId="0" fontId="9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9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4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4" fillId="0" borderId="43" xfId="0" applyFont="1" applyBorder="1" applyAlignment="1">
      <alignment horizontal="center" vertical="center"/>
    </xf>
    <xf numFmtId="0" fontId="0" fillId="0" borderId="43" xfId="0" applyBorder="1" applyAlignment="1">
      <alignment horizontal="center"/>
    </xf>
    <xf numFmtId="172" fontId="58" fillId="31" borderId="28" xfId="0" applyNumberFormat="1" applyFont="1" applyFill="1" applyBorder="1" applyAlignment="1">
      <alignment horizontal="center" vertical="center" wrapText="1"/>
    </xf>
    <xf numFmtId="172" fontId="64" fillId="31" borderId="28" xfId="0" applyNumberFormat="1" applyFont="1" applyFill="1" applyBorder="1"/>
    <xf numFmtId="172" fontId="64" fillId="31" borderId="28" xfId="0" applyNumberFormat="1" applyFont="1" applyFill="1" applyBorder="1" applyAlignment="1">
      <alignment horizontal="center" vertical="center" wrapText="1"/>
    </xf>
    <xf numFmtId="1" fontId="58" fillId="31" borderId="28" xfId="0" applyNumberFormat="1" applyFont="1" applyFill="1" applyBorder="1" applyAlignment="1">
      <alignment horizontal="center" vertical="center" wrapText="1"/>
    </xf>
    <xf numFmtId="0" fontId="58" fillId="31" borderId="34" xfId="0" applyFont="1" applyFill="1" applyBorder="1" applyAlignment="1">
      <alignment horizontal="center" vertical="center" wrapText="1"/>
    </xf>
    <xf numFmtId="0" fontId="58" fillId="31" borderId="35" xfId="0" applyFont="1" applyFill="1" applyBorder="1" applyAlignment="1">
      <alignment horizontal="center" vertical="center" wrapText="1"/>
    </xf>
    <xf numFmtId="0" fontId="58" fillId="31" borderId="36" xfId="0" applyFont="1" applyFill="1" applyBorder="1" applyAlignment="1">
      <alignment horizontal="center" vertical="center" wrapText="1"/>
    </xf>
    <xf numFmtId="0" fontId="60" fillId="31" borderId="21" xfId="0" applyFont="1" applyFill="1" applyBorder="1" applyAlignment="1">
      <alignment horizontal="center" vertical="center" wrapText="1"/>
    </xf>
    <xf numFmtId="0" fontId="60" fillId="31" borderId="22" xfId="0" applyFont="1" applyFill="1" applyBorder="1" applyAlignment="1">
      <alignment horizontal="center" vertical="center" wrapText="1"/>
    </xf>
    <xf numFmtId="0" fontId="60" fillId="31" borderId="23" xfId="0" applyFont="1" applyFill="1" applyBorder="1" applyAlignment="1">
      <alignment horizontal="center" vertical="center" wrapText="1"/>
    </xf>
    <xf numFmtId="0" fontId="60" fillId="31" borderId="26" xfId="0" applyFont="1" applyFill="1" applyBorder="1" applyAlignment="1">
      <alignment horizontal="center" vertical="center" wrapText="1"/>
    </xf>
    <xf numFmtId="0" fontId="60" fillId="31" borderId="27" xfId="0" applyFont="1" applyFill="1" applyBorder="1" applyAlignment="1">
      <alignment horizontal="center" vertical="center" wrapText="1"/>
    </xf>
    <xf numFmtId="0" fontId="90" fillId="0" borderId="54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95" fillId="2" borderId="0" xfId="0" applyFont="1" applyFill="1" applyAlignment="1">
      <alignment horizontal="center" vertical="center" wrapText="1"/>
    </xf>
    <xf numFmtId="0" fontId="103" fillId="29" borderId="46" xfId="0" applyFont="1" applyFill="1" applyBorder="1" applyAlignment="1">
      <alignment horizontal="center" vertical="center" readingOrder="1"/>
    </xf>
    <xf numFmtId="0" fontId="103" fillId="29" borderId="47" xfId="0" applyFont="1" applyFill="1" applyBorder="1" applyAlignment="1">
      <alignment horizontal="center" vertical="center" readingOrder="1"/>
    </xf>
    <xf numFmtId="49" fontId="62" fillId="2" borderId="0" xfId="138" applyNumberFormat="1" applyFont="1" applyFill="1" applyAlignment="1">
      <alignment horizontal="left" vertical="center" wrapText="1"/>
    </xf>
    <xf numFmtId="0" fontId="58" fillId="31" borderId="3" xfId="138" applyFont="1" applyFill="1" applyBorder="1" applyAlignment="1">
      <alignment horizontal="center" vertical="center" wrapText="1"/>
    </xf>
    <xf numFmtId="0" fontId="58" fillId="31" borderId="50" xfId="138" applyFont="1" applyFill="1" applyBorder="1" applyAlignment="1">
      <alignment horizontal="center" vertical="center" wrapText="1"/>
    </xf>
    <xf numFmtId="0" fontId="58" fillId="31" borderId="51" xfId="138" applyFont="1" applyFill="1" applyBorder="1" applyAlignment="1">
      <alignment horizontal="center" vertical="center" wrapText="1"/>
    </xf>
    <xf numFmtId="1" fontId="95" fillId="0" borderId="0" xfId="0" applyNumberFormat="1" applyFont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4" fillId="0" borderId="44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5" fillId="0" borderId="0" xfId="0" applyFont="1" applyAlignment="1">
      <alignment horizontal="left" vertical="center" wrapText="1" readingOrder="1"/>
    </xf>
    <xf numFmtId="0" fontId="0" fillId="0" borderId="0" xfId="0" applyAlignment="1">
      <alignment horizontal="left" vertical="center" wrapText="1" readingOrder="1"/>
    </xf>
    <xf numFmtId="0" fontId="65" fillId="2" borderId="0" xfId="0" applyFont="1" applyFill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65" fillId="0" borderId="0" xfId="0" applyFont="1" applyAlignment="1">
      <alignment horizontal="center" vertical="center" wrapText="1" readingOrder="1"/>
    </xf>
    <xf numFmtId="0" fontId="50" fillId="0" borderId="0" xfId="0" applyFont="1" applyAlignment="1">
      <alignment horizontal="center" vertical="center" wrapText="1" readingOrder="1"/>
    </xf>
    <xf numFmtId="0" fontId="60" fillId="31" borderId="3" xfId="0" applyFont="1" applyFill="1" applyBorder="1" applyAlignment="1">
      <alignment horizontal="center" vertical="center"/>
    </xf>
    <xf numFmtId="2" fontId="60" fillId="31" borderId="3" xfId="0" applyNumberFormat="1" applyFont="1" applyFill="1" applyBorder="1" applyAlignment="1">
      <alignment horizontal="center" vertical="center"/>
    </xf>
  </cellXfs>
  <cellStyles count="143">
    <cellStyle name="%" xfId="4" xr:uid="{00000000-0005-0000-0000-000000000000}"/>
    <cellStyle name="% 2" xfId="5" xr:uid="{00000000-0005-0000-0000-000001000000}"/>
    <cellStyle name="20% - Cor1" xfId="6" xr:uid="{00000000-0005-0000-0000-000002000000}"/>
    <cellStyle name="20% - Cor1 2" xfId="7" xr:uid="{00000000-0005-0000-0000-000003000000}"/>
    <cellStyle name="20% - Cor2" xfId="8" xr:uid="{00000000-0005-0000-0000-000004000000}"/>
    <cellStyle name="20% - Cor2 2" xfId="9" xr:uid="{00000000-0005-0000-0000-000005000000}"/>
    <cellStyle name="20% - Cor3" xfId="10" xr:uid="{00000000-0005-0000-0000-000006000000}"/>
    <cellStyle name="20% - Cor3 2" xfId="11" xr:uid="{00000000-0005-0000-0000-000007000000}"/>
    <cellStyle name="20% - Cor4" xfId="12" xr:uid="{00000000-0005-0000-0000-000008000000}"/>
    <cellStyle name="20% - Cor4 2" xfId="13" xr:uid="{00000000-0005-0000-0000-000009000000}"/>
    <cellStyle name="20% - Cor5" xfId="14" xr:uid="{00000000-0005-0000-0000-00000A000000}"/>
    <cellStyle name="20% - Cor5 2" xfId="15" xr:uid="{00000000-0005-0000-0000-00000B000000}"/>
    <cellStyle name="20% - Cor6" xfId="16" xr:uid="{00000000-0005-0000-0000-00000C000000}"/>
    <cellStyle name="20% - Cor6 2" xfId="17" xr:uid="{00000000-0005-0000-0000-00000D000000}"/>
    <cellStyle name="40% - Cor1" xfId="18" xr:uid="{00000000-0005-0000-0000-00000E000000}"/>
    <cellStyle name="40% - Cor1 2" xfId="19" xr:uid="{00000000-0005-0000-0000-00000F000000}"/>
    <cellStyle name="40% - Cor2" xfId="20" xr:uid="{00000000-0005-0000-0000-000010000000}"/>
    <cellStyle name="40% - Cor2 2" xfId="21" xr:uid="{00000000-0005-0000-0000-000011000000}"/>
    <cellStyle name="40% - Cor3" xfId="22" xr:uid="{00000000-0005-0000-0000-000012000000}"/>
    <cellStyle name="40% - Cor3 2" xfId="23" xr:uid="{00000000-0005-0000-0000-000013000000}"/>
    <cellStyle name="40% - Cor4" xfId="24" xr:uid="{00000000-0005-0000-0000-000014000000}"/>
    <cellStyle name="40% - Cor4 2" xfId="25" xr:uid="{00000000-0005-0000-0000-000015000000}"/>
    <cellStyle name="40% - Cor5" xfId="26" xr:uid="{00000000-0005-0000-0000-000016000000}"/>
    <cellStyle name="40% - Cor5 2" xfId="27" xr:uid="{00000000-0005-0000-0000-000017000000}"/>
    <cellStyle name="40% - Cor6" xfId="28" xr:uid="{00000000-0005-0000-0000-000018000000}"/>
    <cellStyle name="40% - Cor6 2" xfId="29" xr:uid="{00000000-0005-0000-0000-000019000000}"/>
    <cellStyle name="60% - Cor1" xfId="30" xr:uid="{00000000-0005-0000-0000-00001A000000}"/>
    <cellStyle name="60% - Cor1 2" xfId="31" xr:uid="{00000000-0005-0000-0000-00001B000000}"/>
    <cellStyle name="60% - Cor2" xfId="32" xr:uid="{00000000-0005-0000-0000-00001C000000}"/>
    <cellStyle name="60% - Cor2 2" xfId="33" xr:uid="{00000000-0005-0000-0000-00001D000000}"/>
    <cellStyle name="60% - Cor3" xfId="34" xr:uid="{00000000-0005-0000-0000-00001E000000}"/>
    <cellStyle name="60% - Cor3 2" xfId="35" xr:uid="{00000000-0005-0000-0000-00001F000000}"/>
    <cellStyle name="60% - Cor4" xfId="36" xr:uid="{00000000-0005-0000-0000-000020000000}"/>
    <cellStyle name="60% - Cor4 2" xfId="37" xr:uid="{00000000-0005-0000-0000-000021000000}"/>
    <cellStyle name="60% - Cor5" xfId="38" xr:uid="{00000000-0005-0000-0000-000022000000}"/>
    <cellStyle name="60% - Cor5 2" xfId="39" xr:uid="{00000000-0005-0000-0000-000023000000}"/>
    <cellStyle name="60% - Cor6" xfId="40" xr:uid="{00000000-0005-0000-0000-000024000000}"/>
    <cellStyle name="60% - Cor6 2" xfId="41" xr:uid="{00000000-0005-0000-0000-000025000000}"/>
    <cellStyle name="CABECALHO" xfId="42" xr:uid="{00000000-0005-0000-0000-000026000000}"/>
    <cellStyle name="Cabeçalho 1" xfId="43" xr:uid="{00000000-0005-0000-0000-000027000000}"/>
    <cellStyle name="Cabeçalho 1 2" xfId="44" xr:uid="{00000000-0005-0000-0000-000028000000}"/>
    <cellStyle name="Cabeçalho 2" xfId="45" xr:uid="{00000000-0005-0000-0000-000029000000}"/>
    <cellStyle name="Cabeçalho 2 2" xfId="46" xr:uid="{00000000-0005-0000-0000-00002A000000}"/>
    <cellStyle name="Cabeçalho 3" xfId="47" xr:uid="{00000000-0005-0000-0000-00002B000000}"/>
    <cellStyle name="Cabeçalho 3 2" xfId="48" xr:uid="{00000000-0005-0000-0000-00002C000000}"/>
    <cellStyle name="Cabeçalho 4" xfId="49" xr:uid="{00000000-0005-0000-0000-00002D000000}"/>
    <cellStyle name="Cabeçalho 4 2" xfId="50" xr:uid="{00000000-0005-0000-0000-00002E000000}"/>
    <cellStyle name="CABECALHO_III 01_Contas nacionais_10" xfId="51" xr:uid="{00000000-0005-0000-0000-00002F000000}"/>
    <cellStyle name="Cálculo" xfId="52" xr:uid="{00000000-0005-0000-0000-000030000000}"/>
    <cellStyle name="Cálculo 2" xfId="53" xr:uid="{00000000-0005-0000-0000-000031000000}"/>
    <cellStyle name="Célula Ligada" xfId="54" xr:uid="{00000000-0005-0000-0000-000032000000}"/>
    <cellStyle name="Célula Ligada 2" xfId="55" xr:uid="{00000000-0005-0000-0000-000033000000}"/>
    <cellStyle name="Comma" xfId="3" builtinId="3"/>
    <cellStyle name="Comma 2" xfId="56" xr:uid="{00000000-0005-0000-0000-000035000000}"/>
    <cellStyle name="Comma 3" xfId="57" xr:uid="{00000000-0005-0000-0000-000036000000}"/>
    <cellStyle name="Comma 4" xfId="58" xr:uid="{00000000-0005-0000-0000-000037000000}"/>
    <cellStyle name="Comma 5" xfId="142" xr:uid="{1226B6A7-2714-417C-BC18-FD8487A70C52}"/>
    <cellStyle name="Cor1" xfId="59" xr:uid="{00000000-0005-0000-0000-000038000000}"/>
    <cellStyle name="Cor1 2" xfId="60" xr:uid="{00000000-0005-0000-0000-000039000000}"/>
    <cellStyle name="Cor2" xfId="61" xr:uid="{00000000-0005-0000-0000-00003A000000}"/>
    <cellStyle name="Cor2 2" xfId="62" xr:uid="{00000000-0005-0000-0000-00003B000000}"/>
    <cellStyle name="Cor3" xfId="63" xr:uid="{00000000-0005-0000-0000-00003C000000}"/>
    <cellStyle name="Cor3 2" xfId="64" xr:uid="{00000000-0005-0000-0000-00003D000000}"/>
    <cellStyle name="Cor4" xfId="65" xr:uid="{00000000-0005-0000-0000-00003E000000}"/>
    <cellStyle name="Cor4 2" xfId="66" xr:uid="{00000000-0005-0000-0000-00003F000000}"/>
    <cellStyle name="Cor5" xfId="67" xr:uid="{00000000-0005-0000-0000-000040000000}"/>
    <cellStyle name="Cor5 2" xfId="68" xr:uid="{00000000-0005-0000-0000-000041000000}"/>
    <cellStyle name="Cor6" xfId="69" xr:uid="{00000000-0005-0000-0000-000042000000}"/>
    <cellStyle name="Cor6 2" xfId="70" xr:uid="{00000000-0005-0000-0000-000043000000}"/>
    <cellStyle name="Correcto" xfId="71" xr:uid="{00000000-0005-0000-0000-000044000000}"/>
    <cellStyle name="Correcto 2" xfId="72" xr:uid="{00000000-0005-0000-0000-000045000000}"/>
    <cellStyle name="DADOS" xfId="73" xr:uid="{00000000-0005-0000-0000-000046000000}"/>
    <cellStyle name="Entrada" xfId="74" xr:uid="{00000000-0005-0000-0000-000047000000}"/>
    <cellStyle name="Entrada 2" xfId="75" xr:uid="{00000000-0005-0000-0000-000048000000}"/>
    <cellStyle name="Euro" xfId="76" xr:uid="{00000000-0005-0000-0000-000049000000}"/>
    <cellStyle name="Hyperlink" xfId="140" builtinId="8"/>
    <cellStyle name="Hyperlink 2" xfId="77" xr:uid="{00000000-0005-0000-0000-00004B000000}"/>
    <cellStyle name="Hyperlink 3" xfId="78" xr:uid="{00000000-0005-0000-0000-00004C000000}"/>
    <cellStyle name="Hyperlink 4" xfId="141" xr:uid="{98A70281-4971-48AF-B966-B51A61381151}"/>
    <cellStyle name="Incorrecto" xfId="79" xr:uid="{00000000-0005-0000-0000-00004D000000}"/>
    <cellStyle name="Incorrecto 2" xfId="80" xr:uid="{00000000-0005-0000-0000-00004E000000}"/>
    <cellStyle name="LineBottom2" xfId="81" xr:uid="{00000000-0005-0000-0000-00004F000000}"/>
    <cellStyle name="LineBottom3" xfId="82" xr:uid="{00000000-0005-0000-0000-000050000000}"/>
    <cellStyle name="Neutro" xfId="83" xr:uid="{00000000-0005-0000-0000-000051000000}"/>
    <cellStyle name="Neutro 2" xfId="84" xr:uid="{00000000-0005-0000-0000-000052000000}"/>
    <cellStyle name="Normal" xfId="0" builtinId="0"/>
    <cellStyle name="Normal 10" xfId="85" xr:uid="{00000000-0005-0000-0000-000054000000}"/>
    <cellStyle name="Normal 11" xfId="86" xr:uid="{00000000-0005-0000-0000-000055000000}"/>
    <cellStyle name="Normal 12" xfId="87" xr:uid="{00000000-0005-0000-0000-000056000000}"/>
    <cellStyle name="Normal 13" xfId="88" xr:uid="{00000000-0005-0000-0000-000057000000}"/>
    <cellStyle name="Normal 2" xfId="2" xr:uid="{00000000-0005-0000-0000-000058000000}"/>
    <cellStyle name="Normal 2 2" xfId="89" xr:uid="{00000000-0005-0000-0000-000059000000}"/>
    <cellStyle name="Normal 2 2 2" xfId="90" xr:uid="{00000000-0005-0000-0000-00005A000000}"/>
    <cellStyle name="Normal 2 2 3" xfId="138" xr:uid="{00000000-0005-0000-0000-00005B000000}"/>
    <cellStyle name="Normal 2 3" xfId="91" xr:uid="{00000000-0005-0000-0000-00005C000000}"/>
    <cellStyle name="Normal 2 4" xfId="92" xr:uid="{00000000-0005-0000-0000-00005D000000}"/>
    <cellStyle name="Normal 2 5" xfId="93" xr:uid="{00000000-0005-0000-0000-00005E000000}"/>
    <cellStyle name="Normal 2_03_3 CI_porGProd_2007_2010 FALTA_SALDO" xfId="94" xr:uid="{00000000-0005-0000-0000-00005F000000}"/>
    <cellStyle name="Normal 3" xfId="95" xr:uid="{00000000-0005-0000-0000-000060000000}"/>
    <cellStyle name="Normal 3 2" xfId="96" xr:uid="{00000000-0005-0000-0000-000061000000}"/>
    <cellStyle name="Normal 3 2 2" xfId="97" xr:uid="{00000000-0005-0000-0000-000062000000}"/>
    <cellStyle name="Normal 3 3" xfId="98" xr:uid="{00000000-0005-0000-0000-000063000000}"/>
    <cellStyle name="Normal 4" xfId="99" xr:uid="{00000000-0005-0000-0000-000064000000}"/>
    <cellStyle name="Normal 4 2" xfId="100" xr:uid="{00000000-0005-0000-0000-000065000000}"/>
    <cellStyle name="Normal 4 3" xfId="101" xr:uid="{00000000-0005-0000-0000-000066000000}"/>
    <cellStyle name="Normal 4_04 GRAF_E cap4" xfId="102" xr:uid="{00000000-0005-0000-0000-000067000000}"/>
    <cellStyle name="Normal 5" xfId="103" xr:uid="{00000000-0005-0000-0000-000068000000}"/>
    <cellStyle name="Normal 5 2" xfId="104" xr:uid="{00000000-0005-0000-0000-000069000000}"/>
    <cellStyle name="Normal 6" xfId="105" xr:uid="{00000000-0005-0000-0000-00006A000000}"/>
    <cellStyle name="Normal 7" xfId="106" xr:uid="{00000000-0005-0000-0000-00006B000000}"/>
    <cellStyle name="Normal 8" xfId="107" xr:uid="{00000000-0005-0000-0000-00006C000000}"/>
    <cellStyle name="Normal 9" xfId="108" xr:uid="{00000000-0005-0000-0000-00006D000000}"/>
    <cellStyle name="Nota" xfId="109" xr:uid="{00000000-0005-0000-0000-00006E000000}"/>
    <cellStyle name="Nota 2" xfId="110" xr:uid="{00000000-0005-0000-0000-00006F000000}"/>
    <cellStyle name="NUMLINHA" xfId="111" xr:uid="{00000000-0005-0000-0000-000070000000}"/>
    <cellStyle name="Percent" xfId="1" builtinId="5"/>
    <cellStyle name="Percent 2" xfId="112" xr:uid="{00000000-0005-0000-0000-000072000000}"/>
    <cellStyle name="Percent 2 2" xfId="139" xr:uid="{00000000-0005-0000-0000-000073000000}"/>
    <cellStyle name="Percent 3" xfId="113" xr:uid="{00000000-0005-0000-0000-000074000000}"/>
    <cellStyle name="Percent 3 2" xfId="114" xr:uid="{00000000-0005-0000-0000-000075000000}"/>
    <cellStyle name="Percent 3 3" xfId="115" xr:uid="{00000000-0005-0000-0000-000076000000}"/>
    <cellStyle name="Percent 4" xfId="116" xr:uid="{00000000-0005-0000-0000-000077000000}"/>
    <cellStyle name="Percent 4 2" xfId="117" xr:uid="{00000000-0005-0000-0000-000078000000}"/>
    <cellStyle name="Percent 5" xfId="118" xr:uid="{00000000-0005-0000-0000-000079000000}"/>
    <cellStyle name="Percent 6" xfId="119" xr:uid="{00000000-0005-0000-0000-00007A000000}"/>
    <cellStyle name="Percent 7" xfId="120" xr:uid="{00000000-0005-0000-0000-00007B000000}"/>
    <cellStyle name="Percent 8" xfId="121" xr:uid="{00000000-0005-0000-0000-00007C000000}"/>
    <cellStyle name="Percentagem 2" xfId="122" xr:uid="{00000000-0005-0000-0000-00007D000000}"/>
    <cellStyle name="QDTITULO" xfId="123" xr:uid="{00000000-0005-0000-0000-00007E000000}"/>
    <cellStyle name="Saída" xfId="124" xr:uid="{00000000-0005-0000-0000-00007F000000}"/>
    <cellStyle name="Saída 2" xfId="125" xr:uid="{00000000-0005-0000-0000-000080000000}"/>
    <cellStyle name="Standard_WBBasis" xfId="126" xr:uid="{00000000-0005-0000-0000-000081000000}"/>
    <cellStyle name="Texto de Aviso" xfId="127" xr:uid="{00000000-0005-0000-0000-000082000000}"/>
    <cellStyle name="Texto de Aviso 2" xfId="128" xr:uid="{00000000-0005-0000-0000-000083000000}"/>
    <cellStyle name="Texto Explicativo" xfId="129" xr:uid="{00000000-0005-0000-0000-000084000000}"/>
    <cellStyle name="Texto Explicativo 2" xfId="130" xr:uid="{00000000-0005-0000-0000-000085000000}"/>
    <cellStyle name="TITCOLUNA" xfId="131" xr:uid="{00000000-0005-0000-0000-000086000000}"/>
    <cellStyle name="Título" xfId="132" xr:uid="{00000000-0005-0000-0000-000087000000}"/>
    <cellStyle name="Título 2" xfId="133" xr:uid="{00000000-0005-0000-0000-000088000000}"/>
    <cellStyle name="Total 2" xfId="134" xr:uid="{00000000-0005-0000-0000-000089000000}"/>
    <cellStyle name="Verificar Célula" xfId="135" xr:uid="{00000000-0005-0000-0000-00008A000000}"/>
    <cellStyle name="Verificar Célula 2" xfId="136" xr:uid="{00000000-0005-0000-0000-00008B000000}"/>
    <cellStyle name="WithoutLine" xfId="137" xr:uid="{00000000-0005-0000-0000-00008C000000}"/>
  </cellStyles>
  <dxfs count="0"/>
  <tableStyles count="0" defaultTableStyle="TableStyleMedium9" defaultPivotStyle="PivotStyleLight16"/>
  <colors>
    <mruColors>
      <color rgb="FFD9555B"/>
      <color rgb="FF1F4889"/>
      <color rgb="FFE8989C"/>
      <color rgb="FF85A9E3"/>
      <color rgb="FFC02A31"/>
      <color rgb="FFF7DDDE"/>
      <color rgb="FF336FD1"/>
      <color rgb="FF595959"/>
      <color rgb="FFA6A6A6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owerPivotData" Target="model/item.data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aseline="0">
                <a:latin typeface="Calibri" panose="020F0502020204030204" pitchFamily="34" charset="0"/>
              </a:defRPr>
            </a:pPr>
            <a:r>
              <a:rPr lang="pt-PT" sz="1000" baseline="0">
                <a:latin typeface="Calibri" panose="020F0502020204030204" pitchFamily="34" charset="0"/>
              </a:rPr>
              <a:t>VAB</a:t>
            </a:r>
          </a:p>
        </c:rich>
      </c:tx>
      <c:layout>
        <c:manualLayout>
          <c:xMode val="edge"/>
          <c:yMode val="edge"/>
          <c:x val="0.47492676953674529"/>
          <c:y val="6.323701412037133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83014346574704E-2"/>
          <c:y val="0.15260390080168051"/>
          <c:w val="0.86121674220163857"/>
          <c:h val="0.66490857610823906"/>
        </c:manualLayout>
      </c:layout>
      <c:areaChart>
        <c:grouping val="percentStacked"/>
        <c:varyColors val="0"/>
        <c:ser>
          <c:idx val="0"/>
          <c:order val="0"/>
          <c:tx>
            <c:strRef>
              <c:f>Figura_1!$P$21</c:f>
              <c:strCache>
                <c:ptCount val="1"/>
                <c:pt idx="0">
                  <c:v>Sociedades Nacionais</c:v>
                </c:pt>
              </c:strCache>
            </c:strRef>
          </c:tx>
          <c:spPr>
            <a:solidFill>
              <a:srgbClr val="F7DDDE"/>
            </a:solidFill>
          </c:spPr>
          <c:cat>
            <c:numRef>
              <c:f>Figura_1!$Q$19:$AE$19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Figura_1!$Q$21:$AE$21</c:f>
              <c:numCache>
                <c:formatCode>#\ ###\ ##0</c:formatCode>
                <c:ptCount val="15"/>
                <c:pt idx="0">
                  <c:v>60340.637058</c:v>
                </c:pt>
                <c:pt idx="1">
                  <c:v>56358.563005000004</c:v>
                </c:pt>
                <c:pt idx="2">
                  <c:v>51935.012999999999</c:v>
                </c:pt>
                <c:pt idx="3">
                  <c:v>51966.093444999999</c:v>
                </c:pt>
                <c:pt idx="4">
                  <c:v>53989.556558999997</c:v>
                </c:pt>
                <c:pt idx="5">
                  <c:v>56121.394620999999</c:v>
                </c:pt>
                <c:pt idx="6">
                  <c:v>59456.320688</c:v>
                </c:pt>
                <c:pt idx="7">
                  <c:v>64717.257947999999</c:v>
                </c:pt>
                <c:pt idx="8">
                  <c:v>68181.263978000003</c:v>
                </c:pt>
                <c:pt idx="9">
                  <c:v>70662.858074999996</c:v>
                </c:pt>
                <c:pt idx="10">
                  <c:v>63290.531303999996</c:v>
                </c:pt>
                <c:pt idx="11">
                  <c:v>73311.692588000005</c:v>
                </c:pt>
                <c:pt idx="12">
                  <c:v>86567.924648999993</c:v>
                </c:pt>
                <c:pt idx="13">
                  <c:v>99182.063502000005</c:v>
                </c:pt>
                <c:pt idx="14">
                  <c:v>106239.41248699999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86-4E1C-B426-108A5A7DA3C3}"/>
            </c:ext>
          </c:extLst>
        </c:ser>
        <c:ser>
          <c:idx val="1"/>
          <c:order val="1"/>
          <c:tx>
            <c:strRef>
              <c:f>Figura_1!$P$22</c:f>
              <c:strCache>
                <c:ptCount val="1"/>
                <c:pt idx="0">
                  <c:v>Filiais Estrangeiras</c:v>
                </c:pt>
              </c:strCache>
            </c:strRef>
          </c:tx>
          <c:spPr>
            <a:solidFill>
              <a:srgbClr val="1F4889"/>
            </a:solidFill>
          </c:spPr>
          <c:cat>
            <c:numRef>
              <c:f>Figura_1!$Q$19:$AE$19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Figura_1!$Q$22:$AE$22</c:f>
              <c:numCache>
                <c:formatCode>#\ ###\ ##0</c:formatCode>
                <c:ptCount val="15"/>
                <c:pt idx="0">
                  <c:v>16889.269748999999</c:v>
                </c:pt>
                <c:pt idx="1">
                  <c:v>16268.446972</c:v>
                </c:pt>
                <c:pt idx="2">
                  <c:v>15230.322990000001</c:v>
                </c:pt>
                <c:pt idx="3">
                  <c:v>15538.281142</c:v>
                </c:pt>
                <c:pt idx="4">
                  <c:v>16319.303448000001</c:v>
                </c:pt>
                <c:pt idx="5">
                  <c:v>18382.541368999999</c:v>
                </c:pt>
                <c:pt idx="6">
                  <c:v>19497.111868</c:v>
                </c:pt>
                <c:pt idx="7">
                  <c:v>20981.674922999999</c:v>
                </c:pt>
                <c:pt idx="8">
                  <c:v>23001.012068</c:v>
                </c:pt>
                <c:pt idx="9">
                  <c:v>26165.799182999999</c:v>
                </c:pt>
                <c:pt idx="10">
                  <c:v>24401.483316000002</c:v>
                </c:pt>
                <c:pt idx="11">
                  <c:v>28644.595614000002</c:v>
                </c:pt>
                <c:pt idx="12">
                  <c:v>34341.561794000001</c:v>
                </c:pt>
                <c:pt idx="13">
                  <c:v>38214.039279999997</c:v>
                </c:pt>
                <c:pt idx="14">
                  <c:v>41044.930142999998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86-4E1C-B426-108A5A7DA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385792"/>
        <c:axId val="188764096"/>
      </c:areaChart>
      <c:catAx>
        <c:axId val="20438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764096"/>
        <c:crosses val="autoZero"/>
        <c:auto val="1"/>
        <c:lblAlgn val="ctr"/>
        <c:lblOffset val="100"/>
        <c:noMultiLvlLbl val="0"/>
      </c:catAx>
      <c:valAx>
        <c:axId val="188764096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one"/>
        <c:crossAx val="204385792"/>
        <c:crosses val="autoZero"/>
        <c:crossBetween val="midCat"/>
        <c:majorUnit val="0.2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56819836403012"/>
          <c:y val="0.91243246016075108"/>
          <c:w val="0.68636002066036539"/>
          <c:h val="8.2313694293206771E-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6" l="0.70000000000000062" r="0.70000000000000062" t="0.750000000000006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Indústria e Energia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2522178652750924"/>
          <c:y val="0.1081373698892119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494822164326E-2"/>
          <c:y val="0.16506139973900072"/>
          <c:w val="0.91949747766085088"/>
          <c:h val="0.718385797075509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D470-4B49-A440-1CE8401E6D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Figura_6!$S$7:$S$9</c:f>
              <c:strCache>
                <c:ptCount val="3"/>
                <c:pt idx="0">
                  <c:v>Alemanha</c:v>
                </c:pt>
                <c:pt idx="1">
                  <c:v>Espanha</c:v>
                </c:pt>
                <c:pt idx="2">
                  <c:v>França</c:v>
                </c:pt>
              </c:strCache>
            </c:strRef>
          </c:cat>
          <c:val>
            <c:numRef>
              <c:f>Figura_6!$T$7:$T$9</c:f>
              <c:numCache>
                <c:formatCode>0.0%</c:formatCode>
                <c:ptCount val="3"/>
                <c:pt idx="0">
                  <c:v>0.18411157046499865</c:v>
                </c:pt>
                <c:pt idx="1">
                  <c:v>0.15578761370221489</c:v>
                </c:pt>
                <c:pt idx="2">
                  <c:v>0.13279835843461196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0-4B49-A440-1CE8401E6D3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Alojamento e Restauração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217464483606216"/>
          <c:y val="1.887404523872718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824260339552E-2"/>
          <c:y val="0.20841390022420603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FD6-44EC-A204-A9EE4B034B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Figura_6!$S$17:$S$19</c:f>
              <c:strCache>
                <c:ptCount val="3"/>
                <c:pt idx="0">
                  <c:v>Luxemburgo</c:v>
                </c:pt>
                <c:pt idx="1">
                  <c:v>Espanha</c:v>
                </c:pt>
                <c:pt idx="2">
                  <c:v>EUA</c:v>
                </c:pt>
              </c:strCache>
            </c:strRef>
          </c:cat>
          <c:val>
            <c:numRef>
              <c:f>Figura_6!$T$17:$T$19</c:f>
              <c:numCache>
                <c:formatCode>0.0%</c:formatCode>
                <c:ptCount val="3"/>
                <c:pt idx="0">
                  <c:v>0.2767675285398018</c:v>
                </c:pt>
                <c:pt idx="1">
                  <c:v>0.14110362522246209</c:v>
                </c:pt>
                <c:pt idx="2">
                  <c:v>0.10796977848933922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D6-44EC-A204-A9EE4B034B9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Informação e Comunicação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16876904148499738"/>
          <c:y val="0.1157410840876867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0384141279464667E-2"/>
          <c:y val="0.21418747075220251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8F67-4DB9-93C6-0E409A983F8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Figura_6!$P$22:$P$24</c:f>
              <c:strCache>
                <c:ptCount val="3"/>
                <c:pt idx="0">
                  <c:v>França</c:v>
                </c:pt>
                <c:pt idx="1">
                  <c:v>Reino Unido</c:v>
                </c:pt>
                <c:pt idx="2">
                  <c:v>EUA</c:v>
                </c:pt>
              </c:strCache>
            </c:strRef>
          </c:cat>
          <c:val>
            <c:numRef>
              <c:f>Figura_6!$Q$22:$Q$24</c:f>
              <c:numCache>
                <c:formatCode>0.0%</c:formatCode>
                <c:ptCount val="3"/>
                <c:pt idx="0">
                  <c:v>0.31466864811699397</c:v>
                </c:pt>
                <c:pt idx="1">
                  <c:v>0.18756670692461042</c:v>
                </c:pt>
                <c:pt idx="2">
                  <c:v>0.14368303537689484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67-4DB9-93C6-0E409A983F8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Agricultura e Pescas</a:t>
            </a:r>
            <a:endParaRPr lang="en-US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739252619879961"/>
          <c:y val="9.1309307278549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786470239607162E-2"/>
          <c:y val="0.16977970788002644"/>
          <c:w val="0.90874481415629516"/>
          <c:h val="0.7318101220171906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F9DE-42B2-9357-9D6DD280ED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Figura_6!$P$7:$P$9</c:f>
              <c:strCache>
                <c:ptCount val="3"/>
                <c:pt idx="0">
                  <c:v>Espanha</c:v>
                </c:pt>
                <c:pt idx="1">
                  <c:v>Países baixos</c:v>
                </c:pt>
                <c:pt idx="2">
                  <c:v>Guernsey</c:v>
                </c:pt>
              </c:strCache>
            </c:strRef>
          </c:cat>
          <c:val>
            <c:numRef>
              <c:f>Figura_6!$Q$7:$Q$9</c:f>
              <c:numCache>
                <c:formatCode>0.0%</c:formatCode>
                <c:ptCount val="3"/>
                <c:pt idx="0">
                  <c:v>0.30390079632211292</c:v>
                </c:pt>
                <c:pt idx="1">
                  <c:v>0.19172891064849637</c:v>
                </c:pt>
                <c:pt idx="2">
                  <c:v>0.13854731904591686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DE-42B2-9357-9D6DD280ED9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Comércio</a:t>
            </a:r>
            <a:endParaRPr lang="en-US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35647601934205891"/>
          <c:y val="0.1248683128090189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308016877637137E-2"/>
          <c:y val="0.21734454245850848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3C92-4E27-ADA0-FEBB5577515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Figura_6!$S$12:$S$14</c:f>
              <c:strCache>
                <c:ptCount val="3"/>
                <c:pt idx="0">
                  <c:v>França</c:v>
                </c:pt>
                <c:pt idx="1">
                  <c:v>Alemanha</c:v>
                </c:pt>
                <c:pt idx="2">
                  <c:v>Espanha</c:v>
                </c:pt>
              </c:strCache>
            </c:strRef>
          </c:cat>
          <c:val>
            <c:numRef>
              <c:f>Figura_6!$T$12:$T$14</c:f>
              <c:numCache>
                <c:formatCode>0.0%</c:formatCode>
                <c:ptCount val="3"/>
                <c:pt idx="0">
                  <c:v>0.19568001716268266</c:v>
                </c:pt>
                <c:pt idx="1">
                  <c:v>0.18631586455674232</c:v>
                </c:pt>
                <c:pt idx="2">
                  <c:v>0.16619406764611458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2-4E27-ADA0-FEBB5577515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Transportes e Armazenagem</a:t>
            </a:r>
            <a:endParaRPr lang="en-US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606493320167777"/>
          <c:y val="1.193564039789143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5674439408900256E-2"/>
          <c:y val="0.21694535374089471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D836-4EA4-9ED7-FDF78752356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Figura_6!$P$17:$P$19</c:f>
              <c:strCache>
                <c:ptCount val="3"/>
                <c:pt idx="0">
                  <c:v>França</c:v>
                </c:pt>
                <c:pt idx="1">
                  <c:v>Espanha</c:v>
                </c:pt>
                <c:pt idx="2">
                  <c:v>Alemanha</c:v>
                </c:pt>
              </c:strCache>
            </c:strRef>
          </c:cat>
          <c:val>
            <c:numRef>
              <c:f>Figura_6!$Q$17:$Q$19</c:f>
              <c:numCache>
                <c:formatCode>0.0%</c:formatCode>
                <c:ptCount val="3"/>
                <c:pt idx="0">
                  <c:v>0.43822582126769322</c:v>
                </c:pt>
                <c:pt idx="1">
                  <c:v>0.16639147185051503</c:v>
                </c:pt>
                <c:pt idx="2">
                  <c:v>0.11392590077986363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6-4EA4-9ED7-FDF78752356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Outros Serviços</a:t>
            </a:r>
            <a:endParaRPr lang="en-US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30770788493138002"/>
          <c:y val="0.1452723537620579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462677507331129E-2"/>
          <c:y val="0.21734454245850848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001-47D9-8FFE-9D4A24A0849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Figura_6!$S$22:$S$24</c:f>
              <c:strCache>
                <c:ptCount val="3"/>
                <c:pt idx="0">
                  <c:v>França</c:v>
                </c:pt>
                <c:pt idx="1">
                  <c:v>EUA</c:v>
                </c:pt>
                <c:pt idx="2">
                  <c:v>Alemanha</c:v>
                </c:pt>
              </c:strCache>
            </c:strRef>
          </c:cat>
          <c:val>
            <c:numRef>
              <c:f>Figura_6!$T$22:$T$24</c:f>
              <c:numCache>
                <c:formatCode>0.0%</c:formatCode>
                <c:ptCount val="3"/>
                <c:pt idx="0">
                  <c:v>0.19202361439955856</c:v>
                </c:pt>
                <c:pt idx="1">
                  <c:v>0.15728685712425544</c:v>
                </c:pt>
                <c:pt idx="2">
                  <c:v>0.10034491367298266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1-47D9-8FFE-9D4A24A0849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Construção e Atividades Imobiliarias</a:t>
            </a:r>
            <a:endParaRPr lang="en-US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2432642542358619"/>
          <c:y val="0.105379560165586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308016877637137E-2"/>
          <c:y val="0.21734454245850848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E43A-4BE3-8936-1CCD23D6CE1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Figura_6!$P$12:$P$14</c:f>
              <c:strCache>
                <c:ptCount val="3"/>
                <c:pt idx="0">
                  <c:v>França</c:v>
                </c:pt>
                <c:pt idx="1">
                  <c:v>Espanha</c:v>
                </c:pt>
                <c:pt idx="2">
                  <c:v>Luxemburgo</c:v>
                </c:pt>
              </c:strCache>
            </c:strRef>
          </c:cat>
          <c:val>
            <c:numRef>
              <c:f>Figura_6!$Q$12:$Q$14</c:f>
              <c:numCache>
                <c:formatCode>0.0%</c:formatCode>
                <c:ptCount val="3"/>
                <c:pt idx="0">
                  <c:v>0.20989951199270934</c:v>
                </c:pt>
                <c:pt idx="1">
                  <c:v>0.14263244359877156</c:v>
                </c:pt>
                <c:pt idx="2">
                  <c:v>0.10858547312773079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3A-4BE3-8936-1CCD23D6CE1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Indústria e Energia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9530735409666148"/>
          <c:y val="2.68090756233595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5725629837671566E-2"/>
          <c:y val="0.21499497621391073"/>
          <c:w val="0.91949747766085088"/>
          <c:h val="0.6858493412961060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ED1-4B28-8478-2D823A4A5D9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Figura_7!$S$10:$S$12</c:f>
              <c:strCache>
                <c:ptCount val="3"/>
                <c:pt idx="0">
                  <c:v>Alemanha</c:v>
                </c:pt>
                <c:pt idx="1">
                  <c:v>França</c:v>
                </c:pt>
                <c:pt idx="2">
                  <c:v>Espanha</c:v>
                </c:pt>
              </c:strCache>
            </c:strRef>
          </c:cat>
          <c:val>
            <c:numRef>
              <c:f>Figura_7!$T$10:$T$12</c:f>
              <c:numCache>
                <c:formatCode>0.0%</c:formatCode>
                <c:ptCount val="3"/>
                <c:pt idx="0">
                  <c:v>0.19795802273077426</c:v>
                </c:pt>
                <c:pt idx="1">
                  <c:v>0.14840185354175803</c:v>
                </c:pt>
                <c:pt idx="2">
                  <c:v>0.13154339349838229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D1-4B28-8478-2D823A4A5D9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Agricultura e Pescas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9527348744868431"/>
          <c:y val="2.019659307292470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641299629622E-2"/>
          <c:y val="0.16855076938912048"/>
          <c:w val="0.94142751070589858"/>
          <c:h val="0.7367541557305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D536-4B73-9A1A-09C273C2DA0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Figura_7!$P$10:$P$12</c:f>
              <c:strCache>
                <c:ptCount val="3"/>
                <c:pt idx="0">
                  <c:v>EUA</c:v>
                </c:pt>
                <c:pt idx="1">
                  <c:v>Reino Unido</c:v>
                </c:pt>
                <c:pt idx="2">
                  <c:v>Espanha</c:v>
                </c:pt>
              </c:strCache>
            </c:strRef>
          </c:cat>
          <c:val>
            <c:numRef>
              <c:f>Figura_7!$Q$10:$Q$12</c:f>
              <c:numCache>
                <c:formatCode>0.0%</c:formatCode>
                <c:ptCount val="3"/>
                <c:pt idx="0">
                  <c:v>0.24553039332538737</c:v>
                </c:pt>
                <c:pt idx="1">
                  <c:v>0.20126000340541461</c:v>
                </c:pt>
                <c:pt idx="2">
                  <c:v>0.18133832794142687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36-4B73-9A1A-09C273C2DA0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aseline="0">
                <a:latin typeface="Calibri" panose="020F0502020204030204" pitchFamily="34" charset="0"/>
              </a:defRPr>
            </a:pPr>
            <a:r>
              <a:rPr lang="pt-PT" sz="1000" baseline="0">
                <a:latin typeface="Calibri" panose="020F0502020204030204" pitchFamily="34" charset="0"/>
              </a:rPr>
              <a:t>Pessoal ao serviço</a:t>
            </a:r>
          </a:p>
        </c:rich>
      </c:tx>
      <c:layout>
        <c:manualLayout>
          <c:xMode val="edge"/>
          <c:yMode val="edge"/>
          <c:x val="0.32280184199443146"/>
          <c:y val="6.791837041618731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83014346574704E-2"/>
          <c:y val="0.15260390080168051"/>
          <c:w val="0.86121674220163857"/>
          <c:h val="0.66490857610823906"/>
        </c:manualLayout>
      </c:layout>
      <c:areaChart>
        <c:grouping val="percentStacked"/>
        <c:varyColors val="0"/>
        <c:ser>
          <c:idx val="0"/>
          <c:order val="0"/>
          <c:tx>
            <c:strRef>
              <c:f>Figura_1!$P$8</c:f>
              <c:strCache>
                <c:ptCount val="1"/>
                <c:pt idx="0">
                  <c:v>Sociedades Nacionais</c:v>
                </c:pt>
              </c:strCache>
            </c:strRef>
          </c:tx>
          <c:spPr>
            <a:solidFill>
              <a:srgbClr val="F7DDDE"/>
            </a:solidFill>
          </c:spPr>
          <c:cat>
            <c:numRef>
              <c:f>Figura_1!$Q$19:$AE$19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Figura_1!$Q$8:$AE$8</c:f>
              <c:numCache>
                <c:formatCode>#\ ###\ ##0</c:formatCode>
                <c:ptCount val="15"/>
                <c:pt idx="0">
                  <c:v>2439083</c:v>
                </c:pt>
                <c:pt idx="1">
                  <c:v>2373784</c:v>
                </c:pt>
                <c:pt idx="2">
                  <c:v>2217197</c:v>
                </c:pt>
                <c:pt idx="3">
                  <c:v>2164747</c:v>
                </c:pt>
                <c:pt idx="4">
                  <c:v>2208611</c:v>
                </c:pt>
                <c:pt idx="5">
                  <c:v>2291684</c:v>
                </c:pt>
                <c:pt idx="6">
                  <c:v>2378141</c:v>
                </c:pt>
                <c:pt idx="7">
                  <c:v>2499372</c:v>
                </c:pt>
                <c:pt idx="8">
                  <c:v>2594602</c:v>
                </c:pt>
                <c:pt idx="9">
                  <c:v>2691422</c:v>
                </c:pt>
                <c:pt idx="10">
                  <c:v>2645063</c:v>
                </c:pt>
                <c:pt idx="11">
                  <c:v>2707965</c:v>
                </c:pt>
                <c:pt idx="12">
                  <c:v>2840993</c:v>
                </c:pt>
                <c:pt idx="13">
                  <c:v>3003684</c:v>
                </c:pt>
                <c:pt idx="14">
                  <c:v>3140993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1C-4D3B-AA02-EB626290842F}"/>
            </c:ext>
          </c:extLst>
        </c:ser>
        <c:ser>
          <c:idx val="1"/>
          <c:order val="1"/>
          <c:tx>
            <c:strRef>
              <c:f>Figura_1!$P$9</c:f>
              <c:strCache>
                <c:ptCount val="1"/>
                <c:pt idx="0">
                  <c:v>Filiais Estrangeiras</c:v>
                </c:pt>
              </c:strCache>
            </c:strRef>
          </c:tx>
          <c:spPr>
            <a:solidFill>
              <a:srgbClr val="85A9E3"/>
            </a:solidFill>
            <a:ln w="25400">
              <a:noFill/>
            </a:ln>
          </c:spPr>
          <c:cat>
            <c:numRef>
              <c:f>Figura_1!$Q$19:$AE$19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Figura_1!$Q$9:$AE$9</c:f>
              <c:numCache>
                <c:formatCode>#\ ###\ ##0</c:formatCode>
                <c:ptCount val="15"/>
                <c:pt idx="0">
                  <c:v>385846</c:v>
                </c:pt>
                <c:pt idx="1">
                  <c:v>386481</c:v>
                </c:pt>
                <c:pt idx="2">
                  <c:v>372112</c:v>
                </c:pt>
                <c:pt idx="3">
                  <c:v>377992</c:v>
                </c:pt>
                <c:pt idx="4">
                  <c:v>389823</c:v>
                </c:pt>
                <c:pt idx="5">
                  <c:v>410343</c:v>
                </c:pt>
                <c:pt idx="6">
                  <c:v>426782</c:v>
                </c:pt>
                <c:pt idx="7">
                  <c:v>456620</c:v>
                </c:pt>
                <c:pt idx="8">
                  <c:v>513479</c:v>
                </c:pt>
                <c:pt idx="9">
                  <c:v>567585</c:v>
                </c:pt>
                <c:pt idx="10">
                  <c:v>570573</c:v>
                </c:pt>
                <c:pt idx="11">
                  <c:v>600370</c:v>
                </c:pt>
                <c:pt idx="12">
                  <c:v>638890</c:v>
                </c:pt>
                <c:pt idx="13">
                  <c:v>681835</c:v>
                </c:pt>
                <c:pt idx="14">
                  <c:v>703754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1C-4D3B-AA02-EB6262908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636032"/>
        <c:axId val="188766400"/>
      </c:areaChart>
      <c:catAx>
        <c:axId val="214636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8766400"/>
        <c:crosses val="autoZero"/>
        <c:auto val="1"/>
        <c:lblAlgn val="ctr"/>
        <c:lblOffset val="100"/>
        <c:noMultiLvlLbl val="0"/>
      </c:catAx>
      <c:valAx>
        <c:axId val="188766400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one"/>
        <c:crossAx val="214636032"/>
        <c:crosses val="autoZero"/>
        <c:crossBetween val="midCat"/>
        <c:majorUnit val="0.2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5682004679539233"/>
          <c:y val="0.91768630570679322"/>
          <c:w val="0.68635959987579265"/>
          <c:h val="8.2313694293206771E-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6" l="0.70000000000000062" r="0.70000000000000062" t="0.750000000000006" header="0.30000000000000032" footer="0.30000000000000032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Comércio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34348769104826521"/>
          <c:y val="2.03999305534279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641299629622E-2"/>
          <c:y val="0.16855076938912048"/>
          <c:w val="0.94142751070589858"/>
          <c:h val="0.7367541557305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E28-41C6-8C0C-D49B3BB7500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Figura_7!$S$15:$S$17</c:f>
              <c:strCache>
                <c:ptCount val="3"/>
                <c:pt idx="0">
                  <c:v>França</c:v>
                </c:pt>
                <c:pt idx="1">
                  <c:v>Espanha</c:v>
                </c:pt>
                <c:pt idx="2">
                  <c:v>Alemanha</c:v>
                </c:pt>
              </c:strCache>
            </c:strRef>
          </c:cat>
          <c:val>
            <c:numRef>
              <c:f>Figura_7!$T$15:$T$17</c:f>
              <c:numCache>
                <c:formatCode>0.0%</c:formatCode>
                <c:ptCount val="3"/>
                <c:pt idx="0">
                  <c:v>0.28970507862494554</c:v>
                </c:pt>
                <c:pt idx="1">
                  <c:v>0.19617148747466223</c:v>
                </c:pt>
                <c:pt idx="2">
                  <c:v>0.15087134288501317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28-41C6-8C0C-D49B3BB7500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Construção e Atividades Imobiliarias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2582904300423981"/>
          <c:y val="2.67325407853430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641299629622E-2"/>
          <c:y val="0.16855076938912048"/>
          <c:w val="0.94142751070589858"/>
          <c:h val="0.7367541557305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7E10-4A6F-BFFC-7B7D89F9EE7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Figura_7!$P$15:$P$17</c:f>
              <c:strCache>
                <c:ptCount val="3"/>
                <c:pt idx="0">
                  <c:v>França</c:v>
                </c:pt>
                <c:pt idx="1">
                  <c:v>Espanha</c:v>
                </c:pt>
                <c:pt idx="2">
                  <c:v>EUA</c:v>
                </c:pt>
              </c:strCache>
            </c:strRef>
          </c:cat>
          <c:val>
            <c:numRef>
              <c:f>Figura_7!$Q$15:$Q$17</c:f>
              <c:numCache>
                <c:formatCode>0.0%</c:formatCode>
                <c:ptCount val="3"/>
                <c:pt idx="0">
                  <c:v>0.30385092027355765</c:v>
                </c:pt>
                <c:pt idx="1">
                  <c:v>0.17703217515031899</c:v>
                </c:pt>
                <c:pt idx="2">
                  <c:v>6.5451874971313162E-2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10-4A6F-BFFC-7B7D89F9EE7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Transportes e Armazenagem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0980340197859881"/>
          <c:y val="2.67325407853430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641299629622E-2"/>
          <c:y val="0.16855076938912048"/>
          <c:w val="0.94142751070589858"/>
          <c:h val="0.7367541557305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C1A9-427E-AE64-FC799688EE4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Figura_7!$P$20:$P$22</c:f>
              <c:strCache>
                <c:ptCount val="3"/>
                <c:pt idx="0">
                  <c:v>França</c:v>
                </c:pt>
                <c:pt idx="1">
                  <c:v>Espanha</c:v>
                </c:pt>
                <c:pt idx="2">
                  <c:v>Alemanha</c:v>
                </c:pt>
              </c:strCache>
            </c:strRef>
          </c:cat>
          <c:val>
            <c:numRef>
              <c:f>Figura_7!$Q$20:$Q$22</c:f>
              <c:numCache>
                <c:formatCode>0.0%</c:formatCode>
                <c:ptCount val="3"/>
                <c:pt idx="0">
                  <c:v>0.28152697095435686</c:v>
                </c:pt>
                <c:pt idx="1">
                  <c:v>0.24760165975103735</c:v>
                </c:pt>
                <c:pt idx="2">
                  <c:v>0.16079668049792531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A9-427E-AE64-FC799688EE4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Alojamento e Restauração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0507380844910308"/>
          <c:y val="2.029865895669291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5725629837671566E-2"/>
          <c:y val="0.20197414288057744"/>
          <c:w val="0.91418952806058473"/>
          <c:h val="0.6988701607611548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956A-4E7D-A3DD-DEC0177EC8C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Figura_7!$S$20:$S$22</c:f>
              <c:strCache>
                <c:ptCount val="3"/>
                <c:pt idx="0">
                  <c:v>Luxemburgo</c:v>
                </c:pt>
                <c:pt idx="1">
                  <c:v>Reino Unido</c:v>
                </c:pt>
                <c:pt idx="2">
                  <c:v>Espanha</c:v>
                </c:pt>
              </c:strCache>
            </c:strRef>
          </c:cat>
          <c:val>
            <c:numRef>
              <c:f>Figura_7!$T$20:$T$22</c:f>
              <c:numCache>
                <c:formatCode>0.0%</c:formatCode>
                <c:ptCount val="3"/>
                <c:pt idx="0">
                  <c:v>0.2318214542836573</c:v>
                </c:pt>
                <c:pt idx="1">
                  <c:v>0.14049161781343206</c:v>
                </c:pt>
                <c:pt idx="2">
                  <c:v>0.13034385820562927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6A-4E7D-A3DD-DEC0177EC8C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Informação e Comunicação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22582904300423981"/>
          <c:y val="5.8874993566980591E-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641299629622E-2"/>
          <c:y val="0.16855076938912048"/>
          <c:w val="0.94142751070589858"/>
          <c:h val="0.7367541557305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5A9E3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E895-4319-BB43-F8F6F162752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Figura_7!$P$25:$P$27</c:f>
              <c:strCache>
                <c:ptCount val="3"/>
                <c:pt idx="0">
                  <c:v>França</c:v>
                </c:pt>
                <c:pt idx="1">
                  <c:v>EUA</c:v>
                </c:pt>
                <c:pt idx="2">
                  <c:v>Reino Unido</c:v>
                </c:pt>
              </c:strCache>
            </c:strRef>
          </c:cat>
          <c:val>
            <c:numRef>
              <c:f>Figura_7!$Q$25:$Q$27</c:f>
              <c:numCache>
                <c:formatCode>0.0%</c:formatCode>
                <c:ptCount val="3"/>
                <c:pt idx="0">
                  <c:v>0.23230886729346079</c:v>
                </c:pt>
                <c:pt idx="1">
                  <c:v>0.16519185694345684</c:v>
                </c:pt>
                <c:pt idx="2">
                  <c:v>0.14816570540675778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5-4319-BB43-F8F6F162752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900" baseline="0">
                <a:latin typeface="Calibri" panose="020F0502020204030204" pitchFamily="34" charset="0"/>
              </a:defRPr>
            </a:pPr>
            <a:r>
              <a:rPr lang="en-US" sz="1000" b="1" i="0" baseline="0">
                <a:effectLst/>
                <a:latin typeface="Calibri" panose="020F0502020204030204" pitchFamily="34" charset="0"/>
              </a:rPr>
              <a:t>Outros Serviços</a:t>
            </a:r>
            <a:endParaRPr lang="pt-PT" sz="1000" baseline="0">
              <a:effectLst/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31133335021225239"/>
          <c:y val="2.03999305534279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1033641299629622E-2"/>
          <c:y val="0.16855076938912048"/>
          <c:w val="0.94142751070589858"/>
          <c:h val="0.736754155730533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1F4889"/>
            </a:solidFill>
            <a:effectLst/>
          </c:spPr>
          <c:invertIfNegative val="0"/>
          <c:dLbls>
            <c:dLbl>
              <c:idx val="0"/>
              <c:layout>
                <c:manualLayout>
                  <c:x val="-5.6268454724409684E-3"/>
                  <c:y val="0.102150083512288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585916994750653"/>
                      <c:h val="7.017464505591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D3ED-4478-B634-08A9A9BB64A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 b="1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Figura_7!$S$25:$S$27</c:f>
              <c:strCache>
                <c:ptCount val="3"/>
                <c:pt idx="0">
                  <c:v>França</c:v>
                </c:pt>
                <c:pt idx="1">
                  <c:v>EUA</c:v>
                </c:pt>
                <c:pt idx="2">
                  <c:v>Espanha</c:v>
                </c:pt>
              </c:strCache>
            </c:strRef>
          </c:cat>
          <c:val>
            <c:numRef>
              <c:f>Figura_7!$T$25:$T$27</c:f>
              <c:numCache>
                <c:formatCode>0.0%</c:formatCode>
                <c:ptCount val="3"/>
                <c:pt idx="0">
                  <c:v>0.22959046903358779</c:v>
                </c:pt>
                <c:pt idx="1">
                  <c:v>0.13220656286667282</c:v>
                </c:pt>
                <c:pt idx="2">
                  <c:v>0.12586518305625502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ED-4478-B634-08A9A9BB64A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-78"/>
        <c:axId val="200201728"/>
        <c:axId val="197032704"/>
      </c:barChart>
      <c:catAx>
        <c:axId val="2002017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solidFill>
                  <a:sysClr val="windowText" lastClr="000000"/>
                </a:solidFill>
                <a:latin typeface="+mn-lt"/>
              </a:defRPr>
            </a:pPr>
            <a:endParaRPr lang="pt-PT"/>
          </a:p>
        </c:txPr>
        <c:crossAx val="197032704"/>
        <c:crosses val="autoZero"/>
        <c:auto val="1"/>
        <c:lblAlgn val="ctr"/>
        <c:lblOffset val="100"/>
        <c:noMultiLvlLbl val="0"/>
      </c:catAx>
      <c:valAx>
        <c:axId val="197032704"/>
        <c:scaling>
          <c:orientation val="minMax"/>
          <c:max val="0.45"/>
        </c:scaling>
        <c:delete val="1"/>
        <c:axPos val="l"/>
        <c:numFmt formatCode="0%" sourceLinked="0"/>
        <c:majorTickMark val="out"/>
        <c:minorTickMark val="none"/>
        <c:tickLblPos val="nextTo"/>
        <c:crossAx val="200201728"/>
        <c:crosses val="autoZero"/>
        <c:crossBetween val="between"/>
      </c:valAx>
      <c:spPr>
        <a:solidFill>
          <a:schemeClr val="bg1"/>
        </a:solidFill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66" l="0.70000000000000062" r="0.70000000000000062" t="0.75000000000001266" header="0.30000000000000032" footer="0.30000000000000032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582655651650098E-2"/>
          <c:y val="2.3197640835436108E-2"/>
          <c:w val="0.95504204225803013"/>
          <c:h val="0.65034680891641361"/>
        </c:manualLayout>
      </c:layout>
      <c:barChart>
        <c:barDir val="col"/>
        <c:grouping val="stacked"/>
        <c:varyColors val="0"/>
        <c:ser>
          <c:idx val="0"/>
          <c:order val="0"/>
          <c:tx>
            <c:v>Filiais de empresas estrangeiras</c:v>
          </c:tx>
          <c:spPr>
            <a:solidFill>
              <a:srgbClr val="85A9E3"/>
            </a:solidFill>
          </c:spPr>
          <c:invertIfNegative val="0"/>
          <c:dPt>
            <c:idx val="13"/>
            <c:invertIfNegative val="0"/>
            <c:bubble3D val="0"/>
            <c:spPr>
              <a:solidFill>
                <a:srgbClr val="1F4889"/>
              </a:solidFill>
            </c:spPr>
            <c:extLst>
              <c:ext xmlns:c16="http://schemas.microsoft.com/office/drawing/2014/chart" uri="{C3380CC4-5D6E-409C-BE32-E72D297353CC}">
                <c16:uniqueId val="{00000001-3BC8-495D-B4CF-CAD094A87058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BC8-495D-B4CF-CAD094A87058}"/>
              </c:ext>
            </c:extLst>
          </c:dPt>
          <c:dPt>
            <c:idx val="16"/>
            <c:invertIfNegative val="0"/>
            <c:bubble3D val="0"/>
            <c:spPr>
              <a:solidFill>
                <a:srgbClr val="85A9E3"/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4-3BC8-495D-B4CF-CAD094A87058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BC8-495D-B4CF-CAD094A87058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BC8-495D-B4CF-CAD094A87058}"/>
              </c:ext>
            </c:extLst>
          </c:dPt>
          <c:dPt>
            <c:idx val="20"/>
            <c:invertIfNegative val="0"/>
            <c:bubble3D val="0"/>
            <c:spPr>
              <a:solidFill>
                <a:srgbClr val="1F4889"/>
              </a:solidFill>
            </c:spPr>
            <c:extLst>
              <c:ext xmlns:c16="http://schemas.microsoft.com/office/drawing/2014/chart" uri="{C3380CC4-5D6E-409C-BE32-E72D297353CC}">
                <c16:uniqueId val="{00000008-3BC8-495D-B4CF-CAD094A87058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BC8-495D-B4CF-CAD094A87058}"/>
              </c:ext>
            </c:extLst>
          </c:dPt>
          <c:dLbls>
            <c:dLbl>
              <c:idx val="13"/>
              <c:numFmt formatCode="#,##0.0" sourceLinked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BC8-495D-B4CF-CAD094A87058}"/>
                </c:ext>
              </c:extLst>
            </c:dLbl>
            <c:dLbl>
              <c:idx val="19"/>
              <c:numFmt formatCode="#,##0.0" sourceLinked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BC8-495D-B4CF-CAD094A87058}"/>
                </c:ext>
              </c:extLst>
            </c:dLbl>
            <c:dLbl>
              <c:idx val="20"/>
              <c:numFmt formatCode="#,##0.0" sourceLinked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BC8-495D-B4CF-CAD094A87058}"/>
                </c:ext>
              </c:extLst>
            </c:dLbl>
            <c:numFmt formatCode="#,##0.0" sourceLinked="0"/>
            <c:spPr>
              <a:noFill/>
              <a:ln>
                <a:noFill/>
              </a:ln>
            </c:spPr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8"/>
              <c:pt idx="0">
                <c:v>Irlanda</c:v>
              </c:pt>
              <c:pt idx="1">
                <c:v>Luxemburgo</c:v>
              </c:pt>
              <c:pt idx="2">
                <c:v>Eslováquia</c:v>
              </c:pt>
              <c:pt idx="3">
                <c:v>Malta</c:v>
              </c:pt>
              <c:pt idx="4">
                <c:v>Roménia</c:v>
              </c:pt>
              <c:pt idx="5">
                <c:v>Hungria</c:v>
              </c:pt>
              <c:pt idx="6">
                <c:v>Chéquia</c:v>
              </c:pt>
              <c:pt idx="7">
                <c:v>Letónia</c:v>
              </c:pt>
              <c:pt idx="8">
                <c:v>Estónia</c:v>
              </c:pt>
              <c:pt idx="9">
                <c:v>Bulgária</c:v>
              </c:pt>
              <c:pt idx="10">
                <c:v>Croácia</c:v>
              </c:pt>
              <c:pt idx="11">
                <c:v>Lituânia</c:v>
              </c:pt>
              <c:pt idx="12">
                <c:v>Polónia</c:v>
              </c:pt>
              <c:pt idx="13">
                <c:v>Portugal</c:v>
              </c:pt>
              <c:pt idx="14">
                <c:v>Bélgica</c:v>
              </c:pt>
              <c:pt idx="15">
                <c:v>Eslovénia</c:v>
              </c:pt>
              <c:pt idx="16">
                <c:v>Suécia</c:v>
              </c:pt>
              <c:pt idx="17">
                <c:v>Países Baixos</c:v>
              </c:pt>
              <c:pt idx="18">
                <c:v>Finlândia</c:v>
              </c:pt>
              <c:pt idx="19">
                <c:v>Áustria</c:v>
              </c:pt>
              <c:pt idx="20">
                <c:v>UE (27 países)</c:v>
              </c:pt>
              <c:pt idx="21">
                <c:v>Espanha</c:v>
              </c:pt>
              <c:pt idx="22">
                <c:v>Chipre</c:v>
              </c:pt>
              <c:pt idx="23">
                <c:v>Dinamarca</c:v>
              </c:pt>
              <c:pt idx="24">
                <c:v>Alemanha</c:v>
              </c:pt>
              <c:pt idx="25">
                <c:v>Grécia</c:v>
              </c:pt>
              <c:pt idx="26">
                <c:v>Itália</c:v>
              </c:pt>
              <c:pt idx="27">
                <c:v>França</c:v>
              </c:pt>
            </c:strLit>
          </c:cat>
          <c:val>
            <c:numLit>
              <c:formatCode>0.00</c:formatCode>
              <c:ptCount val="28"/>
              <c:pt idx="0">
                <c:v>71.316812014351953</c:v>
              </c:pt>
              <c:pt idx="1">
                <c:v>60.645165061013898</c:v>
              </c:pt>
              <c:pt idx="2">
                <c:v>50.28660752207189</c:v>
              </c:pt>
              <c:pt idx="3">
                <c:v>44.660962927028748</c:v>
              </c:pt>
              <c:pt idx="4">
                <c:v>41.245103938879687</c:v>
              </c:pt>
              <c:pt idx="5">
                <c:v>40.629198964659558</c:v>
              </c:pt>
              <c:pt idx="6">
                <c:v>40.153608337046457</c:v>
              </c:pt>
              <c:pt idx="7">
                <c:v>36.532476163077618</c:v>
              </c:pt>
              <c:pt idx="8">
                <c:v>35.711901745134341</c:v>
              </c:pt>
              <c:pt idx="9">
                <c:v>34.107521274598881</c:v>
              </c:pt>
              <c:pt idx="10">
                <c:v>31.746854438166661</c:v>
              </c:pt>
              <c:pt idx="11">
                <c:v>30.753268857361398</c:v>
              </c:pt>
              <c:pt idx="12">
                <c:v>29.52731744844596</c:v>
              </c:pt>
              <c:pt idx="13">
                <c:v>29.314100948948507</c:v>
              </c:pt>
              <c:pt idx="14">
                <c:v>28.450968309788738</c:v>
              </c:pt>
              <c:pt idx="15">
                <c:v>27.410142662456177</c:v>
              </c:pt>
              <c:pt idx="16">
                <c:v>27.260039726474329</c:v>
              </c:pt>
              <c:pt idx="17">
                <c:v>25.619141050842707</c:v>
              </c:pt>
              <c:pt idx="18">
                <c:v>24.786376772277318</c:v>
              </c:pt>
              <c:pt idx="19">
                <c:v>24.562425086245803</c:v>
              </c:pt>
              <c:pt idx="20">
                <c:v>24.297541926111148</c:v>
              </c:pt>
              <c:pt idx="21">
                <c:v>22.877935433487494</c:v>
              </c:pt>
              <c:pt idx="22">
                <c:v>21.664836286239105</c:v>
              </c:pt>
              <c:pt idx="23">
                <c:v>21.076694511668361</c:v>
              </c:pt>
              <c:pt idx="24">
                <c:v>18.230184634860741</c:v>
              </c:pt>
              <c:pt idx="25">
                <c:v>17.735907525404514</c:v>
              </c:pt>
              <c:pt idx="26">
                <c:v>17.384721235621026</c:v>
              </c:pt>
              <c:pt idx="27">
                <c:v>15.753625357656666</c:v>
              </c:pt>
            </c:numLit>
          </c:val>
          <c:extLst>
            <c:ext xmlns:c16="http://schemas.microsoft.com/office/drawing/2014/chart" uri="{C3380CC4-5D6E-409C-BE32-E72D297353CC}">
              <c16:uniqueId val="{0000000A-3BC8-495D-B4CF-CAD094A87058}"/>
            </c:ext>
          </c:extLst>
        </c:ser>
        <c:ser>
          <c:idx val="1"/>
          <c:order val="1"/>
          <c:tx>
            <c:v>Sociedades nacionais</c:v>
          </c:tx>
          <c:spPr>
            <a:solidFill>
              <a:srgbClr val="E8989C"/>
            </a:solidFill>
          </c:spPr>
          <c:invertIfNegative val="0"/>
          <c:dPt>
            <c:idx val="13"/>
            <c:invertIfNegative val="0"/>
            <c:bubble3D val="0"/>
            <c:spPr>
              <a:solidFill>
                <a:srgbClr val="D9555B"/>
              </a:solidFill>
            </c:spPr>
            <c:extLst>
              <c:ext xmlns:c16="http://schemas.microsoft.com/office/drawing/2014/chart" uri="{C3380CC4-5D6E-409C-BE32-E72D297353CC}">
                <c16:uniqueId val="{0000000C-3BC8-495D-B4CF-CAD094A87058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3BC8-495D-B4CF-CAD094A87058}"/>
              </c:ext>
            </c:extLst>
          </c:dPt>
          <c:dPt>
            <c:idx val="20"/>
            <c:invertIfNegative val="0"/>
            <c:bubble3D val="0"/>
            <c:spPr>
              <a:solidFill>
                <a:srgbClr val="D9555B"/>
              </a:solidFill>
            </c:spPr>
            <c:extLst>
              <c:ext xmlns:c16="http://schemas.microsoft.com/office/drawing/2014/chart" uri="{C3380CC4-5D6E-409C-BE32-E72D297353CC}">
                <c16:uniqueId val="{0000000E-1C0C-4016-9D33-EC85407706C5}"/>
              </c:ext>
            </c:extLst>
          </c:dPt>
          <c:dLbls>
            <c:dLbl>
              <c:idx val="13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3BC8-495D-B4CF-CAD094A87058}"/>
                </c:ext>
              </c:extLst>
            </c:dLbl>
            <c:dLbl>
              <c:idx val="19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3BC8-495D-B4CF-CAD094A87058}"/>
                </c:ext>
              </c:extLst>
            </c:dLbl>
            <c:dLbl>
              <c:idx val="2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>
                      <a:solidFill>
                        <a:schemeClr val="bg1"/>
                      </a:solidFill>
                    </a:defRPr>
                  </a:pPr>
                  <a:endParaRPr lang="pt-P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1C0C-4016-9D33-EC85407706C5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28"/>
              <c:pt idx="0">
                <c:v>Irlanda</c:v>
              </c:pt>
              <c:pt idx="1">
                <c:v>Luxemburgo</c:v>
              </c:pt>
              <c:pt idx="2">
                <c:v>Eslováquia</c:v>
              </c:pt>
              <c:pt idx="3">
                <c:v>Malta</c:v>
              </c:pt>
              <c:pt idx="4">
                <c:v>Roménia</c:v>
              </c:pt>
              <c:pt idx="5">
                <c:v>Hungria</c:v>
              </c:pt>
              <c:pt idx="6">
                <c:v>Chéquia</c:v>
              </c:pt>
              <c:pt idx="7">
                <c:v>Letónia</c:v>
              </c:pt>
              <c:pt idx="8">
                <c:v>Estónia</c:v>
              </c:pt>
              <c:pt idx="9">
                <c:v>Bulgária</c:v>
              </c:pt>
              <c:pt idx="10">
                <c:v>Croácia</c:v>
              </c:pt>
              <c:pt idx="11">
                <c:v>Lituânia</c:v>
              </c:pt>
              <c:pt idx="12">
                <c:v>Polónia</c:v>
              </c:pt>
              <c:pt idx="13">
                <c:v>Portugal</c:v>
              </c:pt>
              <c:pt idx="14">
                <c:v>Bélgica</c:v>
              </c:pt>
              <c:pt idx="15">
                <c:v>Eslovénia</c:v>
              </c:pt>
              <c:pt idx="16">
                <c:v>Suécia</c:v>
              </c:pt>
              <c:pt idx="17">
                <c:v>Países Baixos</c:v>
              </c:pt>
              <c:pt idx="18">
                <c:v>Finlândia</c:v>
              </c:pt>
              <c:pt idx="19">
                <c:v>Áustria</c:v>
              </c:pt>
              <c:pt idx="20">
                <c:v>UE (27 países)</c:v>
              </c:pt>
              <c:pt idx="21">
                <c:v>Espanha</c:v>
              </c:pt>
              <c:pt idx="22">
                <c:v>Chipre</c:v>
              </c:pt>
              <c:pt idx="23">
                <c:v>Dinamarca</c:v>
              </c:pt>
              <c:pt idx="24">
                <c:v>Alemanha</c:v>
              </c:pt>
              <c:pt idx="25">
                <c:v>Grécia</c:v>
              </c:pt>
              <c:pt idx="26">
                <c:v>Itália</c:v>
              </c:pt>
              <c:pt idx="27">
                <c:v>França</c:v>
              </c:pt>
            </c:strLit>
          </c:cat>
          <c:val>
            <c:numLit>
              <c:formatCode>0.00</c:formatCode>
              <c:ptCount val="28"/>
              <c:pt idx="0">
                <c:v>28.683187985648058</c:v>
              </c:pt>
              <c:pt idx="1">
                <c:v>39.354834938986109</c:v>
              </c:pt>
              <c:pt idx="2">
                <c:v>49.71339247792811</c:v>
              </c:pt>
              <c:pt idx="3">
                <c:v>55.339037072971252</c:v>
              </c:pt>
              <c:pt idx="4">
                <c:v>58.754896061120313</c:v>
              </c:pt>
              <c:pt idx="5">
                <c:v>59.370801035340435</c:v>
              </c:pt>
              <c:pt idx="6">
                <c:v>59.846391662953536</c:v>
              </c:pt>
              <c:pt idx="7">
                <c:v>63.467523836922389</c:v>
              </c:pt>
              <c:pt idx="8">
                <c:v>64.288098254865673</c:v>
              </c:pt>
              <c:pt idx="9">
                <c:v>65.892478725401119</c:v>
              </c:pt>
              <c:pt idx="10">
                <c:v>68.253145561833335</c:v>
              </c:pt>
              <c:pt idx="11">
                <c:v>69.246731142638595</c:v>
              </c:pt>
              <c:pt idx="12">
                <c:v>70.472682551554044</c:v>
              </c:pt>
              <c:pt idx="13">
                <c:v>70.685899051051507</c:v>
              </c:pt>
              <c:pt idx="14">
                <c:v>71.549031690211265</c:v>
              </c:pt>
              <c:pt idx="15">
                <c:v>72.589857337543833</c:v>
              </c:pt>
              <c:pt idx="16">
                <c:v>72.739960273525668</c:v>
              </c:pt>
              <c:pt idx="17">
                <c:v>74.3808589491573</c:v>
              </c:pt>
              <c:pt idx="18">
                <c:v>75.213623227722664</c:v>
              </c:pt>
              <c:pt idx="19">
                <c:v>75.437574913754204</c:v>
              </c:pt>
              <c:pt idx="20">
                <c:v>75.702458073888863</c:v>
              </c:pt>
              <c:pt idx="21">
                <c:v>77.122064566512506</c:v>
              </c:pt>
              <c:pt idx="22">
                <c:v>78.335163713760906</c:v>
              </c:pt>
              <c:pt idx="23">
                <c:v>78.923305488331636</c:v>
              </c:pt>
              <c:pt idx="24">
                <c:v>81.769815365139266</c:v>
              </c:pt>
              <c:pt idx="25">
                <c:v>82.264092474595486</c:v>
              </c:pt>
              <c:pt idx="26">
                <c:v>82.615278764378985</c:v>
              </c:pt>
              <c:pt idx="27">
                <c:v>84.246374642343326</c:v>
              </c:pt>
            </c:numLit>
          </c:val>
          <c:extLst>
            <c:ext xmlns:c16="http://schemas.microsoft.com/office/drawing/2014/chart" uri="{C3380CC4-5D6E-409C-BE32-E72D297353CC}">
              <c16:uniqueId val="{0000000F-3BC8-495D-B4CF-CAD094A87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overlap val="100"/>
        <c:axId val="212438016"/>
        <c:axId val="212491008"/>
      </c:barChart>
      <c:catAx>
        <c:axId val="212438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0"/>
            </a:pPr>
            <a:endParaRPr lang="pt-PT"/>
          </a:p>
        </c:txPr>
        <c:crossAx val="212491008"/>
        <c:crosses val="autoZero"/>
        <c:auto val="1"/>
        <c:lblAlgn val="ctr"/>
        <c:lblOffset val="100"/>
        <c:noMultiLvlLbl val="0"/>
      </c:catAx>
      <c:valAx>
        <c:axId val="212491008"/>
        <c:scaling>
          <c:orientation val="minMax"/>
          <c:max val="100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212438016"/>
        <c:crosses val="autoZero"/>
        <c:crossBetween val="between"/>
        <c:majorUnit val="2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Calibri (Body)"/>
          <a:cs typeface="Arial" pitchFamily="34" charset="0"/>
        </a:defRPr>
      </a:pPr>
      <a:endParaRPr lang="pt-PT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198711345793464E-2"/>
          <c:y val="5.0925925925925923E-2"/>
          <c:w val="0.60722361535352565"/>
          <c:h val="0.73577136191309422"/>
        </c:manualLayout>
      </c:layout>
      <c:lineChart>
        <c:grouping val="standard"/>
        <c:varyColors val="0"/>
        <c:ser>
          <c:idx val="0"/>
          <c:order val="0"/>
          <c:tx>
            <c:v>Comércio Internacional</c:v>
          </c:tx>
          <c:spPr>
            <a:ln w="25400" cap="rnd">
              <a:noFill/>
              <a:round/>
            </a:ln>
            <a:effectLst/>
          </c:spPr>
          <c:marker>
            <c:symbol val="dash"/>
            <c:size val="9"/>
            <c:spPr>
              <a:solidFill>
                <a:srgbClr val="595959"/>
              </a:solidFill>
              <a:ln w="9525">
                <a:noFill/>
              </a:ln>
              <a:effectLst/>
            </c:spPr>
          </c:marker>
          <c:cat>
            <c:strRef>
              <c:f>Figura_9!$N$4:$Q$4</c:f>
              <c:strCach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jan - set 2024</c:v>
                </c:pt>
              </c:strCache>
            </c:strRef>
          </c:cat>
          <c:val>
            <c:numRef>
              <c:f>Figura_9!$N$5:$Q$5</c:f>
              <c:numCache>
                <c:formatCode>0.0%</c:formatCode>
                <c:ptCount val="4"/>
                <c:pt idx="0">
                  <c:v>0.23238849086916299</c:v>
                </c:pt>
                <c:pt idx="1">
                  <c:v>-1.355280440552864E-2</c:v>
                </c:pt>
                <c:pt idx="2">
                  <c:v>2.0104785650741253E-2</c:v>
                </c:pt>
                <c:pt idx="3">
                  <c:v>1.8515666647388501E-2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5A-4494-98BB-0EB86D503AD3}"/>
            </c:ext>
          </c:extLst>
        </c:ser>
        <c:ser>
          <c:idx val="2"/>
          <c:order val="1"/>
          <c:tx>
            <c:v>Sociedades Nacionais</c:v>
          </c:tx>
          <c:spPr>
            <a:ln w="25400" cap="rnd">
              <a:noFill/>
              <a:round/>
            </a:ln>
            <a:effectLst/>
          </c:spPr>
          <c:marker>
            <c:symbol val="dash"/>
            <c:size val="9"/>
            <c:spPr>
              <a:solidFill>
                <a:srgbClr val="336FD1"/>
              </a:solidFill>
              <a:ln w="9525">
                <a:noFill/>
              </a:ln>
              <a:effectLst/>
            </c:spPr>
          </c:marker>
          <c:dLbls>
            <c:dLbl>
              <c:idx val="1"/>
              <c:layout>
                <c:manualLayout>
                  <c:x val="2.6971551384521444E-3"/>
                  <c:y val="2.3148148148148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A0-460B-8A86-241B660A3287}"/>
                </c:ext>
              </c:extLst>
            </c:dLbl>
            <c:dLbl>
              <c:idx val="2"/>
              <c:layout>
                <c:manualLayout>
                  <c:x val="0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5A-4494-98BB-0EB86D503AD3}"/>
                </c:ext>
              </c:extLst>
            </c:dLbl>
            <c:spPr>
              <a:solidFill>
                <a:srgbClr val="336FD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Figura_9!$N$4:$Q$4</c:f>
              <c:strCach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jan - set 2024</c:v>
                </c:pt>
              </c:strCache>
            </c:strRef>
          </c:cat>
          <c:val>
            <c:numRef>
              <c:f>Figura_9!$N$6:$Q$6</c:f>
              <c:numCache>
                <c:formatCode>0.0%</c:formatCode>
                <c:ptCount val="4"/>
                <c:pt idx="0">
                  <c:v>0.24764416271410999</c:v>
                </c:pt>
                <c:pt idx="1">
                  <c:v>-2.3445353013755943E-2</c:v>
                </c:pt>
                <c:pt idx="2">
                  <c:v>3.3157664336917358E-2</c:v>
                </c:pt>
                <c:pt idx="3">
                  <c:v>2.89595471682551E-2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5A-4494-98BB-0EB86D503AD3}"/>
            </c:ext>
          </c:extLst>
        </c:ser>
        <c:ser>
          <c:idx val="4"/>
          <c:order val="2"/>
          <c:tx>
            <c:v>Filiais Estrangeiras</c:v>
          </c:tx>
          <c:spPr>
            <a:ln w="25400" cap="rnd">
              <a:noFill/>
              <a:round/>
            </a:ln>
            <a:effectLst/>
          </c:spPr>
          <c:marker>
            <c:symbol val="dot"/>
            <c:size val="9"/>
            <c:spPr>
              <a:solidFill>
                <a:srgbClr val="C02A31"/>
              </a:solidFill>
              <a:ln w="9525">
                <a:noFill/>
              </a:ln>
              <a:effectLst/>
            </c:spPr>
          </c:marker>
          <c:dLbls>
            <c:dLbl>
              <c:idx val="1"/>
              <c:layout>
                <c:manualLayout>
                  <c:x val="-4.3572481396432061E-17"/>
                  <c:y val="-3.0614191623488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A0-460B-8A86-241B660A3287}"/>
                </c:ext>
              </c:extLst>
            </c:dLbl>
            <c:dLbl>
              <c:idx val="2"/>
              <c:layout>
                <c:manualLayout>
                  <c:x val="-2.6971551384521938E-3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5A-4494-98BB-0EB86D503AD3}"/>
                </c:ext>
              </c:extLst>
            </c:dLbl>
            <c:dLbl>
              <c:idx val="3"/>
              <c:layout>
                <c:manualLayout>
                  <c:x val="-2.6971551384522927E-3"/>
                  <c:y val="2.31481481481482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A0-460B-8A86-241B660A3287}"/>
                </c:ext>
              </c:extLst>
            </c:dLbl>
            <c:spPr>
              <a:solidFill>
                <a:srgbClr val="C02A31"/>
              </a:solidFill>
              <a:ln>
                <a:noFill/>
              </a:ln>
              <a:effectLst/>
            </c:spPr>
            <c:txPr>
              <a:bodyPr rot="0" spcFirstLastPara="1" vertOverflow="overflow" horzOverflow="overflow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Figura_9!$N$4:$Q$4</c:f>
              <c:strCach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jan - set 2024</c:v>
                </c:pt>
              </c:strCache>
            </c:strRef>
          </c:cat>
          <c:val>
            <c:numRef>
              <c:f>Figura_9!$N$7:$Q$7</c:f>
              <c:numCache>
                <c:formatCode>0.0%</c:formatCode>
                <c:ptCount val="4"/>
                <c:pt idx="0">
                  <c:v>0.20761347807330899</c:v>
                </c:pt>
                <c:pt idx="1">
                  <c:v>3.0451103423443401E-3</c:v>
                </c:pt>
                <c:pt idx="2">
                  <c:v>-1.2172038020602516E-3</c:v>
                </c:pt>
                <c:pt idx="3">
                  <c:v>8.8987916181193505E-4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5A-4494-98BB-0EB86D503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6350" cap="flat" cmpd="sng" algn="ctr">
              <a:solidFill>
                <a:schemeClr val="bg1">
                  <a:lumMod val="50000"/>
                </a:schemeClr>
              </a:solidFill>
              <a:prstDash val="sysDash"/>
              <a:round/>
            </a:ln>
            <a:effectLst/>
          </c:spPr>
        </c:hiLowLines>
        <c:marker val="1"/>
        <c:smooth val="0"/>
        <c:axId val="477777535"/>
        <c:axId val="568195263"/>
      </c:lineChart>
      <c:catAx>
        <c:axId val="477777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68195263"/>
        <c:crosses val="autoZero"/>
        <c:auto val="1"/>
        <c:lblAlgn val="ctr"/>
        <c:lblOffset val="100"/>
        <c:noMultiLvlLbl val="0"/>
      </c:catAx>
      <c:valAx>
        <c:axId val="568195263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bg1">
                  <a:lumMod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pt-PT"/>
          </a:p>
        </c:txPr>
        <c:crossAx val="477777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518850415188437"/>
          <c:y val="1.7360017497812821E-2"/>
          <c:w val="0.31109007164460634"/>
          <c:h val="0.255788130650335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j-lt"/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000" baseline="0">
                <a:latin typeface="Calibri" panose="020F0502020204030204" pitchFamily="34" charset="0"/>
              </a:defRPr>
            </a:pPr>
            <a:r>
              <a:rPr lang="pt-PT" sz="1000" baseline="0">
                <a:latin typeface="Calibri" panose="020F0502020204030204" pitchFamily="34" charset="0"/>
              </a:rPr>
              <a:t>Volume de negócios</a:t>
            </a:r>
          </a:p>
        </c:rich>
      </c:tx>
      <c:layout>
        <c:manualLayout>
          <c:xMode val="edge"/>
          <c:yMode val="edge"/>
          <c:x val="0.33562816236389764"/>
          <c:y val="6.323710650834006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83014346574704E-2"/>
          <c:y val="0.15260390080168051"/>
          <c:w val="0.86121674220163857"/>
          <c:h val="0.66490857610823906"/>
        </c:manualLayout>
      </c:layout>
      <c:areaChart>
        <c:grouping val="percentStacked"/>
        <c:varyColors val="0"/>
        <c:ser>
          <c:idx val="0"/>
          <c:order val="0"/>
          <c:tx>
            <c:strRef>
              <c:f>Figura_1!$P$15</c:f>
              <c:strCache>
                <c:ptCount val="1"/>
                <c:pt idx="0">
                  <c:v>Sociedades Nacionais</c:v>
                </c:pt>
              </c:strCache>
            </c:strRef>
          </c:tx>
          <c:spPr>
            <a:solidFill>
              <a:srgbClr val="F7DDDE"/>
            </a:solidFill>
          </c:spPr>
          <c:cat>
            <c:numRef>
              <c:f>Figura_1!$Q$19:$AE$19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Figura_1!$Q$15:$AE$15</c:f>
              <c:numCache>
                <c:formatCode>#\ ###\ ##0</c:formatCode>
                <c:ptCount val="15"/>
                <c:pt idx="0">
                  <c:v>250358.83055399999</c:v>
                </c:pt>
                <c:pt idx="1">
                  <c:v>244377.04960999999</c:v>
                </c:pt>
                <c:pt idx="2">
                  <c:v>230267.04251500001</c:v>
                </c:pt>
                <c:pt idx="3">
                  <c:v>229602.204229</c:v>
                </c:pt>
                <c:pt idx="4">
                  <c:v>233264.897039</c:v>
                </c:pt>
                <c:pt idx="5">
                  <c:v>236816.73221799999</c:v>
                </c:pt>
                <c:pt idx="6">
                  <c:v>242387.964194</c:v>
                </c:pt>
                <c:pt idx="7">
                  <c:v>265246.743709</c:v>
                </c:pt>
                <c:pt idx="8">
                  <c:v>278945.28499499999</c:v>
                </c:pt>
                <c:pt idx="9">
                  <c:v>285840.194349</c:v>
                </c:pt>
                <c:pt idx="10">
                  <c:v>256444.77663099999</c:v>
                </c:pt>
                <c:pt idx="11">
                  <c:v>298921.412243</c:v>
                </c:pt>
                <c:pt idx="12">
                  <c:v>369234.85759299999</c:v>
                </c:pt>
                <c:pt idx="13">
                  <c:v>377297.76426299999</c:v>
                </c:pt>
                <c:pt idx="14">
                  <c:v>390062.840142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1-4DB2-BB08-D84C5EFC3664}"/>
            </c:ext>
          </c:extLst>
        </c:ser>
        <c:ser>
          <c:idx val="1"/>
          <c:order val="1"/>
          <c:tx>
            <c:strRef>
              <c:f>Figura_1!$P$16</c:f>
              <c:strCache>
                <c:ptCount val="1"/>
                <c:pt idx="0">
                  <c:v>Filiais Estrangeiras</c:v>
                </c:pt>
              </c:strCache>
            </c:strRef>
          </c:tx>
          <c:spPr>
            <a:solidFill>
              <a:srgbClr val="336FD1"/>
            </a:solidFill>
          </c:spPr>
          <c:cat>
            <c:numRef>
              <c:f>Figura_1!$Q$19:$AE$19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Figura_1!$Q$16:$AE$16</c:f>
              <c:numCache>
                <c:formatCode>#\ ###\ ##0</c:formatCode>
                <c:ptCount val="15"/>
                <c:pt idx="0">
                  <c:v>79582.073520999998</c:v>
                </c:pt>
                <c:pt idx="1">
                  <c:v>79739.292866999996</c:v>
                </c:pt>
                <c:pt idx="2">
                  <c:v>74670.796256000001</c:v>
                </c:pt>
                <c:pt idx="3">
                  <c:v>73805.338451999996</c:v>
                </c:pt>
                <c:pt idx="4">
                  <c:v>75540.677918999994</c:v>
                </c:pt>
                <c:pt idx="5">
                  <c:v>80410.139106999995</c:v>
                </c:pt>
                <c:pt idx="6">
                  <c:v>83498.320915999997</c:v>
                </c:pt>
                <c:pt idx="7">
                  <c:v>90897.896234999993</c:v>
                </c:pt>
                <c:pt idx="8">
                  <c:v>101851.11803100001</c:v>
                </c:pt>
                <c:pt idx="9">
                  <c:v>110981.466069</c:v>
                </c:pt>
                <c:pt idx="10">
                  <c:v>101291.46069000001</c:v>
                </c:pt>
                <c:pt idx="11">
                  <c:v>116853.554739</c:v>
                </c:pt>
                <c:pt idx="12">
                  <c:v>146575.74220899999</c:v>
                </c:pt>
                <c:pt idx="13">
                  <c:v>154148.31278400001</c:v>
                </c:pt>
                <c:pt idx="14">
                  <c:v>161687.85668600001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1-4DB2-BB08-D84C5EFC3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026432"/>
        <c:axId val="198058560"/>
      </c:areaChart>
      <c:catAx>
        <c:axId val="1950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8058560"/>
        <c:crosses val="autoZero"/>
        <c:auto val="1"/>
        <c:lblAlgn val="ctr"/>
        <c:lblOffset val="100"/>
        <c:noMultiLvlLbl val="0"/>
      </c:catAx>
      <c:valAx>
        <c:axId val="198058560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one"/>
        <c:crossAx val="195026432"/>
        <c:crosses val="autoZero"/>
        <c:crossBetween val="midCat"/>
        <c:majorUnit val="0.2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56819836403012"/>
          <c:y val="0.91768630570679322"/>
          <c:w val="0.68636002066036539"/>
          <c:h val="8.2313694293206771E-2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6" l="0.70000000000000062" r="0.70000000000000062" t="0.750000000000006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339502270245418"/>
          <c:y val="0.10390234586014935"/>
          <c:w val="0.69549080657055884"/>
          <c:h val="0.55195107188925896"/>
        </c:manualLayout>
      </c:layout>
      <c:lineChart>
        <c:grouping val="standard"/>
        <c:varyColors val="0"/>
        <c:ser>
          <c:idx val="0"/>
          <c:order val="0"/>
          <c:tx>
            <c:strRef>
              <c:f>Figura_2!$M$8</c:f>
              <c:strCache>
                <c:ptCount val="1"/>
                <c:pt idx="0">
                  <c:v>Sociedades Não Financeiras</c:v>
                </c:pt>
              </c:strCache>
            </c:strRef>
          </c:tx>
          <c:spPr>
            <a:ln w="15875">
              <a:solidFill>
                <a:srgbClr val="D9555B"/>
              </a:solidFill>
            </a:ln>
          </c:spPr>
          <c:marker>
            <c:symbol val="square"/>
            <c:size val="5"/>
            <c:spPr>
              <a:solidFill>
                <a:srgbClr val="D9555B"/>
              </a:solidFill>
              <a:ln>
                <a:solidFill>
                  <a:srgbClr val="D9555B"/>
                </a:solidFill>
              </a:ln>
            </c:spPr>
          </c:marker>
          <c:cat>
            <c:numRef>
              <c:f>Figura_2!$L$9:$L$23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Figura_2!$M$9:$M$23</c:f>
              <c:numCache>
                <c:formatCode>#,##0</c:formatCode>
                <c:ptCount val="15"/>
                <c:pt idx="0">
                  <c:v>27394.506879287939</c:v>
                </c:pt>
                <c:pt idx="1">
                  <c:v>26360.48612433951</c:v>
                </c:pt>
                <c:pt idx="2">
                  <c:v>25945.162649571757</c:v>
                </c:pt>
                <c:pt idx="3">
                  <c:v>26594.434143260478</c:v>
                </c:pt>
                <c:pt idx="4">
                  <c:v>27145.11363421199</c:v>
                </c:pt>
                <c:pt idx="5">
                  <c:v>27604.090838100434</c:v>
                </c:pt>
                <c:pt idx="6">
                  <c:v>28182.576760574175</c:v>
                </c:pt>
                <c:pt idx="7">
                  <c:v>28986.553965301664</c:v>
                </c:pt>
                <c:pt idx="8">
                  <c:v>29305.240642698824</c:v>
                </c:pt>
                <c:pt idx="9">
                  <c:v>29701.50360922821</c:v>
                </c:pt>
                <c:pt idx="10">
                  <c:v>27821.74049861365</c:v>
                </c:pt>
                <c:pt idx="11">
                  <c:v>31456.491249525818</c:v>
                </c:pt>
                <c:pt idx="12">
                  <c:v>34994.150646156784</c:v>
                </c:pt>
                <c:pt idx="13">
                  <c:v>37466.259741708018</c:v>
                </c:pt>
                <c:pt idx="14">
                  <c:v>38404.465232172603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B4-4D4F-9579-F85B27712881}"/>
            </c:ext>
          </c:extLst>
        </c:ser>
        <c:ser>
          <c:idx val="1"/>
          <c:order val="1"/>
          <c:tx>
            <c:strRef>
              <c:f>Figura_2!$N$8</c:f>
              <c:strCache>
                <c:ptCount val="1"/>
                <c:pt idx="0">
                  <c:v>Filiais Estrangeiras</c:v>
                </c:pt>
              </c:strCache>
            </c:strRef>
          </c:tx>
          <c:spPr>
            <a:ln w="15875">
              <a:solidFill>
                <a:srgbClr val="1F4889"/>
              </a:solidFill>
            </a:ln>
          </c:spPr>
          <c:marker>
            <c:symbol val="x"/>
            <c:size val="5"/>
            <c:spPr>
              <a:solidFill>
                <a:srgbClr val="1F4889"/>
              </a:solidFill>
              <a:ln>
                <a:solidFill>
                  <a:srgbClr val="1F4889"/>
                </a:solidFill>
              </a:ln>
            </c:spPr>
          </c:marker>
          <c:cat>
            <c:numRef>
              <c:f>Figura_2!$L$9:$L$23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Figura_2!$N$9:$N$23</c:f>
              <c:numCache>
                <c:formatCode>#,##0</c:formatCode>
                <c:ptCount val="15"/>
                <c:pt idx="0">
                  <c:v>43237.295213634454</c:v>
                </c:pt>
                <c:pt idx="1">
                  <c:v>41622.385791280816</c:v>
                </c:pt>
                <c:pt idx="2">
                  <c:v>40421.180485982717</c:v>
                </c:pt>
                <c:pt idx="3">
                  <c:v>40592.507558361023</c:v>
                </c:pt>
                <c:pt idx="4">
                  <c:v>41370.724705828026</c:v>
                </c:pt>
                <c:pt idx="5">
                  <c:v>44182.940084270966</c:v>
                </c:pt>
                <c:pt idx="6">
                  <c:v>45074.440536386261</c:v>
                </c:pt>
                <c:pt idx="7">
                  <c:v>45335.286748280843</c:v>
                </c:pt>
                <c:pt idx="8">
                  <c:v>44190.35622488943</c:v>
                </c:pt>
                <c:pt idx="9">
                  <c:v>45431.491122915511</c:v>
                </c:pt>
                <c:pt idx="10">
                  <c:v>42501.833877523124</c:v>
                </c:pt>
                <c:pt idx="11">
                  <c:v>47305.529744990592</c:v>
                </c:pt>
                <c:pt idx="12">
                  <c:v>53339.614404670603</c:v>
                </c:pt>
                <c:pt idx="13">
                  <c:v>55673.781721384206</c:v>
                </c:pt>
                <c:pt idx="14">
                  <c:v>57766.956646782797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B4-4D4F-9579-F85B27712881}"/>
            </c:ext>
          </c:extLst>
        </c:ser>
        <c:ser>
          <c:idx val="2"/>
          <c:order val="2"/>
          <c:tx>
            <c:strRef>
              <c:f>Figura_2!$O$8</c:f>
              <c:strCache>
                <c:ptCount val="1"/>
                <c:pt idx="0">
                  <c:v>Sociedades nacionais</c:v>
                </c:pt>
              </c:strCache>
            </c:strRef>
          </c:tx>
          <c:spPr>
            <a:ln w="15875">
              <a:solidFill>
                <a:srgbClr val="E8989C"/>
              </a:solidFill>
            </a:ln>
          </c:spPr>
          <c:marker>
            <c:symbol val="circle"/>
            <c:size val="5"/>
            <c:spPr>
              <a:solidFill>
                <a:srgbClr val="E8989C"/>
              </a:solidFill>
              <a:ln>
                <a:solidFill>
                  <a:srgbClr val="E8989C"/>
                </a:solidFill>
              </a:ln>
            </c:spPr>
          </c:marker>
          <c:cat>
            <c:numRef>
              <c:f>Figura_2!$L$9:$L$23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Figura_2!$O$9:$O$23</c:f>
              <c:numCache>
                <c:formatCode>#,##0</c:formatCode>
                <c:ptCount val="15"/>
                <c:pt idx="0">
                  <c:v>24888.287735595713</c:v>
                </c:pt>
                <c:pt idx="1">
                  <c:v>23875.662633584183</c:v>
                </c:pt>
                <c:pt idx="2">
                  <c:v>23515.653702399923</c:v>
                </c:pt>
                <c:pt idx="3">
                  <c:v>24150.194808908385</c:v>
                </c:pt>
                <c:pt idx="4">
                  <c:v>24634.272936248166</c:v>
                </c:pt>
                <c:pt idx="5">
                  <c:v>24635.525042719677</c:v>
                </c:pt>
                <c:pt idx="6">
                  <c:v>25151.157090349141</c:v>
                </c:pt>
                <c:pt idx="7">
                  <c:v>25999.740332371493</c:v>
                </c:pt>
                <c:pt idx="8">
                  <c:v>26359.434594592927</c:v>
                </c:pt>
                <c:pt idx="9">
                  <c:v>26384.259058594303</c:v>
                </c:pt>
                <c:pt idx="10">
                  <c:v>24655.061701365903</c:v>
                </c:pt>
                <c:pt idx="11">
                  <c:v>27942.676543086782</c:v>
                </c:pt>
                <c:pt idx="12">
                  <c:v>30868.574363259606</c:v>
                </c:pt>
                <c:pt idx="13">
                  <c:v>33333.159938595403</c:v>
                </c:pt>
                <c:pt idx="14">
                  <c:v>34066.2095330999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B4-4D4F-9579-F85B27712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866496"/>
        <c:axId val="198060864"/>
      </c:lineChart>
      <c:catAx>
        <c:axId val="19786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8060864"/>
        <c:crosses val="autoZero"/>
        <c:auto val="1"/>
        <c:lblAlgn val="ctr"/>
        <c:lblOffset val="100"/>
        <c:noMultiLvlLbl val="0"/>
      </c:catAx>
      <c:valAx>
        <c:axId val="19806086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crossAx val="1978664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+mn-lt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000000000000622" l="0.70000000000000062" r="0.70000000000000062" t="0.750000000000006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298285178875158"/>
          <c:y val="0.15677198300003295"/>
          <c:w val="0.73534491809213565"/>
          <c:h val="0.55195107188925896"/>
        </c:manualLayout>
      </c:layout>
      <c:lineChart>
        <c:grouping val="standard"/>
        <c:varyColors val="0"/>
        <c:ser>
          <c:idx val="0"/>
          <c:order val="0"/>
          <c:tx>
            <c:strRef>
              <c:f>Figura_2!$R$8</c:f>
              <c:strCache>
                <c:ptCount val="1"/>
                <c:pt idx="0">
                  <c:v>Sociedades Não Financeiras</c:v>
                </c:pt>
              </c:strCache>
            </c:strRef>
          </c:tx>
          <c:spPr>
            <a:ln w="15875">
              <a:solidFill>
                <a:srgbClr val="D9555B"/>
              </a:solidFill>
            </a:ln>
          </c:spPr>
          <c:marker>
            <c:symbol val="square"/>
            <c:size val="5"/>
            <c:spPr>
              <a:solidFill>
                <a:srgbClr val="D9555B"/>
              </a:solidFill>
              <a:ln>
                <a:solidFill>
                  <a:srgbClr val="D9555B"/>
                </a:solidFill>
              </a:ln>
            </c:spPr>
          </c:marker>
          <c:cat>
            <c:numRef>
              <c:f>Figura_2!$Q$9:$Q$23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Figura_2!$R$9:$R$23</c:f>
              <c:numCache>
                <c:formatCode>#,##0</c:formatCode>
                <c:ptCount val="15"/>
                <c:pt idx="0">
                  <c:v>967.5262911336597</c:v>
                </c:pt>
                <c:pt idx="1">
                  <c:v>970.40784198667757</c:v>
                </c:pt>
                <c:pt idx="2">
                  <c:v>967.01853008591752</c:v>
                </c:pt>
                <c:pt idx="3">
                  <c:v>967.26498187760967</c:v>
                </c:pt>
                <c:pt idx="4">
                  <c:v>973.24777836037617</c:v>
                </c:pt>
                <c:pt idx="5">
                  <c:v>977.57358089454431</c:v>
                </c:pt>
                <c:pt idx="6">
                  <c:v>985.4970751877529</c:v>
                </c:pt>
                <c:pt idx="7">
                  <c:v>1006.7096190289325</c:v>
                </c:pt>
                <c:pt idx="8">
                  <c:v>1037.4416799178575</c:v>
                </c:pt>
                <c:pt idx="9">
                  <c:v>1072.3431144435287</c:v>
                </c:pt>
                <c:pt idx="10">
                  <c:v>1084.851379178652</c:v>
                </c:pt>
                <c:pt idx="11">
                  <c:v>1149.4962464265943</c:v>
                </c:pt>
                <c:pt idx="12">
                  <c:v>1235.4445795596041</c:v>
                </c:pt>
                <c:pt idx="13">
                  <c:v>1324.4736185599163</c:v>
                </c:pt>
                <c:pt idx="14">
                  <c:v>1393.39634807117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5B-4AEC-9C21-D2C34AFC3EDB}"/>
            </c:ext>
          </c:extLst>
        </c:ser>
        <c:ser>
          <c:idx val="1"/>
          <c:order val="1"/>
          <c:tx>
            <c:strRef>
              <c:f>Figura_2!$S$8</c:f>
              <c:strCache>
                <c:ptCount val="1"/>
                <c:pt idx="0">
                  <c:v>Filiais Estrangeiras</c:v>
                </c:pt>
              </c:strCache>
            </c:strRef>
          </c:tx>
          <c:spPr>
            <a:ln w="15875">
              <a:solidFill>
                <a:srgbClr val="1F4889"/>
              </a:solidFill>
            </a:ln>
          </c:spPr>
          <c:marker>
            <c:symbol val="x"/>
            <c:size val="5"/>
            <c:spPr>
              <a:solidFill>
                <a:srgbClr val="1F4889"/>
              </a:solidFill>
              <a:ln>
                <a:solidFill>
                  <a:srgbClr val="1F4889"/>
                </a:solidFill>
              </a:ln>
            </c:spPr>
          </c:marker>
          <c:cat>
            <c:numRef>
              <c:f>Figura_2!$Q$9:$Q$23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Figura_2!$S$9:$S$23</c:f>
              <c:numCache>
                <c:formatCode>#,##0</c:formatCode>
                <c:ptCount val="15"/>
                <c:pt idx="0">
                  <c:v>1285.2549825484155</c:v>
                </c:pt>
                <c:pt idx="1">
                  <c:v>1304.241250672982</c:v>
                </c:pt>
                <c:pt idx="2">
                  <c:v>1315.9952439685551</c:v>
                </c:pt>
                <c:pt idx="3">
                  <c:v>1291.835050620351</c:v>
                </c:pt>
                <c:pt idx="4">
                  <c:v>1293.4957407214702</c:v>
                </c:pt>
                <c:pt idx="5">
                  <c:v>1327.4049382560383</c:v>
                </c:pt>
                <c:pt idx="6">
                  <c:v>1331.1863179905038</c:v>
                </c:pt>
                <c:pt idx="7">
                  <c:v>1349.8993815894912</c:v>
                </c:pt>
                <c:pt idx="8">
                  <c:v>1354.3096898483157</c:v>
                </c:pt>
                <c:pt idx="9">
                  <c:v>1396.5449944975246</c:v>
                </c:pt>
                <c:pt idx="10">
                  <c:v>1423.6334359360719</c:v>
                </c:pt>
                <c:pt idx="11">
                  <c:v>1517.0707825002344</c:v>
                </c:pt>
                <c:pt idx="12">
                  <c:v>1647.322983344508</c:v>
                </c:pt>
                <c:pt idx="13">
                  <c:v>1744.939425088806</c:v>
                </c:pt>
                <c:pt idx="14">
                  <c:v>1853.8364603984601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5B-4AEC-9C21-D2C34AFC3EDB}"/>
            </c:ext>
          </c:extLst>
        </c:ser>
        <c:ser>
          <c:idx val="2"/>
          <c:order val="2"/>
          <c:tx>
            <c:strRef>
              <c:f>Figura_2!$T$8</c:f>
              <c:strCache>
                <c:ptCount val="1"/>
                <c:pt idx="0">
                  <c:v>Sociedades nacionais</c:v>
                </c:pt>
              </c:strCache>
            </c:strRef>
          </c:tx>
          <c:spPr>
            <a:ln w="15875">
              <a:solidFill>
                <a:srgbClr val="E8989C"/>
              </a:solidFill>
            </a:ln>
          </c:spPr>
          <c:marker>
            <c:symbol val="circle"/>
            <c:size val="5"/>
            <c:spPr>
              <a:solidFill>
                <a:srgbClr val="E8989C"/>
              </a:solidFill>
              <a:ln>
                <a:solidFill>
                  <a:srgbClr val="E8989C"/>
                </a:solidFill>
              </a:ln>
            </c:spPr>
          </c:marker>
          <c:cat>
            <c:numRef>
              <c:f>Figura_2!$Q$9:$Q$23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Figura_2!$T$9:$T$23</c:f>
              <c:numCache>
                <c:formatCode>#,##0</c:formatCode>
                <c:ptCount val="15"/>
                <c:pt idx="0">
                  <c:v>915.76640927050937</c:v>
                </c:pt>
                <c:pt idx="1">
                  <c:v>914.44383391231509</c:v>
                </c:pt>
                <c:pt idx="2">
                  <c:v>906.4783939590634</c:v>
                </c:pt>
                <c:pt idx="3">
                  <c:v>908.46117227946229</c:v>
                </c:pt>
                <c:pt idx="4">
                  <c:v>914.57713865219137</c:v>
                </c:pt>
                <c:pt idx="5">
                  <c:v>912.55470646504614</c:v>
                </c:pt>
                <c:pt idx="6">
                  <c:v>921.17557808922879</c:v>
                </c:pt>
                <c:pt idx="7">
                  <c:v>941.73334413346697</c:v>
                </c:pt>
                <c:pt idx="8">
                  <c:v>972.37705428176912</c:v>
                </c:pt>
                <c:pt idx="9">
                  <c:v>1001.4516268307503</c:v>
                </c:pt>
                <c:pt idx="10">
                  <c:v>1008.9377771916249</c:v>
                </c:pt>
                <c:pt idx="11">
                  <c:v>1064.4885934207123</c:v>
                </c:pt>
                <c:pt idx="12">
                  <c:v>1138.8894835849953</c:v>
                </c:pt>
                <c:pt idx="13">
                  <c:v>1224.9113566527019</c:v>
                </c:pt>
                <c:pt idx="14">
                  <c:v>1285.67641756538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5B-4AEC-9C21-D2C34AFC3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869056"/>
        <c:axId val="198063168"/>
      </c:lineChart>
      <c:catAx>
        <c:axId val="197869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8063168"/>
        <c:crosses val="autoZero"/>
        <c:auto val="1"/>
        <c:lblAlgn val="ctr"/>
        <c:lblOffset val="100"/>
        <c:noMultiLvlLbl val="0"/>
      </c:catAx>
      <c:valAx>
        <c:axId val="19806316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crossAx val="19786905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700">
          <a:latin typeface="+mn-lt"/>
          <a:ea typeface="Tahoma" panose="020B0604030504040204" pitchFamily="34" charset="0"/>
          <a:cs typeface="Tahoma" panose="020B0604030504040204" pitchFamily="34" charset="0"/>
        </a:defRPr>
      </a:pPr>
      <a:endParaRPr lang="pt-PT"/>
    </a:p>
  </c:txPr>
  <c:printSettings>
    <c:headerFooter/>
    <c:pageMargins b="0.75000000000000644" l="0.70000000000000062" r="0.70000000000000062" t="0.75000000000000644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baseline="0">
                <a:latin typeface="Calibri" panose="020F0502020204030204" pitchFamily="34" charset="0"/>
              </a:defRPr>
            </a:pPr>
            <a:r>
              <a:rPr lang="pt-PT" sz="1000" b="1" baseline="0">
                <a:latin typeface="Calibri" panose="020F0502020204030204" pitchFamily="34" charset="0"/>
              </a:rPr>
              <a:t>Sociedades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9485387906818988"/>
          <c:y val="0.16129921259842903"/>
          <c:w val="0.58181102362204729"/>
          <c:h val="0.584753065287128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Figura_3!$Q$4</c:f>
              <c:strCache>
                <c:ptCount val="1"/>
                <c:pt idx="0">
                  <c:v>Com perfil exportador</c:v>
                </c:pt>
              </c:strCache>
            </c:strRef>
          </c:tx>
          <c:spPr>
            <a:solidFill>
              <a:srgbClr val="D9555B"/>
            </a:solidFill>
          </c:spPr>
          <c:invertIfNegative val="0"/>
          <c:dLbls>
            <c:dLbl>
              <c:idx val="0"/>
              <c:layout>
                <c:manualLayout>
                  <c:x val="5.7874738666576719E-2"/>
                  <c:y val="8.10936177160361E-7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+mn-lt"/>
                    </a:defRPr>
                  </a:pPr>
                  <a:endParaRPr lang="pt-PT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19-48C0-88B5-7353803D3DD3}"/>
                </c:ext>
              </c:extLst>
            </c:dLbl>
            <c:dLbl>
              <c:idx val="1"/>
              <c:layout>
                <c:manualLayout>
                  <c:x val="-7.4993002507262995E-3"/>
                  <c:y val="3.433774086156022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19-48C0-88B5-7353803D3DD3}"/>
                </c:ext>
              </c:extLst>
            </c:dLbl>
            <c:dLbl>
              <c:idx val="2"/>
              <c:layout>
                <c:manualLayout>
                  <c:x val="-3.1374804647163633E-3"/>
                  <c:y val="3.433233462037978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219-48C0-88B5-7353803D3DD3}"/>
                </c:ext>
              </c:extLst>
            </c:dLbl>
            <c:dLbl>
              <c:idx val="3"/>
              <c:layout>
                <c:manualLayout>
                  <c:x val="6.0344128704159028E-3"/>
                  <c:y val="5.4062411823278116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19-48C0-88B5-7353803D3DD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Figura_3!$P$7:$P$10</c:f>
              <c:strCache>
                <c:ptCount val="4"/>
                <c:pt idx="0">
                  <c:v>Sociedades Nacionais</c:v>
                </c:pt>
                <c:pt idx="1">
                  <c:v>Filiais de empresas Estrangeiras</c:v>
                </c:pt>
                <c:pt idx="2">
                  <c:v>Filiais de empresas da União Europeia</c:v>
                </c:pt>
                <c:pt idx="3">
                  <c:v>Filiais de empresas do Resto do mundo</c:v>
                </c:pt>
              </c:strCache>
            </c:strRef>
          </c:cat>
          <c:val>
            <c:numRef>
              <c:f>Figura_3!$Q$7:$Q$10</c:f>
              <c:numCache>
                <c:formatCode>0.0%</c:formatCode>
                <c:ptCount val="4"/>
                <c:pt idx="0">
                  <c:v>5.889757977233126E-2</c:v>
                </c:pt>
                <c:pt idx="1">
                  <c:v>0.24543647207663113</c:v>
                </c:pt>
                <c:pt idx="2">
                  <c:v>0.24064979221760482</c:v>
                </c:pt>
                <c:pt idx="3">
                  <c:v>0.2576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19-48C0-88B5-7353803D3DD3}"/>
            </c:ext>
          </c:extLst>
        </c:ser>
        <c:ser>
          <c:idx val="1"/>
          <c:order val="1"/>
          <c:tx>
            <c:strRef>
              <c:f>Figura_3!$R$4</c:f>
              <c:strCache>
                <c:ptCount val="1"/>
                <c:pt idx="0">
                  <c:v>Sem perfil exportador</c:v>
                </c:pt>
              </c:strCache>
            </c:strRef>
          </c:tx>
          <c:spPr>
            <a:solidFill>
              <a:srgbClr val="D9D9D9"/>
            </a:solidFill>
          </c:spPr>
          <c:invertIfNegative val="0"/>
          <c:cat>
            <c:strRef>
              <c:f>Figura_3!$P$7:$P$10</c:f>
              <c:strCache>
                <c:ptCount val="4"/>
                <c:pt idx="0">
                  <c:v>Sociedades Nacionais</c:v>
                </c:pt>
                <c:pt idx="1">
                  <c:v>Filiais de empresas Estrangeiras</c:v>
                </c:pt>
                <c:pt idx="2">
                  <c:v>Filiais de empresas da União Europeia</c:v>
                </c:pt>
                <c:pt idx="3">
                  <c:v>Filiais de empresas do Resto do mundo</c:v>
                </c:pt>
              </c:strCache>
            </c:strRef>
          </c:cat>
          <c:val>
            <c:numRef>
              <c:f>Figura_3!$R$7:$R$10</c:f>
              <c:numCache>
                <c:formatCode>0.0%</c:formatCode>
                <c:ptCount val="4"/>
                <c:pt idx="0">
                  <c:v>0.94110242022766877</c:v>
                </c:pt>
                <c:pt idx="1">
                  <c:v>0.75456352792336889</c:v>
                </c:pt>
                <c:pt idx="2">
                  <c:v>0.75935020778239515</c:v>
                </c:pt>
                <c:pt idx="3">
                  <c:v>0.74239999999999995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19-48C0-88B5-7353803D3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9316992"/>
        <c:axId val="198010560"/>
      </c:barChart>
      <c:catAx>
        <c:axId val="19931699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98010560"/>
        <c:crosses val="autoZero"/>
        <c:auto val="1"/>
        <c:lblAlgn val="ctr"/>
        <c:lblOffset val="100"/>
        <c:noMultiLvlLbl val="0"/>
      </c:catAx>
      <c:valAx>
        <c:axId val="19801056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9316992"/>
        <c:crosses val="max"/>
        <c:crossBetween val="between"/>
      </c:valAx>
    </c:plotArea>
    <c:legend>
      <c:legendPos val="b"/>
      <c:layout>
        <c:manualLayout>
          <c:xMode val="edge"/>
          <c:yMode val="edge"/>
          <c:x val="0.16510659783834875"/>
          <c:y val="0.91358765182379986"/>
          <c:w val="0.81464678974601534"/>
          <c:h val="5.3261052099741607E-2"/>
        </c:manualLayout>
      </c:layout>
      <c:overlay val="0"/>
      <c:txPr>
        <a:bodyPr/>
        <a:lstStyle/>
        <a:p>
          <a:pPr>
            <a:defRPr sz="800" b="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132" l="0.70000000000000062" r="0.70000000000000062" t="0.7500000000000113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baseline="0">
                <a:latin typeface="Calibri" panose="020F0502020204030204" pitchFamily="34" charset="0"/>
              </a:defRPr>
            </a:pPr>
            <a:r>
              <a:rPr lang="pt-PT" sz="1000" b="1" baseline="0">
                <a:latin typeface="Calibri" panose="020F0502020204030204" pitchFamily="34" charset="0"/>
              </a:rPr>
              <a:t>Pessoal ao serviço</a:t>
            </a:r>
          </a:p>
        </c:rich>
      </c:tx>
      <c:layout>
        <c:manualLayout>
          <c:xMode val="edge"/>
          <c:yMode val="edge"/>
          <c:x val="0.35093624456308575"/>
          <c:y val="3.7037037037037056E-2"/>
        </c:manualLayout>
      </c:layout>
      <c:overlay val="0"/>
      <c:spPr>
        <a:solidFill>
          <a:schemeClr val="bg1"/>
        </a:solidFill>
      </c:spPr>
    </c:title>
    <c:autoTitleDeleted val="0"/>
    <c:plotArea>
      <c:layout>
        <c:manualLayout>
          <c:layoutTarget val="inner"/>
          <c:xMode val="edge"/>
          <c:yMode val="edge"/>
          <c:x val="0.30046314523185425"/>
          <c:y val="0.18599059175574409"/>
          <c:w val="0.58181102362204729"/>
          <c:h val="0.584753065287128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Figura_3!$Q$4</c:f>
              <c:strCache>
                <c:ptCount val="1"/>
                <c:pt idx="0">
                  <c:v>Com perfil exportador</c:v>
                </c:pt>
              </c:strCache>
            </c:strRef>
          </c:tx>
          <c:spPr>
            <a:solidFill>
              <a:srgbClr val="85A9E3"/>
            </a:solidFill>
          </c:spPr>
          <c:invertIfNegative val="0"/>
          <c:dLbls>
            <c:dLbl>
              <c:idx val="0"/>
              <c:layout>
                <c:manualLayout>
                  <c:x val="-6.3745209210985107E-3"/>
                  <c:y val="1.369459304631406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CA-4686-922C-E3E3E876670F}"/>
                </c:ext>
              </c:extLst>
            </c:dLbl>
            <c:dLbl>
              <c:idx val="1"/>
              <c:layout>
                <c:manualLayout>
                  <c:x val="1.1428971970291468E-2"/>
                  <c:y val="3.47870052554376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CA-4686-922C-E3E3E876670F}"/>
                </c:ext>
              </c:extLst>
            </c:dLbl>
            <c:dLbl>
              <c:idx val="2"/>
              <c:layout>
                <c:manualLayout>
                  <c:x val="-1.7358581539317023E-2"/>
                  <c:y val="3.478700525543766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CA-4686-922C-E3E3E876670F}"/>
                </c:ext>
              </c:extLst>
            </c:dLbl>
            <c:dLbl>
              <c:idx val="3"/>
              <c:layout>
                <c:manualLayout>
                  <c:x val="1.9573459938034953E-2"/>
                  <c:y val="2.738918609199041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CA-4686-922C-E3E3E87667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Figura_3!$P$14:$P$17</c:f>
              <c:strCache>
                <c:ptCount val="4"/>
                <c:pt idx="0">
                  <c:v>Sociedades Nacionais</c:v>
                </c:pt>
                <c:pt idx="1">
                  <c:v>Filiais de empresas Estrangeiras</c:v>
                </c:pt>
                <c:pt idx="2">
                  <c:v>Filiais de empresas da União Europeia</c:v>
                </c:pt>
                <c:pt idx="3">
                  <c:v>Filiais de empresas do Resto do mundo</c:v>
                </c:pt>
              </c:strCache>
            </c:strRef>
          </c:cat>
          <c:val>
            <c:numRef>
              <c:f>Figura_3!$Q$14:$Q$17</c:f>
              <c:numCache>
                <c:formatCode>0.0%</c:formatCode>
                <c:ptCount val="4"/>
                <c:pt idx="0">
                  <c:v>0.18316022990181768</c:v>
                </c:pt>
                <c:pt idx="1">
                  <c:v>0.43373394680527572</c:v>
                </c:pt>
                <c:pt idx="2">
                  <c:v>0.42056030613691125</c:v>
                </c:pt>
                <c:pt idx="3">
                  <c:v>0.46330095476066441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CA-4686-922C-E3E3E876670F}"/>
            </c:ext>
          </c:extLst>
        </c:ser>
        <c:ser>
          <c:idx val="1"/>
          <c:order val="1"/>
          <c:tx>
            <c:strRef>
              <c:f>Figura_3!$R$4</c:f>
              <c:strCache>
                <c:ptCount val="1"/>
                <c:pt idx="0">
                  <c:v>Sem perfil exportador</c:v>
                </c:pt>
              </c:strCache>
            </c:strRef>
          </c:tx>
          <c:spPr>
            <a:solidFill>
              <a:srgbClr val="D9D9D9"/>
            </a:solidFill>
          </c:spPr>
          <c:invertIfNegative val="0"/>
          <c:cat>
            <c:strRef>
              <c:f>Figura_3!$P$14:$P$17</c:f>
              <c:strCache>
                <c:ptCount val="4"/>
                <c:pt idx="0">
                  <c:v>Sociedades Nacionais</c:v>
                </c:pt>
                <c:pt idx="1">
                  <c:v>Filiais de empresas Estrangeiras</c:v>
                </c:pt>
                <c:pt idx="2">
                  <c:v>Filiais de empresas da União Europeia</c:v>
                </c:pt>
                <c:pt idx="3">
                  <c:v>Filiais de empresas do Resto do mundo</c:v>
                </c:pt>
              </c:strCache>
            </c:strRef>
          </c:cat>
          <c:val>
            <c:numRef>
              <c:f>Figura_3!$R$14:$R$17</c:f>
              <c:numCache>
                <c:formatCode>0.0%</c:formatCode>
                <c:ptCount val="4"/>
                <c:pt idx="0">
                  <c:v>0.81683977009818232</c:v>
                </c:pt>
                <c:pt idx="1">
                  <c:v>0.56626605319472434</c:v>
                </c:pt>
                <c:pt idx="2">
                  <c:v>0.5794396938630888</c:v>
                </c:pt>
                <c:pt idx="3">
                  <c:v>0.53669904523933554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6CA-4686-922C-E3E3E8766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9317504"/>
        <c:axId val="198012864"/>
      </c:barChart>
      <c:catAx>
        <c:axId val="199317504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98012864"/>
        <c:crosses val="autoZero"/>
        <c:auto val="1"/>
        <c:lblAlgn val="ctr"/>
        <c:lblOffset val="100"/>
        <c:noMultiLvlLbl val="0"/>
      </c:catAx>
      <c:valAx>
        <c:axId val="19801286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9317504"/>
        <c:crosses val="max"/>
        <c:crossBetween val="between"/>
      </c:valAx>
    </c:plotArea>
    <c:legend>
      <c:legendPos val="b"/>
      <c:layout>
        <c:manualLayout>
          <c:xMode val="edge"/>
          <c:yMode val="edge"/>
          <c:x val="0.21172461045852528"/>
          <c:y val="0.92364006223172557"/>
          <c:w val="0.69620928206179611"/>
          <c:h val="5.3966390871426365E-2"/>
        </c:manualLayout>
      </c:layout>
      <c:overlay val="0"/>
      <c:txPr>
        <a:bodyPr/>
        <a:lstStyle/>
        <a:p>
          <a:pPr>
            <a:defRPr sz="800" b="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155" l="0.70000000000000062" r="0.70000000000000062" t="0.75000000000001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baseline="0">
                <a:latin typeface="Calibri" panose="020F0502020204030204" pitchFamily="34" charset="0"/>
              </a:defRPr>
            </a:pPr>
            <a:r>
              <a:rPr lang="pt-PT" sz="1000" b="1" baseline="0">
                <a:latin typeface="Calibri" panose="020F0502020204030204" pitchFamily="34" charset="0"/>
              </a:rPr>
              <a:t>VAB</a:t>
            </a:r>
          </a:p>
        </c:rich>
      </c:tx>
      <c:layout>
        <c:manualLayout>
          <c:xMode val="edge"/>
          <c:yMode val="edge"/>
          <c:x val="0.44586925125038634"/>
          <c:y val="6.49439382674627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0046314523185441"/>
          <c:y val="0.18599059175574417"/>
          <c:w val="0.58181102362204729"/>
          <c:h val="0.584753065287128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Figura_3!$Q$4</c:f>
              <c:strCache>
                <c:ptCount val="1"/>
                <c:pt idx="0">
                  <c:v>Com perfil exportador</c:v>
                </c:pt>
              </c:strCache>
            </c:strRef>
          </c:tx>
          <c:spPr>
            <a:solidFill>
              <a:srgbClr val="1F4889"/>
            </a:solidFill>
          </c:spPr>
          <c:invertIfNegative val="0"/>
          <c:dLbls>
            <c:dLbl>
              <c:idx val="0"/>
              <c:layout>
                <c:manualLayout>
                  <c:x val="-8.4032431398364926E-3"/>
                  <c:y val="6.83536783556374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F1-4539-A494-1D0730E8A7C7}"/>
                </c:ext>
              </c:extLst>
            </c:dLbl>
            <c:dLbl>
              <c:idx val="1"/>
              <c:layout>
                <c:manualLayout>
                  <c:x val="4.0610423735012294E-2"/>
                  <c:y val="3.41768391778192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F1-4539-A494-1D0730E8A7C7}"/>
                </c:ext>
              </c:extLst>
            </c:dLbl>
            <c:dLbl>
              <c:idx val="2"/>
              <c:layout>
                <c:manualLayout>
                  <c:x val="2.3148726431814665E-2"/>
                  <c:y val="3.41795298437900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F1-4539-A494-1D0730E8A7C7}"/>
                </c:ext>
              </c:extLst>
            </c:dLbl>
            <c:dLbl>
              <c:idx val="3"/>
              <c:layout>
                <c:manualLayout>
                  <c:x val="7.8704094435910782E-2"/>
                  <c:y val="2.690665972116090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F1-4539-A494-1D0730E8A7C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  <a:latin typeface="+mn-lt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Figura_3!$P$21:$P$24</c:f>
              <c:strCache>
                <c:ptCount val="4"/>
                <c:pt idx="0">
                  <c:v>Sociedades Nacionais</c:v>
                </c:pt>
                <c:pt idx="1">
                  <c:v>Filiais de empresas Estrangeiras</c:v>
                </c:pt>
                <c:pt idx="2">
                  <c:v>Filiais de empresas da União Europeia</c:v>
                </c:pt>
                <c:pt idx="3">
                  <c:v>Filiais de empresas do Resto do mundo</c:v>
                </c:pt>
              </c:strCache>
            </c:strRef>
          </c:cat>
          <c:val>
            <c:numRef>
              <c:f>Figura_3!$Q$21:$Q$24</c:f>
              <c:numCache>
                <c:formatCode>0.0%</c:formatCode>
                <c:ptCount val="4"/>
                <c:pt idx="0">
                  <c:v>0.270018324070742</c:v>
                </c:pt>
                <c:pt idx="1">
                  <c:v>0.44261739480870621</c:v>
                </c:pt>
                <c:pt idx="2">
                  <c:v>0.41397786222952099</c:v>
                </c:pt>
                <c:pt idx="3">
                  <c:v>0.50253499889186204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F1-4539-A494-1D0730E8A7C7}"/>
            </c:ext>
          </c:extLst>
        </c:ser>
        <c:ser>
          <c:idx val="1"/>
          <c:order val="1"/>
          <c:tx>
            <c:strRef>
              <c:f>Figura_3!$R$4</c:f>
              <c:strCache>
                <c:ptCount val="1"/>
                <c:pt idx="0">
                  <c:v>Sem perfil exportador</c:v>
                </c:pt>
              </c:strCache>
            </c:strRef>
          </c:tx>
          <c:spPr>
            <a:solidFill>
              <a:srgbClr val="D9D9D9"/>
            </a:solidFill>
          </c:spPr>
          <c:invertIfNegative val="0"/>
          <c:cat>
            <c:strRef>
              <c:f>Figura_3!$P$21:$P$24</c:f>
              <c:strCache>
                <c:ptCount val="4"/>
                <c:pt idx="0">
                  <c:v>Sociedades Nacionais</c:v>
                </c:pt>
                <c:pt idx="1">
                  <c:v>Filiais de empresas Estrangeiras</c:v>
                </c:pt>
                <c:pt idx="2">
                  <c:v>Filiais de empresas da União Europeia</c:v>
                </c:pt>
                <c:pt idx="3">
                  <c:v>Filiais de empresas do Resto do mundo</c:v>
                </c:pt>
              </c:strCache>
            </c:strRef>
          </c:cat>
          <c:val>
            <c:numRef>
              <c:f>Figura_3!$R$21:$R$24</c:f>
              <c:numCache>
                <c:formatCode>0.0%</c:formatCode>
                <c:ptCount val="4"/>
                <c:pt idx="0">
                  <c:v>0.729981675929258</c:v>
                </c:pt>
                <c:pt idx="1">
                  <c:v>0.55738260519129357</c:v>
                </c:pt>
                <c:pt idx="2">
                  <c:v>0.58602213777047896</c:v>
                </c:pt>
                <c:pt idx="3">
                  <c:v>0.49746500110813791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0F1-4539-A494-1D0730E8A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99318016"/>
        <c:axId val="198015168"/>
      </c:barChart>
      <c:catAx>
        <c:axId val="199318016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98015168"/>
        <c:crosses val="autoZero"/>
        <c:auto val="1"/>
        <c:lblAlgn val="ctr"/>
        <c:lblOffset val="100"/>
        <c:noMultiLvlLbl val="0"/>
      </c:catAx>
      <c:valAx>
        <c:axId val="19801516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9318016"/>
        <c:crosses val="max"/>
        <c:crossBetween val="between"/>
      </c:valAx>
    </c:plotArea>
    <c:legend>
      <c:legendPos val="b"/>
      <c:layout>
        <c:manualLayout>
          <c:xMode val="edge"/>
          <c:yMode val="edge"/>
          <c:x val="0.18157508012052875"/>
          <c:y val="0.89931979113046434"/>
          <c:w val="0.77458629247562949"/>
          <c:h val="5.3015642696480646E-2"/>
        </c:manualLayout>
      </c:layout>
      <c:overlay val="0"/>
      <c:txPr>
        <a:bodyPr/>
        <a:lstStyle/>
        <a:p>
          <a:pPr>
            <a:defRPr sz="800" b="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177" l="0.70000000000000062" r="0.70000000000000062" t="0.75000000000001177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89128329573052"/>
          <c:y val="7.0175227132332013E-2"/>
          <c:w val="0.84421662361937533"/>
          <c:h val="0.65067349834861821"/>
        </c:manualLayout>
      </c:layout>
      <c:lineChart>
        <c:grouping val="standard"/>
        <c:varyColors val="0"/>
        <c:ser>
          <c:idx val="0"/>
          <c:order val="0"/>
          <c:tx>
            <c:strRef>
              <c:f>Figura_4!$L$5</c:f>
              <c:strCache>
                <c:ptCount val="1"/>
                <c:pt idx="0">
                  <c:v>Soc. Nacionais</c:v>
                </c:pt>
              </c:strCache>
            </c:strRef>
          </c:tx>
          <c:spPr>
            <a:ln w="19050">
              <a:solidFill>
                <a:srgbClr val="E8989C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E8989C"/>
              </a:solidFill>
              <a:ln>
                <a:solidFill>
                  <a:srgbClr val="E8989C"/>
                </a:solidFill>
              </a:ln>
            </c:spPr>
          </c:marker>
          <c:cat>
            <c:numRef>
              <c:f>Figura_4!$M$4:$AA$4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Figura_4!$M$5:$AA$5</c:f>
              <c:numCache>
                <c:formatCode>0.0%</c:formatCode>
                <c:ptCount val="15"/>
                <c:pt idx="0">
                  <c:v>0.22363753188467372</c:v>
                </c:pt>
                <c:pt idx="1">
                  <c:v>0.2367381491223669</c:v>
                </c:pt>
                <c:pt idx="2">
                  <c:v>0.27548993987928722</c:v>
                </c:pt>
                <c:pt idx="3">
                  <c:v>0.28711085542327897</c:v>
                </c:pt>
                <c:pt idx="4">
                  <c:v>0.30900480095198996</c:v>
                </c:pt>
                <c:pt idx="5">
                  <c:v>0.31680660710714165</c:v>
                </c:pt>
                <c:pt idx="6">
                  <c:v>0.27988459421656042</c:v>
                </c:pt>
                <c:pt idx="7">
                  <c:v>0.31356522683742644</c:v>
                </c:pt>
                <c:pt idx="8">
                  <c:v>0.29436491854237296</c:v>
                </c:pt>
                <c:pt idx="9">
                  <c:v>0.28512828400763779</c:v>
                </c:pt>
                <c:pt idx="10">
                  <c:v>0.27701785002857021</c:v>
                </c:pt>
                <c:pt idx="11">
                  <c:v>0.26495865519246659</c:v>
                </c:pt>
                <c:pt idx="12">
                  <c:v>0.27006673903519612</c:v>
                </c:pt>
                <c:pt idx="13">
                  <c:v>0.30072527011575911</c:v>
                </c:pt>
                <c:pt idx="14">
                  <c:v>0.270018324070742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09-4BC0-A3D1-5C4B9B154492}"/>
            </c:ext>
          </c:extLst>
        </c:ser>
        <c:ser>
          <c:idx val="1"/>
          <c:order val="1"/>
          <c:tx>
            <c:strRef>
              <c:f>Figura_4!$L$6</c:f>
              <c:strCache>
                <c:ptCount val="1"/>
                <c:pt idx="0">
                  <c:v>Filiais Estrangeiras</c:v>
                </c:pt>
              </c:strCache>
            </c:strRef>
          </c:tx>
          <c:spPr>
            <a:ln w="19050">
              <a:solidFill>
                <a:srgbClr val="1F4889"/>
              </a:solidFill>
            </a:ln>
          </c:spPr>
          <c:marker>
            <c:symbol val="square"/>
            <c:size val="6"/>
            <c:spPr>
              <a:solidFill>
                <a:srgbClr val="1F4889"/>
              </a:solidFill>
              <a:ln>
                <a:solidFill>
                  <a:srgbClr val="1F4889"/>
                </a:solidFill>
              </a:ln>
            </c:spPr>
          </c:marker>
          <c:cat>
            <c:numRef>
              <c:f>Figura_4!$M$4:$AA$4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Figura_4!$M$6:$AA$6</c:f>
              <c:numCache>
                <c:formatCode>0.0%</c:formatCode>
                <c:ptCount val="15"/>
                <c:pt idx="0">
                  <c:v>0.34709453730804996</c:v>
                </c:pt>
                <c:pt idx="1">
                  <c:v>0.38337210028310748</c:v>
                </c:pt>
                <c:pt idx="2">
                  <c:v>0.39350167911310985</c:v>
                </c:pt>
                <c:pt idx="3">
                  <c:v>0.39262699594935674</c:v>
                </c:pt>
                <c:pt idx="4">
                  <c:v>0.38891000508834955</c:v>
                </c:pt>
                <c:pt idx="5">
                  <c:v>0.36663674090056658</c:v>
                </c:pt>
                <c:pt idx="6">
                  <c:v>0.4114106946815963</c:v>
                </c:pt>
                <c:pt idx="7">
                  <c:v>0.41905037060985523</c:v>
                </c:pt>
                <c:pt idx="8">
                  <c:v>0.41802905261620771</c:v>
                </c:pt>
                <c:pt idx="9">
                  <c:v>0.41214392045041937</c:v>
                </c:pt>
                <c:pt idx="10">
                  <c:v>0.41905037060985523</c:v>
                </c:pt>
                <c:pt idx="11">
                  <c:v>0.45305658072049049</c:v>
                </c:pt>
                <c:pt idx="12">
                  <c:v>0.42107130117554603</c:v>
                </c:pt>
                <c:pt idx="13">
                  <c:v>0.44948590135724964</c:v>
                </c:pt>
                <c:pt idx="14">
                  <c:v>0.44261739480870621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09-4BC0-A3D1-5C4B9B154492}"/>
            </c:ext>
          </c:extLst>
        </c:ser>
        <c:ser>
          <c:idx val="2"/>
          <c:order val="2"/>
          <c:tx>
            <c:strRef>
              <c:f>Figura_4!$L$7</c:f>
              <c:strCache>
                <c:ptCount val="1"/>
                <c:pt idx="0">
                  <c:v>Filiais de empresas da União Europeia</c:v>
                </c:pt>
              </c:strCache>
            </c:strRef>
          </c:tx>
          <c:spPr>
            <a:ln w="12700">
              <a:solidFill>
                <a:srgbClr val="A6A6A6"/>
              </a:solidFill>
              <a:prstDash val="dash"/>
            </a:ln>
          </c:spPr>
          <c:marker>
            <c:symbol val="triangle"/>
            <c:size val="5"/>
            <c:spPr>
              <a:solidFill>
                <a:srgbClr val="A6A6A6"/>
              </a:solidFill>
              <a:ln>
                <a:solidFill>
                  <a:srgbClr val="A6A6A6"/>
                </a:solidFill>
              </a:ln>
            </c:spPr>
          </c:marker>
          <c:cat>
            <c:numRef>
              <c:f>Figura_4!$M$4:$AA$4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Figura_4!$M$7:$AA$7</c:f>
              <c:numCache>
                <c:formatCode>0.0%</c:formatCode>
                <c:ptCount val="15"/>
                <c:pt idx="0">
                  <c:v>0.28985991386481258</c:v>
                </c:pt>
                <c:pt idx="1">
                  <c:v>0.33085670073394258</c:v>
                </c:pt>
                <c:pt idx="2">
                  <c:v>0.3413047693481806</c:v>
                </c:pt>
                <c:pt idx="3">
                  <c:v>0.34751490395587964</c:v>
                </c:pt>
                <c:pt idx="4">
                  <c:v>0.34525996624030275</c:v>
                </c:pt>
                <c:pt idx="5">
                  <c:v>0.32828248568151924</c:v>
                </c:pt>
                <c:pt idx="6">
                  <c:v>0.38876232299142494</c:v>
                </c:pt>
                <c:pt idx="7">
                  <c:v>0.4003198783540049</c:v>
                </c:pt>
                <c:pt idx="8">
                  <c:v>0.38988420085509112</c:v>
                </c:pt>
                <c:pt idx="9">
                  <c:v>0.38465446289095295</c:v>
                </c:pt>
                <c:pt idx="10">
                  <c:v>0.4003198783540049</c:v>
                </c:pt>
                <c:pt idx="11">
                  <c:v>0.40523307117650831</c:v>
                </c:pt>
                <c:pt idx="12">
                  <c:v>0.38810040758814757</c:v>
                </c:pt>
                <c:pt idx="13">
                  <c:v>0.43092151660846995</c:v>
                </c:pt>
                <c:pt idx="14">
                  <c:v>0.41397786222952099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09-4BC0-A3D1-5C4B9B154492}"/>
            </c:ext>
          </c:extLst>
        </c:ser>
        <c:ser>
          <c:idx val="3"/>
          <c:order val="3"/>
          <c:tx>
            <c:strRef>
              <c:f>Figura_4!$L$8</c:f>
              <c:strCache>
                <c:ptCount val="1"/>
                <c:pt idx="0">
                  <c:v>Filiais de empresas do Resto do mundo</c:v>
                </c:pt>
              </c:strCache>
            </c:strRef>
          </c:tx>
          <c:spPr>
            <a:ln w="12700">
              <a:solidFill>
                <a:srgbClr val="D9D9D9"/>
              </a:solidFill>
              <a:prstDash val="dash"/>
            </a:ln>
          </c:spPr>
          <c:marker>
            <c:symbol val="circle"/>
            <c:size val="5"/>
            <c:spPr>
              <a:solidFill>
                <a:srgbClr val="D9D9D9"/>
              </a:solidFill>
              <a:ln>
                <a:solidFill>
                  <a:srgbClr val="D9D9D9"/>
                </a:solidFill>
              </a:ln>
            </c:spPr>
          </c:marker>
          <c:cat>
            <c:numRef>
              <c:f>Figura_4!$M$4:$AA$4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Figura_4!$M$8:$AA$8</c:f>
              <c:numCache>
                <c:formatCode>0.0%</c:formatCode>
                <c:ptCount val="15"/>
                <c:pt idx="0">
                  <c:v>0.50561705466357743</c:v>
                </c:pt>
                <c:pt idx="1">
                  <c:v>0.53098465534032158</c:v>
                </c:pt>
                <c:pt idx="2">
                  <c:v>0.53693953554766893</c:v>
                </c:pt>
                <c:pt idx="3">
                  <c:v>0.51677926206678326</c:v>
                </c:pt>
                <c:pt idx="4">
                  <c:v>0.50456359181353672</c:v>
                </c:pt>
                <c:pt idx="5">
                  <c:v>0.47752422261258093</c:v>
                </c:pt>
                <c:pt idx="6">
                  <c:v>0.47551786254548084</c:v>
                </c:pt>
                <c:pt idx="7">
                  <c:v>0.45388077093639478</c:v>
                </c:pt>
                <c:pt idx="8">
                  <c:v>0.49884246950531813</c:v>
                </c:pt>
                <c:pt idx="9">
                  <c:v>0.49670583850150701</c:v>
                </c:pt>
                <c:pt idx="10">
                  <c:v>0.45388077093639478</c:v>
                </c:pt>
                <c:pt idx="11">
                  <c:v>0.54387577298091982</c:v>
                </c:pt>
                <c:pt idx="12">
                  <c:v>0.48241805863660081</c:v>
                </c:pt>
                <c:pt idx="13">
                  <c:v>0.50619034614337144</c:v>
                </c:pt>
                <c:pt idx="14">
                  <c:v>0.50253499889186204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09-4BC0-A3D1-5C4B9B15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946816"/>
        <c:axId val="198065472"/>
      </c:lineChart>
      <c:catAx>
        <c:axId val="19894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98065472"/>
        <c:crosses val="autoZero"/>
        <c:auto val="1"/>
        <c:lblAlgn val="ctr"/>
        <c:lblOffset val="100"/>
        <c:noMultiLvlLbl val="0"/>
      </c:catAx>
      <c:valAx>
        <c:axId val="198065472"/>
        <c:scaling>
          <c:orientation val="minMax"/>
          <c:max val="0.60000000000000064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+mn-lt"/>
              </a:defRPr>
            </a:pPr>
            <a:endParaRPr lang="pt-PT"/>
          </a:p>
        </c:txPr>
        <c:crossAx val="198946816"/>
        <c:crosses val="autoZero"/>
        <c:crossBetween val="between"/>
        <c:majorUnit val="0.1"/>
      </c:valAx>
      <c:spPr>
        <a:noFill/>
      </c:spPr>
    </c:plotArea>
    <c:legend>
      <c:legendPos val="b"/>
      <c:layout>
        <c:manualLayout>
          <c:xMode val="edge"/>
          <c:yMode val="edge"/>
          <c:x val="7.1580594781094881E-2"/>
          <c:y val="0.85547529239320996"/>
          <c:w val="0.84764934375682344"/>
          <c:h val="0.10981603950411246"/>
        </c:manualLayout>
      </c:layout>
      <c:overlay val="0"/>
      <c:txPr>
        <a:bodyPr/>
        <a:lstStyle/>
        <a:p>
          <a:pPr>
            <a:defRPr sz="800">
              <a:latin typeface="+mn-lt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221" l="0.70000000000000062" r="0.70000000000000062" t="0.75000000000001221" header="0.30000000000000032" footer="0.30000000000000032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5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5.xml"/><Relationship Id="rId3" Type="http://schemas.openxmlformats.org/officeDocument/2006/relationships/chart" Target="../charts/chart20.xml"/><Relationship Id="rId7" Type="http://schemas.openxmlformats.org/officeDocument/2006/relationships/chart" Target="../charts/chart24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7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8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7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0</xdr:rowOff>
    </xdr:from>
    <xdr:to>
      <xdr:col>4</xdr:col>
      <xdr:colOff>11915775</xdr:colOff>
      <xdr:row>18</xdr:row>
      <xdr:rowOff>18348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41E857-084A-4B75-B8AC-4092AEA89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0"/>
          <a:ext cx="12220575" cy="3542598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0.87475</cdr:x>
      <cdr:y>0.13199</cdr:y>
    </cdr:from>
    <cdr:to>
      <cdr:x>0.97238</cdr:x>
      <cdr:y>0.19202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222644" y="299086"/>
          <a:ext cx="471276" cy="136014"/>
        </a:xfrm>
        <a:prstGeom xmlns:a="http://schemas.openxmlformats.org/drawingml/2006/main" prst="rect">
          <a:avLst/>
        </a:prstGeom>
        <a:solidFill xmlns:a="http://schemas.openxmlformats.org/drawingml/2006/main">
          <a:srgbClr val="D9D9D9"/>
        </a:solidFill>
      </cdr:spPr>
      <cdr:txBody>
        <a:bodyPr xmlns:a="http://schemas.openxmlformats.org/drawingml/2006/main" vertOverflow="clip" wrap="square" lIns="18000" tIns="0" rIns="0" bIns="0" rtlCol="0" anchor="ctr"/>
        <a:lstStyle xmlns:a="http://schemas.openxmlformats.org/drawingml/2006/main"/>
        <a:p xmlns:a="http://schemas.openxmlformats.org/drawingml/2006/main">
          <a:pPr algn="ctr"/>
          <a:r>
            <a:rPr lang="pt-PT" sz="800">
              <a:solidFill>
                <a:sysClr val="windowText" lastClr="000000"/>
              </a:solidFill>
              <a:latin typeface="+mn-lt"/>
              <a:cs typeface="Arial" pitchFamily="34" charset="0"/>
            </a:rPr>
            <a:t>50,3%</a:t>
          </a:r>
        </a:p>
      </cdr:txBody>
    </cdr:sp>
  </cdr:relSizeAnchor>
  <cdr:relSizeAnchor xmlns:cdr="http://schemas.openxmlformats.org/drawingml/2006/chartDrawing">
    <cdr:from>
      <cdr:x>0.8796</cdr:x>
      <cdr:y>0.28979</cdr:y>
    </cdr:from>
    <cdr:to>
      <cdr:x>0.9761</cdr:x>
      <cdr:y>0.34576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951512" y="1032321"/>
          <a:ext cx="543225" cy="199385"/>
        </a:xfrm>
        <a:prstGeom xmlns:a="http://schemas.openxmlformats.org/drawingml/2006/main" prst="rect">
          <a:avLst/>
        </a:prstGeom>
        <a:solidFill xmlns:a="http://schemas.openxmlformats.org/drawingml/2006/main">
          <a:srgbClr val="A6A6A6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ysClr val="windowText" lastClr="000000"/>
              </a:solidFill>
              <a:latin typeface="+mn-lt"/>
              <a:cs typeface="Arial" pitchFamily="34" charset="0"/>
            </a:rPr>
            <a:t>41,4%</a:t>
          </a:r>
        </a:p>
      </cdr:txBody>
    </cdr:sp>
  </cdr:relSizeAnchor>
  <cdr:relSizeAnchor xmlns:cdr="http://schemas.openxmlformats.org/drawingml/2006/chartDrawing">
    <cdr:from>
      <cdr:x>0.8758</cdr:x>
      <cdr:y>0.22599</cdr:y>
    </cdr:from>
    <cdr:to>
      <cdr:x>0.97576</cdr:x>
      <cdr:y>0.28989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4930142" y="805048"/>
          <a:ext cx="562702" cy="227634"/>
        </a:xfrm>
        <a:prstGeom xmlns:a="http://schemas.openxmlformats.org/drawingml/2006/main" prst="rect">
          <a:avLst/>
        </a:prstGeom>
        <a:solidFill xmlns:a="http://schemas.openxmlformats.org/drawingml/2006/main">
          <a:srgbClr val="1F4889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chemeClr val="bg1"/>
              </a:solidFill>
              <a:latin typeface="+mn-lt"/>
              <a:cs typeface="Arial" pitchFamily="34" charset="0"/>
            </a:rPr>
            <a:t>44,3%</a:t>
          </a:r>
        </a:p>
      </cdr:txBody>
    </cdr:sp>
  </cdr:relSizeAnchor>
  <cdr:relSizeAnchor xmlns:cdr="http://schemas.openxmlformats.org/drawingml/2006/chartDrawing">
    <cdr:from>
      <cdr:x>0.87862</cdr:x>
      <cdr:y>0.36692</cdr:y>
    </cdr:from>
    <cdr:to>
      <cdr:x>0.97249</cdr:x>
      <cdr:y>0.4413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4946005" y="1307094"/>
          <a:ext cx="528420" cy="264967"/>
        </a:xfrm>
        <a:prstGeom xmlns:a="http://schemas.openxmlformats.org/drawingml/2006/main" prst="rect">
          <a:avLst/>
        </a:prstGeom>
        <a:solidFill xmlns:a="http://schemas.openxmlformats.org/drawingml/2006/main">
          <a:srgbClr val="E8989C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ysClr val="windowText" lastClr="000000"/>
              </a:solidFill>
              <a:latin typeface="+mn-lt"/>
              <a:cs typeface="Arial" pitchFamily="34" charset="0"/>
            </a:rPr>
            <a:t>27,0%</a:t>
          </a:r>
        </a:p>
      </cdr:txBody>
    </cdr:sp>
  </cdr:relSizeAnchor>
  <cdr:relSizeAnchor xmlns:cdr="http://schemas.openxmlformats.org/drawingml/2006/chartDrawing">
    <cdr:from>
      <cdr:x>0.1203</cdr:x>
      <cdr:y>0.1453</cdr:y>
    </cdr:from>
    <cdr:to>
      <cdr:x>0.21332</cdr:x>
      <cdr:y>0.19303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564800" y="348067"/>
          <a:ext cx="436725" cy="114334"/>
        </a:xfrm>
        <a:prstGeom xmlns:a="http://schemas.openxmlformats.org/drawingml/2006/main" prst="rect">
          <a:avLst/>
        </a:prstGeom>
        <a:solidFill xmlns:a="http://schemas.openxmlformats.org/drawingml/2006/main">
          <a:srgbClr val="D9D9D9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ysClr val="windowText" lastClr="000000"/>
              </a:solidFill>
              <a:latin typeface="+mn-lt"/>
              <a:cs typeface="Arial" pitchFamily="34" charset="0"/>
            </a:rPr>
            <a:t>50,6%</a:t>
          </a:r>
        </a:p>
      </cdr:txBody>
    </cdr:sp>
  </cdr:relSizeAnchor>
  <cdr:relSizeAnchor xmlns:cdr="http://schemas.openxmlformats.org/drawingml/2006/chartDrawing">
    <cdr:from>
      <cdr:x>0.12064</cdr:x>
      <cdr:y>0.34234</cdr:y>
    </cdr:from>
    <cdr:to>
      <cdr:x>0.21368</cdr:x>
      <cdr:y>0.39006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565110" y="820064"/>
          <a:ext cx="435835" cy="114311"/>
        </a:xfrm>
        <a:prstGeom xmlns:a="http://schemas.openxmlformats.org/drawingml/2006/main" prst="rect">
          <a:avLst/>
        </a:prstGeom>
        <a:solidFill xmlns:a="http://schemas.openxmlformats.org/drawingml/2006/main">
          <a:srgbClr val="A6A6A6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ysClr val="windowText" lastClr="000000"/>
              </a:solidFill>
              <a:latin typeface="+mn-lt"/>
              <a:cs typeface="Arial" pitchFamily="34" charset="0"/>
            </a:rPr>
            <a:t>29,0%</a:t>
          </a:r>
        </a:p>
      </cdr:txBody>
    </cdr:sp>
  </cdr:relSizeAnchor>
  <cdr:relSizeAnchor xmlns:cdr="http://schemas.openxmlformats.org/drawingml/2006/chartDrawing">
    <cdr:from>
      <cdr:x>0.1194</cdr:x>
      <cdr:y>0.26534</cdr:y>
    </cdr:from>
    <cdr:to>
      <cdr:x>0.21375</cdr:x>
      <cdr:y>0.31306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559332" y="635603"/>
          <a:ext cx="441972" cy="114310"/>
        </a:xfrm>
        <a:prstGeom xmlns:a="http://schemas.openxmlformats.org/drawingml/2006/main" prst="rect">
          <a:avLst/>
        </a:prstGeom>
        <a:solidFill xmlns:a="http://schemas.openxmlformats.org/drawingml/2006/main">
          <a:srgbClr val="1F4889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chemeClr val="bg1"/>
              </a:solidFill>
              <a:latin typeface="+mn-lt"/>
              <a:cs typeface="Arial" pitchFamily="34" charset="0"/>
            </a:rPr>
            <a:t>34,7%</a:t>
          </a:r>
        </a:p>
      </cdr:txBody>
    </cdr:sp>
  </cdr:relSizeAnchor>
  <cdr:relSizeAnchor xmlns:cdr="http://schemas.openxmlformats.org/drawingml/2006/chartDrawing">
    <cdr:from>
      <cdr:x>0.119</cdr:x>
      <cdr:y>0.41212</cdr:y>
    </cdr:from>
    <cdr:to>
      <cdr:x>0.2165</cdr:x>
      <cdr:y>0.46117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557443" y="987218"/>
          <a:ext cx="456727" cy="117497"/>
        </a:xfrm>
        <a:prstGeom xmlns:a="http://schemas.openxmlformats.org/drawingml/2006/main" prst="rect">
          <a:avLst/>
        </a:prstGeom>
        <a:solidFill xmlns:a="http://schemas.openxmlformats.org/drawingml/2006/main">
          <a:srgbClr val="E8989C"/>
        </a:solidFill>
      </cdr:spPr>
      <cdr:txBody>
        <a:bodyPr xmlns:a="http://schemas.openxmlformats.org/drawingml/2006/main" wrap="square" lIns="18000" tIns="0" rIns="0" bIns="0" rtlCol="0" anchor="ctr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pt-PT" sz="800">
              <a:solidFill>
                <a:sysClr val="windowText" lastClr="000000"/>
              </a:solidFill>
              <a:latin typeface="+mn-lt"/>
              <a:cs typeface="Arial" pitchFamily="34" charset="0"/>
            </a:rPr>
            <a:t>22,4%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12</xdr:col>
      <xdr:colOff>485775</xdr:colOff>
      <xdr:row>33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F56B91-E939-16D4-D08E-67928D81B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0"/>
          <a:ext cx="7400925" cy="5715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11455</xdr:rowOff>
    </xdr:from>
    <xdr:to>
      <xdr:col>10</xdr:col>
      <xdr:colOff>9446</xdr:colOff>
      <xdr:row>53</xdr:row>
      <xdr:rowOff>167640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47CA80C0-5E14-19F9-985F-6B8B0A6D2370}"/>
            </a:ext>
          </a:extLst>
        </xdr:cNvPr>
        <xdr:cNvGrpSpPr/>
      </xdr:nvGrpSpPr>
      <xdr:grpSpPr>
        <a:xfrm>
          <a:off x="377031" y="1202080"/>
          <a:ext cx="4960462" cy="9204935"/>
          <a:chOff x="178594" y="954033"/>
          <a:chExt cx="4960461" cy="9204935"/>
        </a:xfrm>
      </xdr:grpSpPr>
      <xdr:graphicFrame macro="">
        <xdr:nvGraphicFramePr>
          <xdr:cNvPr id="2" name="Chart 12">
            <a:extLst>
              <a:ext uri="{FF2B5EF4-FFF2-40B4-BE49-F238E27FC236}">
                <a16:creationId xmlns:a16="http://schemas.microsoft.com/office/drawing/2014/main" id="{6EF4E6B9-B064-4592-A7CB-84BC941BF6AF}"/>
              </a:ext>
            </a:extLst>
          </xdr:cNvPr>
          <xdr:cNvGraphicFramePr>
            <a:graphicFrameLocks/>
          </xdr:cNvGraphicFramePr>
        </xdr:nvGraphicFramePr>
        <xdr:xfrm>
          <a:off x="2857131" y="954033"/>
          <a:ext cx="2281924" cy="20957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D19B0B2E-0A98-49DB-9E6F-710FDBB0360C}"/>
              </a:ext>
            </a:extLst>
          </xdr:cNvPr>
          <xdr:cNvGraphicFramePr>
            <a:graphicFrameLocks/>
          </xdr:cNvGraphicFramePr>
        </xdr:nvGraphicFramePr>
        <xdr:xfrm>
          <a:off x="2750185" y="5843984"/>
          <a:ext cx="2374741" cy="190801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" name="Chart 12">
            <a:extLst>
              <a:ext uri="{FF2B5EF4-FFF2-40B4-BE49-F238E27FC236}">
                <a16:creationId xmlns:a16="http://schemas.microsoft.com/office/drawing/2014/main" id="{505EF8A5-51F7-4E00-93A0-3158101D9247}"/>
              </a:ext>
            </a:extLst>
          </xdr:cNvPr>
          <xdr:cNvGraphicFramePr>
            <a:graphicFrameLocks/>
          </xdr:cNvGraphicFramePr>
        </xdr:nvGraphicFramePr>
        <xdr:xfrm>
          <a:off x="182880" y="8317548"/>
          <a:ext cx="2274967" cy="18338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5" name="Chart 12">
            <a:extLst>
              <a:ext uri="{FF2B5EF4-FFF2-40B4-BE49-F238E27FC236}">
                <a16:creationId xmlns:a16="http://schemas.microsoft.com/office/drawing/2014/main" id="{DD32BB1F-CD8C-4833-853C-4826500ACA5A}"/>
              </a:ext>
            </a:extLst>
          </xdr:cNvPr>
          <xdr:cNvGraphicFramePr>
            <a:graphicFrameLocks/>
          </xdr:cNvGraphicFramePr>
        </xdr:nvGraphicFramePr>
        <xdr:xfrm>
          <a:off x="182880" y="980678"/>
          <a:ext cx="2252107" cy="205843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6" name="Chart 12">
            <a:extLst>
              <a:ext uri="{FF2B5EF4-FFF2-40B4-BE49-F238E27FC236}">
                <a16:creationId xmlns:a16="http://schemas.microsoft.com/office/drawing/2014/main" id="{8156CF26-6941-4108-94EB-861A2F750961}"/>
              </a:ext>
            </a:extLst>
          </xdr:cNvPr>
          <xdr:cNvGraphicFramePr>
            <a:graphicFrameLocks/>
          </xdr:cNvGraphicFramePr>
        </xdr:nvGraphicFramePr>
        <xdr:xfrm>
          <a:off x="2734945" y="3380026"/>
          <a:ext cx="2391886" cy="190603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7" name="Chart 12">
            <a:extLst>
              <a:ext uri="{FF2B5EF4-FFF2-40B4-BE49-F238E27FC236}">
                <a16:creationId xmlns:a16="http://schemas.microsoft.com/office/drawing/2014/main" id="{409E1B0C-A2EE-4BBB-80DC-E34010C91F08}"/>
              </a:ext>
            </a:extLst>
          </xdr:cNvPr>
          <xdr:cNvGraphicFramePr>
            <a:graphicFrameLocks/>
          </xdr:cNvGraphicFramePr>
        </xdr:nvGraphicFramePr>
        <xdr:xfrm>
          <a:off x="179070" y="5851604"/>
          <a:ext cx="2278777" cy="190801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aphicFrame macro="">
        <xdr:nvGraphicFramePr>
          <xdr:cNvPr id="8" name="Chart 12">
            <a:extLst>
              <a:ext uri="{FF2B5EF4-FFF2-40B4-BE49-F238E27FC236}">
                <a16:creationId xmlns:a16="http://schemas.microsoft.com/office/drawing/2014/main" id="{F8D3DB75-43D1-4D1A-B5FA-BD8604086E13}"/>
              </a:ext>
            </a:extLst>
          </xdr:cNvPr>
          <xdr:cNvGraphicFramePr>
            <a:graphicFrameLocks/>
          </xdr:cNvGraphicFramePr>
        </xdr:nvGraphicFramePr>
        <xdr:xfrm>
          <a:off x="2878058" y="8258572"/>
          <a:ext cx="2246868" cy="19003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9" name="Chart 12">
            <a:extLst>
              <a:ext uri="{FF2B5EF4-FFF2-40B4-BE49-F238E27FC236}">
                <a16:creationId xmlns:a16="http://schemas.microsoft.com/office/drawing/2014/main" id="{BABBFC4B-F8A5-47A8-86DD-1FD2E15CAFB5}"/>
              </a:ext>
            </a:extLst>
          </xdr:cNvPr>
          <xdr:cNvGraphicFramePr>
            <a:graphicFrameLocks/>
          </xdr:cNvGraphicFramePr>
        </xdr:nvGraphicFramePr>
        <xdr:xfrm>
          <a:off x="178594" y="3393281"/>
          <a:ext cx="2388711" cy="19003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0.46141</cdr:x>
      <cdr:y>0.52983</cdr:y>
    </cdr:from>
    <cdr:to>
      <cdr:x>0.56827</cdr:x>
      <cdr:y>0.64494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BB239524-F02E-4731-B564-E7875885EEE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52910" y="1122363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0.14836</cdr:x>
      <cdr:y>0.47362</cdr:y>
    </cdr:from>
    <cdr:to>
      <cdr:x>0.25521</cdr:x>
      <cdr:y>0.58873</cdr:y>
    </cdr:to>
    <cdr:pic>
      <cdr:nvPicPr>
        <cdr:cNvPr id="8" name="Picture 7">
          <a:extLst xmlns:a="http://schemas.openxmlformats.org/drawingml/2006/main">
            <a:ext uri="{FF2B5EF4-FFF2-40B4-BE49-F238E27FC236}">
              <a16:creationId xmlns:a16="http://schemas.microsoft.com/office/drawing/2014/main" id="{B34F52E1-795C-4002-B083-8EB5F0593B8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38535" y="100330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0.75708</cdr:x>
      <cdr:y>0.55325</cdr:y>
    </cdr:from>
    <cdr:to>
      <cdr:x>0.86394</cdr:x>
      <cdr:y>0.66836</cdr:y>
    </cdr:to>
    <cdr:pic>
      <cdr:nvPicPr>
        <cdr:cNvPr id="9" name="Picture 8">
          <a:extLst xmlns:a="http://schemas.openxmlformats.org/drawingml/2006/main">
            <a:ext uri="{FF2B5EF4-FFF2-40B4-BE49-F238E27FC236}">
              <a16:creationId xmlns:a16="http://schemas.microsoft.com/office/drawing/2014/main" id="{03333A18-E369-4734-9879-E7031B7BF11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27597" y="1171972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0.44338</cdr:x>
      <cdr:y>0.55108</cdr:y>
    </cdr:from>
    <cdr:to>
      <cdr:x>0.54606</cdr:x>
      <cdr:y>0.67751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BB239524-F02E-4731-B564-E7875885EEE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52910" y="1062831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0.15091</cdr:x>
      <cdr:y>0.35044</cdr:y>
    </cdr:from>
    <cdr:to>
      <cdr:x>0.25359</cdr:x>
      <cdr:y>0.47688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F1B4BF35-E60F-43DD-8F57-3BE5F0512EB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58379" y="675878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0.75674</cdr:x>
      <cdr:y>0.61282</cdr:y>
    </cdr:from>
    <cdr:to>
      <cdr:x>0.85942</cdr:x>
      <cdr:y>0.73925</cdr:y>
    </cdr:to>
    <cdr:pic>
      <cdr:nvPicPr>
        <cdr:cNvPr id="8" name="Picture 7">
          <a:extLst xmlns:a="http://schemas.openxmlformats.org/drawingml/2006/main">
            <a:ext uri="{FF2B5EF4-FFF2-40B4-BE49-F238E27FC236}">
              <a16:creationId xmlns:a16="http://schemas.microsoft.com/office/drawing/2014/main" id="{3951AE4A-E0CE-4063-8A9A-210D967436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97050" y="1181893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0.13136</cdr:x>
      <cdr:y>0.29504</cdr:y>
    </cdr:from>
    <cdr:to>
      <cdr:x>0.23855</cdr:x>
      <cdr:y>0.42659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03333A18-E369-4734-9879-E7031B7BF11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98846" y="546894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0.74631</cdr:x>
      <cdr:y>0.55733</cdr:y>
    </cdr:from>
    <cdr:to>
      <cdr:x>0.85349</cdr:x>
      <cdr:y>0.68888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3951AE4A-E0CE-4063-8A9A-210D967436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697831" y="1033066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0.43666</cdr:x>
      <cdr:y>0.49309</cdr:y>
    </cdr:from>
    <cdr:to>
      <cdr:x>0.54384</cdr:x>
      <cdr:y>0.62464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03001B20-0A6E-4D8C-AA22-CDBF6AFD1905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993378" y="914003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0.16354</cdr:x>
      <cdr:y>0.29623</cdr:y>
    </cdr:from>
    <cdr:to>
      <cdr:x>0.27181</cdr:x>
      <cdr:y>0.41342</cdr:y>
    </cdr:to>
    <cdr:pic>
      <cdr:nvPicPr>
        <cdr:cNvPr id="9" name="Picture 8">
          <a:extLst xmlns:a="http://schemas.openxmlformats.org/drawingml/2006/main">
            <a:ext uri="{FF2B5EF4-FFF2-40B4-BE49-F238E27FC236}">
              <a16:creationId xmlns:a16="http://schemas.microsoft.com/office/drawing/2014/main" id="{BB239524-F02E-4731-B564-E7875885EEE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68300" y="616347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0.4499</cdr:x>
      <cdr:y>0.47743</cdr:y>
    </cdr:from>
    <cdr:to>
      <cdr:x>0.55817</cdr:x>
      <cdr:y>0.59463</cdr:y>
    </cdr:to>
    <cdr:pic>
      <cdr:nvPicPr>
        <cdr:cNvPr id="10" name="Picture 9">
          <a:extLst xmlns:a="http://schemas.openxmlformats.org/drawingml/2006/main">
            <a:ext uri="{FF2B5EF4-FFF2-40B4-BE49-F238E27FC236}">
              <a16:creationId xmlns:a16="http://schemas.microsoft.com/office/drawing/2014/main" id="{A1FF573B-7A7F-43E5-A2D6-C137DF38FFF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 flipH="1">
          <a:off x="1013221" y="993378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0.75829</cdr:x>
      <cdr:y>0.56804</cdr:y>
    </cdr:from>
    <cdr:to>
      <cdr:x>0.86656</cdr:x>
      <cdr:y>0.68523</cdr:y>
    </cdr:to>
    <cdr:pic>
      <cdr:nvPicPr>
        <cdr:cNvPr id="11" name="Picture 10">
          <a:extLst xmlns:a="http://schemas.openxmlformats.org/drawingml/2006/main">
            <a:ext uri="{FF2B5EF4-FFF2-40B4-BE49-F238E27FC236}">
              <a16:creationId xmlns:a16="http://schemas.microsoft.com/office/drawing/2014/main" id="{D77E6EA8-E27B-4304-8E7F-5537EC2016CA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07753" y="1181894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0.7679</cdr:x>
      <cdr:y>0.52591</cdr:y>
    </cdr:from>
    <cdr:to>
      <cdr:x>0.86985</cdr:x>
      <cdr:y>0.65247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BB239524-F02E-4731-B564-E7875885EEE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836738" y="1013222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0.46509</cdr:x>
      <cdr:y>0.50016</cdr:y>
    </cdr:from>
    <cdr:to>
      <cdr:x>0.56703</cdr:x>
      <cdr:y>0.62672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B34F52E1-795C-4002-B083-8EB5F0593B8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112441" y="963612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0.15813</cdr:x>
      <cdr:y>0.48471</cdr:y>
    </cdr:from>
    <cdr:to>
      <cdr:x>0.26007</cdr:x>
      <cdr:y>0.61127</cdr:y>
    </cdr:to>
    <cdr:pic>
      <cdr:nvPicPr>
        <cdr:cNvPr id="8" name="Picture 7">
          <a:extLst xmlns:a="http://schemas.openxmlformats.org/drawingml/2006/main">
            <a:ext uri="{FF2B5EF4-FFF2-40B4-BE49-F238E27FC236}">
              <a16:creationId xmlns:a16="http://schemas.microsoft.com/office/drawing/2014/main" id="{03333A18-E369-4734-9879-E7031B7BF11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78221" y="933847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0.45334</cdr:x>
      <cdr:y>0.52536</cdr:y>
    </cdr:from>
    <cdr:to>
      <cdr:x>0.56035</cdr:x>
      <cdr:y>0.65179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BB239524-F02E-4731-B564-E7875885EEE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33065" y="1013222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0.76248</cdr:x>
      <cdr:y>0.61282</cdr:y>
    </cdr:from>
    <cdr:to>
      <cdr:x>0.86948</cdr:x>
      <cdr:y>0.73925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B34F52E1-795C-4002-B083-8EB5F0593B8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37519" y="1181893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0.14421</cdr:x>
      <cdr:y>0.11894</cdr:y>
    </cdr:from>
    <cdr:to>
      <cdr:x>0.25121</cdr:x>
      <cdr:y>0.24537</cdr:y>
    </cdr:to>
    <cdr:pic>
      <cdr:nvPicPr>
        <cdr:cNvPr id="8" name="Picture 7">
          <a:extLst xmlns:a="http://schemas.openxmlformats.org/drawingml/2006/main">
            <a:ext uri="{FF2B5EF4-FFF2-40B4-BE49-F238E27FC236}">
              <a16:creationId xmlns:a16="http://schemas.microsoft.com/office/drawing/2014/main" id="{03333A18-E369-4734-9879-E7031B7BF11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28612" y="229394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0.76448</cdr:x>
      <cdr:y>0.63593</cdr:y>
    </cdr:from>
    <cdr:to>
      <cdr:x>0.873</cdr:x>
      <cdr:y>0.76287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B34F52E1-795C-4002-B083-8EB5F0593B8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17675" y="1221581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0.15509</cdr:x>
      <cdr:y>0.48614</cdr:y>
    </cdr:from>
    <cdr:to>
      <cdr:x>0.26361</cdr:x>
      <cdr:y>0.61308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03333A18-E369-4734-9879-E7031B7BF11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48456" y="933847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0.45536</cdr:x>
      <cdr:y>0.54296</cdr:y>
    </cdr:from>
    <cdr:to>
      <cdr:x>0.56389</cdr:x>
      <cdr:y>0.6699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3951AE4A-E0CE-4063-8A9A-210D967436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23144" y="1042987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283087</xdr:colOff>
      <xdr:row>21</xdr:row>
      <xdr:rowOff>158749</xdr:rowOff>
    </xdr:from>
    <xdr:to>
      <xdr:col>9</xdr:col>
      <xdr:colOff>59530</xdr:colOff>
      <xdr:row>36</xdr:row>
      <xdr:rowOff>89296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F85F18-FFD1-9333-1370-7D645476326C}"/>
            </a:ext>
          </a:extLst>
        </xdr:cNvPr>
        <xdr:cNvGrpSpPr/>
      </xdr:nvGrpSpPr>
      <xdr:grpSpPr>
        <a:xfrm>
          <a:off x="1910275" y="3958827"/>
          <a:ext cx="3526911" cy="2758282"/>
          <a:chOff x="5267325" y="3976056"/>
          <a:chExt cx="2687023" cy="2690441"/>
        </a:xfrm>
      </xdr:grpSpPr>
      <xdr:graphicFrame macro="">
        <xdr:nvGraphicFramePr>
          <xdr:cNvPr id="20" name="Chart 19">
            <a:extLst>
              <a:ext uri="{FF2B5EF4-FFF2-40B4-BE49-F238E27FC236}">
                <a16:creationId xmlns:a16="http://schemas.microsoft.com/office/drawing/2014/main" id="{2343DF9D-8195-57B6-3315-64EC43DC9DC3}"/>
              </a:ext>
            </a:extLst>
          </xdr:cNvPr>
          <xdr:cNvGraphicFramePr>
            <a:graphicFrameLocks/>
          </xdr:cNvGraphicFramePr>
        </xdr:nvGraphicFramePr>
        <xdr:xfrm>
          <a:off x="5267325" y="3976056"/>
          <a:ext cx="2687023" cy="269044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21" name="Group 20">
            <a:extLst>
              <a:ext uri="{FF2B5EF4-FFF2-40B4-BE49-F238E27FC236}">
                <a16:creationId xmlns:a16="http://schemas.microsoft.com/office/drawing/2014/main" id="{A7146A6C-802E-FC9B-E50B-7F76E982C231}"/>
              </a:ext>
            </a:extLst>
          </xdr:cNvPr>
          <xdr:cNvGrpSpPr/>
        </xdr:nvGrpSpPr>
        <xdr:grpSpPr>
          <a:xfrm>
            <a:off x="5480907" y="4395585"/>
            <a:ext cx="369033" cy="377564"/>
            <a:chOff x="2846152" y="3442553"/>
            <a:chExt cx="370723" cy="386021"/>
          </a:xfrm>
        </xdr:grpSpPr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92C92F8C-CD35-2DDD-23E3-91CCEB20AE68}"/>
                </a:ext>
              </a:extLst>
            </xdr:cNvPr>
            <xdr:cNvSpPr txBox="1"/>
          </xdr:nvSpPr>
          <xdr:spPr>
            <a:xfrm>
              <a:off x="2893984" y="3546952"/>
              <a:ext cx="322891" cy="158056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900">
                  <a:solidFill>
                    <a:schemeClr val="bg1"/>
                  </a:solidFill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21,9%</a:t>
              </a:r>
            </a:p>
          </xdr:txBody>
        </xdr:sp>
        <xdr:cxnSp macro="">
          <xdr:nvCxnSpPr>
            <xdr:cNvPr id="26" name="Straight Arrow Connector 25">
              <a:extLst>
                <a:ext uri="{FF2B5EF4-FFF2-40B4-BE49-F238E27FC236}">
                  <a16:creationId xmlns:a16="http://schemas.microsoft.com/office/drawing/2014/main" id="{FBBFD66A-6E37-578D-275A-3B4AFA76BB7E}"/>
                </a:ext>
              </a:extLst>
            </xdr:cNvPr>
            <xdr:cNvCxnSpPr/>
          </xdr:nvCxnSpPr>
          <xdr:spPr>
            <a:xfrm flipH="1">
              <a:off x="2846152" y="3442553"/>
              <a:ext cx="904" cy="386021"/>
            </a:xfrm>
            <a:prstGeom prst="straightConnector1">
              <a:avLst/>
            </a:prstGeom>
            <a:ln w="6350">
              <a:solidFill>
                <a:srgbClr val="969594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2" name="Group 21">
            <a:extLst>
              <a:ext uri="{FF2B5EF4-FFF2-40B4-BE49-F238E27FC236}">
                <a16:creationId xmlns:a16="http://schemas.microsoft.com/office/drawing/2014/main" id="{D80264A1-56C7-79D2-C8CB-1CC7DE91342A}"/>
              </a:ext>
            </a:extLst>
          </xdr:cNvPr>
          <xdr:cNvGrpSpPr/>
        </xdr:nvGrpSpPr>
        <xdr:grpSpPr>
          <a:xfrm>
            <a:off x="7393283" y="4367105"/>
            <a:ext cx="399679" cy="475523"/>
            <a:chOff x="3618582" y="3491176"/>
            <a:chExt cx="399679" cy="484475"/>
          </a:xfrm>
        </xdr:grpSpPr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CAAEDD4B-36DC-58E9-0E45-837E05A61946}"/>
                </a:ext>
              </a:extLst>
            </xdr:cNvPr>
            <xdr:cNvSpPr txBox="1"/>
          </xdr:nvSpPr>
          <xdr:spPr>
            <a:xfrm>
              <a:off x="3618582" y="3587575"/>
              <a:ext cx="399679" cy="254148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900">
                  <a:solidFill>
                    <a:schemeClr val="bg1"/>
                  </a:solidFill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27,9%</a:t>
              </a:r>
            </a:p>
          </xdr:txBody>
        </xdr:sp>
        <xdr:cxnSp macro="">
          <xdr:nvCxnSpPr>
            <xdr:cNvPr id="24" name="Straight Arrow Connector 23">
              <a:extLst>
                <a:ext uri="{FF2B5EF4-FFF2-40B4-BE49-F238E27FC236}">
                  <a16:creationId xmlns:a16="http://schemas.microsoft.com/office/drawing/2014/main" id="{08F9664B-D3C7-5BF4-5F31-92A2E7FA57BB}"/>
                </a:ext>
              </a:extLst>
            </xdr:cNvPr>
            <xdr:cNvCxnSpPr/>
          </xdr:nvCxnSpPr>
          <xdr:spPr>
            <a:xfrm flipH="1">
              <a:off x="3964328" y="3491176"/>
              <a:ext cx="15679" cy="484475"/>
            </a:xfrm>
            <a:prstGeom prst="straightConnector1">
              <a:avLst/>
            </a:prstGeom>
            <a:ln w="6350">
              <a:solidFill>
                <a:srgbClr val="969594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158749</xdr:colOff>
      <xdr:row>2</xdr:row>
      <xdr:rowOff>29767</xdr:rowOff>
    </xdr:from>
    <xdr:to>
      <xdr:col>6</xdr:col>
      <xdr:colOff>515937</xdr:colOff>
      <xdr:row>20</xdr:row>
      <xdr:rowOff>89298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52CD32FE-C1D5-B28F-B4F6-DB459C23F294}"/>
            </a:ext>
          </a:extLst>
        </xdr:cNvPr>
        <xdr:cNvGrpSpPr/>
      </xdr:nvGrpSpPr>
      <xdr:grpSpPr>
        <a:xfrm>
          <a:off x="535780" y="654845"/>
          <a:ext cx="3482579" cy="3046016"/>
          <a:chOff x="2771775" y="3966516"/>
          <a:chExt cx="2653246" cy="2699981"/>
        </a:xfrm>
      </xdr:grpSpPr>
      <xdr:graphicFrame macro="">
        <xdr:nvGraphicFramePr>
          <xdr:cNvPr id="13" name="Chart 12">
            <a:extLst>
              <a:ext uri="{FF2B5EF4-FFF2-40B4-BE49-F238E27FC236}">
                <a16:creationId xmlns:a16="http://schemas.microsoft.com/office/drawing/2014/main" id="{2D4045DC-3E57-1A3A-4AD6-B6F1ABE142CC}"/>
              </a:ext>
            </a:extLst>
          </xdr:cNvPr>
          <xdr:cNvGraphicFramePr>
            <a:graphicFrameLocks/>
          </xdr:cNvGraphicFramePr>
        </xdr:nvGraphicFramePr>
        <xdr:xfrm>
          <a:off x="2771775" y="3966516"/>
          <a:ext cx="2653246" cy="269998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pSp>
        <xdr:nvGrpSpPr>
          <xdr:cNvPr id="14" name="Group 13">
            <a:extLst>
              <a:ext uri="{FF2B5EF4-FFF2-40B4-BE49-F238E27FC236}">
                <a16:creationId xmlns:a16="http://schemas.microsoft.com/office/drawing/2014/main" id="{87F9FBEB-24A2-A8B3-833B-380A10682AE1}"/>
              </a:ext>
            </a:extLst>
          </xdr:cNvPr>
          <xdr:cNvGrpSpPr/>
        </xdr:nvGrpSpPr>
        <xdr:grpSpPr>
          <a:xfrm>
            <a:off x="3003643" y="4376506"/>
            <a:ext cx="320881" cy="247432"/>
            <a:chOff x="2859733" y="3423044"/>
            <a:chExt cx="322350" cy="252974"/>
          </a:xfrm>
        </xdr:grpSpPr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86339A2F-E8C9-C674-A386-517D7CE0F91A}"/>
                </a:ext>
              </a:extLst>
            </xdr:cNvPr>
            <xdr:cNvSpPr txBox="1"/>
          </xdr:nvSpPr>
          <xdr:spPr>
            <a:xfrm>
              <a:off x="2865892" y="3502164"/>
              <a:ext cx="316191" cy="145547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900">
                  <a:solidFill>
                    <a:schemeClr val="bg1"/>
                  </a:solidFill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13,7%</a:t>
              </a:r>
            </a:p>
          </xdr:txBody>
        </xdr:sp>
        <xdr:cxnSp macro="">
          <xdr:nvCxnSpPr>
            <xdr:cNvPr id="19" name="Straight Arrow Connector 18">
              <a:extLst>
                <a:ext uri="{FF2B5EF4-FFF2-40B4-BE49-F238E27FC236}">
                  <a16:creationId xmlns:a16="http://schemas.microsoft.com/office/drawing/2014/main" id="{2887536F-DD83-766A-1ECF-46D28FD59FC3}"/>
                </a:ext>
              </a:extLst>
            </xdr:cNvPr>
            <xdr:cNvCxnSpPr/>
          </xdr:nvCxnSpPr>
          <xdr:spPr>
            <a:xfrm flipH="1">
              <a:off x="2859733" y="3423044"/>
              <a:ext cx="2347" cy="252974"/>
            </a:xfrm>
            <a:prstGeom prst="straightConnector1">
              <a:avLst/>
            </a:prstGeom>
            <a:ln w="6350">
              <a:solidFill>
                <a:srgbClr val="969594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A2E96D9F-009F-BC92-BE0A-CF691EB4D26A}"/>
              </a:ext>
            </a:extLst>
          </xdr:cNvPr>
          <xdr:cNvGrpSpPr/>
        </xdr:nvGrpSpPr>
        <xdr:grpSpPr>
          <a:xfrm>
            <a:off x="4914188" y="4360382"/>
            <a:ext cx="319992" cy="322835"/>
            <a:chOff x="3635037" y="3483813"/>
            <a:chExt cx="319992" cy="329262"/>
          </a:xfrm>
        </xdr:grpSpPr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2F261874-70FA-59CB-D855-A751A027FE7E}"/>
                </a:ext>
              </a:extLst>
            </xdr:cNvPr>
            <xdr:cNvSpPr txBox="1"/>
          </xdr:nvSpPr>
          <xdr:spPr>
            <a:xfrm>
              <a:off x="3635037" y="3532017"/>
              <a:ext cx="311679" cy="235891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900">
                  <a:solidFill>
                    <a:schemeClr val="bg1"/>
                  </a:solidFill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18.3%</a:t>
              </a:r>
            </a:p>
          </xdr:txBody>
        </xdr:sp>
        <xdr:cxnSp macro="">
          <xdr:nvCxnSpPr>
            <xdr:cNvPr id="17" name="Straight Arrow Connector 16">
              <a:extLst>
                <a:ext uri="{FF2B5EF4-FFF2-40B4-BE49-F238E27FC236}">
                  <a16:creationId xmlns:a16="http://schemas.microsoft.com/office/drawing/2014/main" id="{40BA3D8F-B0BD-2653-9958-FCE9145CCE07}"/>
                </a:ext>
              </a:extLst>
            </xdr:cNvPr>
            <xdr:cNvCxnSpPr/>
          </xdr:nvCxnSpPr>
          <xdr:spPr>
            <a:xfrm flipH="1">
              <a:off x="3953059" y="3483813"/>
              <a:ext cx="1970" cy="329262"/>
            </a:xfrm>
            <a:prstGeom prst="straightConnector1">
              <a:avLst/>
            </a:prstGeom>
            <a:ln w="6350">
              <a:solidFill>
                <a:srgbClr val="969594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6</xdr:col>
      <xdr:colOff>298860</xdr:colOff>
      <xdr:row>2</xdr:row>
      <xdr:rowOff>19845</xdr:rowOff>
    </xdr:from>
    <xdr:to>
      <xdr:col>12</xdr:col>
      <xdr:colOff>79373</xdr:colOff>
      <xdr:row>20</xdr:row>
      <xdr:rowOff>73832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5B7B9603-AA56-C242-01C4-4A7618949B89}"/>
            </a:ext>
          </a:extLst>
        </xdr:cNvPr>
        <xdr:cNvGrpSpPr/>
      </xdr:nvGrpSpPr>
      <xdr:grpSpPr>
        <a:xfrm>
          <a:off x="3801282" y="644923"/>
          <a:ext cx="3530982" cy="3040472"/>
          <a:chOff x="280235" y="3956975"/>
          <a:chExt cx="2690125" cy="2694650"/>
        </a:xfrm>
      </xdr:grpSpPr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97801A1E-9660-BDDD-585B-3B98A9E6CBF2}"/>
              </a:ext>
            </a:extLst>
          </xdr:cNvPr>
          <xdr:cNvGraphicFramePr>
            <a:graphicFrameLocks/>
          </xdr:cNvGraphicFramePr>
        </xdr:nvGraphicFramePr>
        <xdr:xfrm>
          <a:off x="280235" y="3956975"/>
          <a:ext cx="2690125" cy="2694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92FE4F33-F70B-8F21-A288-3DFB399AADBC}"/>
              </a:ext>
            </a:extLst>
          </xdr:cNvPr>
          <xdr:cNvGrpSpPr/>
        </xdr:nvGrpSpPr>
        <xdr:grpSpPr>
          <a:xfrm>
            <a:off x="508467" y="4376495"/>
            <a:ext cx="339470" cy="428896"/>
            <a:chOff x="2856303" y="3256809"/>
            <a:chExt cx="340989" cy="437821"/>
          </a:xfrm>
        </xdr:grpSpPr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63EEE532-A8E4-E917-742F-9CFD0F55C19A}"/>
                </a:ext>
              </a:extLst>
            </xdr:cNvPr>
            <xdr:cNvSpPr txBox="1"/>
          </xdr:nvSpPr>
          <xdr:spPr>
            <a:xfrm>
              <a:off x="2912809" y="3366750"/>
              <a:ext cx="284483" cy="18093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900">
                  <a:solidFill>
                    <a:schemeClr val="bg1"/>
                  </a:solidFill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24,1%</a:t>
              </a:r>
            </a:p>
          </xdr:txBody>
        </xdr:sp>
        <xdr:cxnSp macro="">
          <xdr:nvCxnSpPr>
            <xdr:cNvPr id="12" name="Straight Arrow Connector 11">
              <a:extLst>
                <a:ext uri="{FF2B5EF4-FFF2-40B4-BE49-F238E27FC236}">
                  <a16:creationId xmlns:a16="http://schemas.microsoft.com/office/drawing/2014/main" id="{761E86C9-9373-BDA8-A5AE-C47732BB0B68}"/>
                </a:ext>
              </a:extLst>
            </xdr:cNvPr>
            <xdr:cNvCxnSpPr/>
          </xdr:nvCxnSpPr>
          <xdr:spPr>
            <a:xfrm>
              <a:off x="2856303" y="3256809"/>
              <a:ext cx="4621" cy="437821"/>
            </a:xfrm>
            <a:prstGeom prst="straightConnector1">
              <a:avLst/>
            </a:prstGeom>
            <a:ln w="6350">
              <a:solidFill>
                <a:srgbClr val="969594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9542CBF6-ED9C-04DC-A1E3-8B740E7110FC}"/>
              </a:ext>
            </a:extLst>
          </xdr:cNvPr>
          <xdr:cNvGrpSpPr/>
        </xdr:nvGrpSpPr>
        <xdr:grpSpPr>
          <a:xfrm>
            <a:off x="2385349" y="4376498"/>
            <a:ext cx="409006" cy="450886"/>
            <a:chOff x="3596985" y="3285628"/>
            <a:chExt cx="409006" cy="460477"/>
          </a:xfrm>
        </xdr:grpSpPr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DD28D223-76BD-6722-1C8B-0D0063224326}"/>
                </a:ext>
              </a:extLst>
            </xdr:cNvPr>
            <xdr:cNvSpPr txBox="1"/>
          </xdr:nvSpPr>
          <xdr:spPr>
            <a:xfrm>
              <a:off x="3596985" y="3361326"/>
              <a:ext cx="409006" cy="24981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PT" sz="900">
                  <a:solidFill>
                    <a:schemeClr val="bg1"/>
                  </a:solidFill>
                  <a:latin typeface="+mn-lt"/>
                  <a:ea typeface="Tahoma" panose="020B0604030504040204" pitchFamily="34" charset="0"/>
                  <a:cs typeface="Tahoma" panose="020B0604030504040204" pitchFamily="34" charset="0"/>
                </a:rPr>
                <a:t>29,3%</a:t>
              </a:r>
            </a:p>
          </xdr:txBody>
        </xdr:sp>
        <xdr:cxnSp macro="">
          <xdr:nvCxnSpPr>
            <xdr:cNvPr id="10" name="Straight Arrow Connector 9">
              <a:extLst>
                <a:ext uri="{FF2B5EF4-FFF2-40B4-BE49-F238E27FC236}">
                  <a16:creationId xmlns:a16="http://schemas.microsoft.com/office/drawing/2014/main" id="{B32B4781-23E8-FC3B-71E3-DA02450E6D44}"/>
                </a:ext>
              </a:extLst>
            </xdr:cNvPr>
            <xdr:cNvCxnSpPr/>
          </xdr:nvCxnSpPr>
          <xdr:spPr>
            <a:xfrm flipH="1">
              <a:off x="3994218" y="3285628"/>
              <a:ext cx="1727" cy="460477"/>
            </a:xfrm>
            <a:prstGeom prst="straightConnector1">
              <a:avLst/>
            </a:prstGeom>
            <a:ln w="6350">
              <a:solidFill>
                <a:srgbClr val="969594"/>
              </a:solidFill>
              <a:headEnd type="arrow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0.4574</cdr:x>
      <cdr:y>0.56362</cdr:y>
    </cdr:from>
    <cdr:to>
      <cdr:x>0.55948</cdr:x>
      <cdr:y>0.69056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BB239524-F02E-4731-B564-E7875885EEE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92597" y="10826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0.15003</cdr:x>
      <cdr:y>0.46559</cdr:y>
    </cdr:from>
    <cdr:to>
      <cdr:x>0.25211</cdr:x>
      <cdr:y>0.59253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03333A18-E369-4734-9879-E7031B7BF11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58378" y="884809"/>
          <a:ext cx="243840" cy="241236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0.76892</cdr:x>
      <cdr:y>0.61527</cdr:y>
    </cdr:from>
    <cdr:to>
      <cdr:x>0.871</cdr:x>
      <cdr:y>0.74221</cdr:y>
    </cdr:to>
    <cdr:pic>
      <cdr:nvPicPr>
        <cdr:cNvPr id="8" name="Picture 7">
          <a:extLst xmlns:a="http://schemas.openxmlformats.org/drawingml/2006/main">
            <a:ext uri="{FF2B5EF4-FFF2-40B4-BE49-F238E27FC236}">
              <a16:creationId xmlns:a16="http://schemas.microsoft.com/office/drawing/2014/main" id="{F1B4BF35-E60F-43DD-8F57-3BE5F0512EB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836737" y="1181894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3</xdr:row>
      <xdr:rowOff>165735</xdr:rowOff>
    </xdr:from>
    <xdr:to>
      <xdr:col>10</xdr:col>
      <xdr:colOff>43815</xdr:colOff>
      <xdr:row>14</xdr:row>
      <xdr:rowOff>104775</xdr:rowOff>
    </xdr:to>
    <xdr:graphicFrame macro="">
      <xdr:nvGraphicFramePr>
        <xdr:cNvPr id="2" name="Chart 12">
          <a:extLst>
            <a:ext uri="{FF2B5EF4-FFF2-40B4-BE49-F238E27FC236}">
              <a16:creationId xmlns:a16="http://schemas.microsoft.com/office/drawing/2014/main" id="{AD765BA4-8ADF-48FA-8907-91F3CCAC83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</xdr:row>
      <xdr:rowOff>0</xdr:rowOff>
    </xdr:from>
    <xdr:to>
      <xdr:col>5</xdr:col>
      <xdr:colOff>0</xdr:colOff>
      <xdr:row>14</xdr:row>
      <xdr:rowOff>114300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A29BDEFA-C5BB-4C22-8692-F9187F797A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17</xdr:row>
      <xdr:rowOff>0</xdr:rowOff>
    </xdr:from>
    <xdr:to>
      <xdr:col>9</xdr:col>
      <xdr:colOff>312420</xdr:colOff>
      <xdr:row>27</xdr:row>
      <xdr:rowOff>129540</xdr:rowOff>
    </xdr:to>
    <xdr:graphicFrame macro="">
      <xdr:nvGraphicFramePr>
        <xdr:cNvPr id="4" name="Chart 12">
          <a:extLst>
            <a:ext uri="{FF2B5EF4-FFF2-40B4-BE49-F238E27FC236}">
              <a16:creationId xmlns:a16="http://schemas.microsoft.com/office/drawing/2014/main" id="{41B79728-9D2B-4F58-BBBA-F5D2039914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17</xdr:row>
      <xdr:rowOff>0</xdr:rowOff>
    </xdr:from>
    <xdr:to>
      <xdr:col>5</xdr:col>
      <xdr:colOff>0</xdr:colOff>
      <xdr:row>27</xdr:row>
      <xdr:rowOff>114300</xdr:rowOff>
    </xdr:to>
    <xdr:graphicFrame macro="">
      <xdr:nvGraphicFramePr>
        <xdr:cNvPr id="5" name="Chart 12">
          <a:extLst>
            <a:ext uri="{FF2B5EF4-FFF2-40B4-BE49-F238E27FC236}">
              <a16:creationId xmlns:a16="http://schemas.microsoft.com/office/drawing/2014/main" id="{C106704A-EB3D-49D9-B313-FAB60D60B7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31</xdr:row>
      <xdr:rowOff>0</xdr:rowOff>
    </xdr:from>
    <xdr:to>
      <xdr:col>5</xdr:col>
      <xdr:colOff>0</xdr:colOff>
      <xdr:row>41</xdr:row>
      <xdr:rowOff>114300</xdr:rowOff>
    </xdr:to>
    <xdr:graphicFrame macro="">
      <xdr:nvGraphicFramePr>
        <xdr:cNvPr id="6" name="Chart 12">
          <a:extLst>
            <a:ext uri="{FF2B5EF4-FFF2-40B4-BE49-F238E27FC236}">
              <a16:creationId xmlns:a16="http://schemas.microsoft.com/office/drawing/2014/main" id="{3539BE1B-CB7E-4E9A-8583-E99D094F6D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31</xdr:row>
      <xdr:rowOff>0</xdr:rowOff>
    </xdr:from>
    <xdr:to>
      <xdr:col>10</xdr:col>
      <xdr:colOff>15240</xdr:colOff>
      <xdr:row>41</xdr:row>
      <xdr:rowOff>121920</xdr:rowOff>
    </xdr:to>
    <xdr:graphicFrame macro="">
      <xdr:nvGraphicFramePr>
        <xdr:cNvPr id="7" name="Chart 12">
          <a:extLst>
            <a:ext uri="{FF2B5EF4-FFF2-40B4-BE49-F238E27FC236}">
              <a16:creationId xmlns:a16="http://schemas.microsoft.com/office/drawing/2014/main" id="{9F3BFA4B-3A49-4222-878B-CD4A19FAEF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44</xdr:row>
      <xdr:rowOff>0</xdr:rowOff>
    </xdr:from>
    <xdr:to>
      <xdr:col>5</xdr:col>
      <xdr:colOff>0</xdr:colOff>
      <xdr:row>54</xdr:row>
      <xdr:rowOff>114300</xdr:rowOff>
    </xdr:to>
    <xdr:graphicFrame macro="">
      <xdr:nvGraphicFramePr>
        <xdr:cNvPr id="8" name="Chart 12">
          <a:extLst>
            <a:ext uri="{FF2B5EF4-FFF2-40B4-BE49-F238E27FC236}">
              <a16:creationId xmlns:a16="http://schemas.microsoft.com/office/drawing/2014/main" id="{0D9CB715-CF98-4CCE-A397-B988D41B25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44</xdr:row>
      <xdr:rowOff>0</xdr:rowOff>
    </xdr:from>
    <xdr:to>
      <xdr:col>9</xdr:col>
      <xdr:colOff>312420</xdr:colOff>
      <xdr:row>54</xdr:row>
      <xdr:rowOff>129540</xdr:rowOff>
    </xdr:to>
    <xdr:graphicFrame macro="">
      <xdr:nvGraphicFramePr>
        <xdr:cNvPr id="9" name="Chart 12">
          <a:extLst>
            <a:ext uri="{FF2B5EF4-FFF2-40B4-BE49-F238E27FC236}">
              <a16:creationId xmlns:a16="http://schemas.microsoft.com/office/drawing/2014/main" id="{4DC8F74D-9BB9-465F-B15F-1B1730204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0.75469</cdr:x>
      <cdr:y>0.58977</cdr:y>
    </cdr:from>
    <cdr:to>
      <cdr:x>0.86065</cdr:x>
      <cdr:y>0.70741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36725" y="12223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0.14625</cdr:x>
      <cdr:y>0.48866</cdr:y>
    </cdr:from>
    <cdr:to>
      <cdr:x>0.25221</cdr:x>
      <cdr:y>0.60631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494FE532-1EB3-4664-AF6C-FC2EDDC5640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36550" y="101282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0.45254</cdr:x>
      <cdr:y>0.56236</cdr:y>
    </cdr:from>
    <cdr:to>
      <cdr:x>0.5585</cdr:x>
      <cdr:y>0.68001</cdr:y>
    </cdr:to>
    <cdr:pic>
      <cdr:nvPicPr>
        <cdr:cNvPr id="8" name="Picture 7">
          <a:extLst xmlns:a="http://schemas.openxmlformats.org/drawingml/2006/main">
            <a:ext uri="{FF2B5EF4-FFF2-40B4-BE49-F238E27FC236}">
              <a16:creationId xmlns:a16="http://schemas.microsoft.com/office/drawing/2014/main" id="{2A10348D-66CD-4948-AB20-A214F936753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41403" y="1144151"/>
          <a:ext cx="243840" cy="239363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0.15555</cdr:x>
      <cdr:y>0.39052</cdr:y>
    </cdr:from>
    <cdr:to>
      <cdr:x>0.26222</cdr:x>
      <cdr:y>0.50904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6DE07D0E-ECD9-4FFC-B401-83603491604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55595" y="788571"/>
          <a:ext cx="243848" cy="239327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0.46806</cdr:x>
      <cdr:y>0.46451</cdr:y>
    </cdr:from>
    <cdr:to>
      <cdr:x>0.57472</cdr:x>
      <cdr:y>0.58302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AE5E3A68-8D1D-44E1-B01D-89D69E89CDB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69975" y="9556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0.78056</cdr:x>
      <cdr:y>0.50171</cdr:y>
    </cdr:from>
    <cdr:to>
      <cdr:x>0.88722</cdr:x>
      <cdr:y>0.62023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84360" y="1013111"/>
          <a:ext cx="243825" cy="239327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0.46428</cdr:x>
      <cdr:y>0.47707</cdr:y>
    </cdr:from>
    <cdr:to>
      <cdr:x>0.57103</cdr:x>
      <cdr:y>0.59526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60450" y="98425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0.77704</cdr:x>
      <cdr:y>0.54632</cdr:y>
    </cdr:from>
    <cdr:to>
      <cdr:x>0.88379</cdr:x>
      <cdr:y>0.66451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494FE532-1EB3-4664-AF6C-FC2EDDC5640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74825" y="112712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0.14735</cdr:x>
      <cdr:y>0.31548</cdr:y>
    </cdr:from>
    <cdr:to>
      <cdr:x>0.2541</cdr:x>
      <cdr:y>0.43367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2A10348D-66CD-4948-AB20-A214F936753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36550" y="6508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0.78056</cdr:x>
      <cdr:y>0.68527</cdr:y>
    </cdr:from>
    <cdr:to>
      <cdr:x>0.88722</cdr:x>
      <cdr:y>0.80434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6DE07D0E-ECD9-4FFC-B401-83603491604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84350" y="140335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0.46389</cdr:x>
      <cdr:y>0.50853</cdr:y>
    </cdr:from>
    <cdr:to>
      <cdr:x>0.57056</cdr:x>
      <cdr:y>0.6276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60450" y="104140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0.15556</cdr:x>
      <cdr:y>0.29457</cdr:y>
    </cdr:from>
    <cdr:to>
      <cdr:x>0.26222</cdr:x>
      <cdr:y>0.41364</cdr:y>
    </cdr:to>
    <cdr:pic>
      <cdr:nvPicPr>
        <cdr:cNvPr id="7" name="Picture 6">
          <a:extLst xmlns:a="http://schemas.openxmlformats.org/drawingml/2006/main">
            <a:ext uri="{FF2B5EF4-FFF2-40B4-BE49-F238E27FC236}">
              <a16:creationId xmlns:a16="http://schemas.microsoft.com/office/drawing/2014/main" id="{2A10348D-66CD-4948-AB20-A214F936753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55600" y="60325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0.46806</cdr:x>
      <cdr:y>0.38365</cdr:y>
    </cdr:from>
    <cdr:to>
      <cdr:x>0.57472</cdr:x>
      <cdr:y>0.5044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69975" y="77470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0.77222</cdr:x>
      <cdr:y>0.52516</cdr:y>
    </cdr:from>
    <cdr:to>
      <cdr:x>0.87889</cdr:x>
      <cdr:y>0.64591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494FE532-1EB3-4664-AF6C-FC2EDDC5640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65300" y="106045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0.15139</cdr:x>
      <cdr:y>0.32704</cdr:y>
    </cdr:from>
    <cdr:to>
      <cdr:x>0.25806</cdr:x>
      <cdr:y>0.4478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2A10348D-66CD-4948-AB20-A214F936753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46075" y="66040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0.44426</cdr:x>
      <cdr:y>0.56548</cdr:y>
    </cdr:from>
    <cdr:to>
      <cdr:x>0.55022</cdr:x>
      <cdr:y>0.68578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AE5E3A68-8D1D-44E1-B01D-89D69E89CDB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22350" y="11461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0.75055</cdr:x>
      <cdr:y>0.58427</cdr:y>
    </cdr:from>
    <cdr:to>
      <cdr:x>0.85651</cdr:x>
      <cdr:y>0.70457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27200" y="11842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0.13797</cdr:x>
      <cdr:y>0.4292</cdr:y>
    </cdr:from>
    <cdr:to>
      <cdr:x>0.24393</cdr:x>
      <cdr:y>0.5495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43748753-C07A-4B91-8099-AE09C104FF2C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17500" y="869949"/>
          <a:ext cx="243839" cy="243839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0.46389</cdr:x>
      <cdr:y>0.52516</cdr:y>
    </cdr:from>
    <cdr:to>
      <cdr:x>0.57056</cdr:x>
      <cdr:y>0.64591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6DE07D0E-ECD9-4FFC-B401-83603491604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60450" y="106045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0.78056</cdr:x>
      <cdr:y>0.54403</cdr:y>
    </cdr:from>
    <cdr:to>
      <cdr:x>0.88722</cdr:x>
      <cdr:y>0.66478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AE5E3A68-8D1D-44E1-B01D-89D69E89CDB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84350" y="109855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0.14722</cdr:x>
      <cdr:y>0.40252</cdr:y>
    </cdr:from>
    <cdr:to>
      <cdr:x>0.25389</cdr:x>
      <cdr:y>0.52327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2A10348D-66CD-4948-AB20-A214F936753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36550" y="812800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0.46845</cdr:x>
      <cdr:y>0.57272</cdr:y>
    </cdr:from>
    <cdr:to>
      <cdr:x>0.5752</cdr:x>
      <cdr:y>0.69257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6DE07D0E-ECD9-4FFC-B401-83603491604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069975" y="116522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0.77704</cdr:x>
      <cdr:y>0.58208</cdr:y>
    </cdr:from>
    <cdr:to>
      <cdr:x>0.88379</cdr:x>
      <cdr:y>0.70194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D906FCF0-C7BA-45B7-AE54-9D81F0276CC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774825" y="1184275"/>
          <a:ext cx="243840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  <cdr:relSizeAnchor xmlns:cdr="http://schemas.openxmlformats.org/drawingml/2006/chartDrawing">
    <cdr:from>
      <cdr:x>0.15152</cdr:x>
      <cdr:y>0.41822</cdr:y>
    </cdr:from>
    <cdr:to>
      <cdr:x>0.25827</cdr:x>
      <cdr:y>0.53807</cdr:y>
    </cdr:to>
    <cdr:pic>
      <cdr:nvPicPr>
        <cdr:cNvPr id="6" name="Picture 5">
          <a:extLst xmlns:a="http://schemas.openxmlformats.org/drawingml/2006/main">
            <a:ext uri="{FF2B5EF4-FFF2-40B4-BE49-F238E27FC236}">
              <a16:creationId xmlns:a16="http://schemas.microsoft.com/office/drawing/2014/main" id="{2A10348D-66CD-4948-AB20-A214F9367536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346086" y="850895"/>
          <a:ext cx="243827" cy="24384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0.49535</cdr:x>
      <cdr:y>0.16633</cdr:y>
    </cdr:from>
    <cdr:to>
      <cdr:x>0.53238</cdr:x>
      <cdr:y>0.20934</cdr:y>
    </cdr:to>
    <cdr:sp macro="" textlink="">
      <cdr:nvSpPr>
        <cdr:cNvPr id="4" name="TextBox 1"/>
        <cdr:cNvSpPr txBox="1"/>
      </cdr:nvSpPr>
      <cdr:spPr>
        <a:xfrm xmlns:a="http://schemas.openxmlformats.org/drawingml/2006/main" rot="-1800000">
          <a:off x="1257914" y="341970"/>
          <a:ext cx="94056" cy="884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36000" tIns="0" rIns="3600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4D665ED3-8C07-4692-BB14-BB5F5C972CDC}" type="TxLink">
            <a:rPr lang="en-US" sz="600" b="0" i="0" u="none" strike="noStrike">
              <a:solidFill>
                <a:srgbClr val="000000"/>
              </a:solidFill>
              <a:latin typeface="Arial"/>
              <a:ea typeface="Tahoma"/>
              <a:cs typeface="Arial"/>
            </a:rPr>
            <a:pPr/>
            <a:t> </a:t>
          </a:fld>
          <a:endParaRPr lang="pt-PT" sz="600">
            <a:latin typeface="Sofia Pro Light" pitchFamily="34" charset="0"/>
          </a:endParaRPr>
        </a:p>
      </cdr:txBody>
    </cdr: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</xdr:row>
      <xdr:rowOff>66675</xdr:rowOff>
    </xdr:from>
    <xdr:to>
      <xdr:col>6</xdr:col>
      <xdr:colOff>276225</xdr:colOff>
      <xdr:row>25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1490AB-C6F8-40B7-B9E8-9AB77CEC1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1522755</xdr:colOff>
      <xdr:row>21</xdr:row>
      <xdr:rowOff>49281</xdr:rowOff>
    </xdr:from>
    <xdr:to>
      <xdr:col>4</xdr:col>
      <xdr:colOff>10664</xdr:colOff>
      <xdr:row>22</xdr:row>
      <xdr:rowOff>167843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E1E1CEE-8074-41CD-AA9D-3DF847E9EB4B}"/>
            </a:ext>
          </a:extLst>
        </xdr:cNvPr>
        <xdr:cNvGrpSpPr/>
      </xdr:nvGrpSpPr>
      <xdr:grpSpPr>
        <a:xfrm>
          <a:off x="3732555" y="4764156"/>
          <a:ext cx="2145509" cy="309062"/>
          <a:chOff x="3857625" y="5229225"/>
          <a:chExt cx="1838325" cy="266700"/>
        </a:xfrm>
      </xdr:grpSpPr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1F869C05-95CB-2143-39CB-56DF9BF6588F}"/>
              </a:ext>
            </a:extLst>
          </xdr:cNvPr>
          <xdr:cNvGrpSpPr/>
        </xdr:nvGrpSpPr>
        <xdr:grpSpPr>
          <a:xfrm>
            <a:off x="3857625" y="5305425"/>
            <a:ext cx="190500" cy="85725"/>
            <a:chOff x="6210300" y="4695825"/>
            <a:chExt cx="190500" cy="85725"/>
          </a:xfrm>
        </xdr:grpSpPr>
        <xdr:sp macro="" textlink="">
          <xdr:nvSpPr>
            <xdr:cNvPr id="7" name="Rectangle 6">
              <a:extLst>
                <a:ext uri="{FF2B5EF4-FFF2-40B4-BE49-F238E27FC236}">
                  <a16:creationId xmlns:a16="http://schemas.microsoft.com/office/drawing/2014/main" id="{9A60C2E9-D03F-739E-87C3-A908AD24762F}"/>
                </a:ext>
              </a:extLst>
            </xdr:cNvPr>
            <xdr:cNvSpPr/>
          </xdr:nvSpPr>
          <xdr:spPr>
            <a:xfrm>
              <a:off x="6210300" y="4695825"/>
              <a:ext cx="85725" cy="85725"/>
            </a:xfrm>
            <a:prstGeom prst="rect">
              <a:avLst/>
            </a:prstGeom>
            <a:solidFill>
              <a:srgbClr val="85A9E3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 kern="1200"/>
            </a:p>
          </xdr:txBody>
        </xdr:sp>
        <xdr:sp macro="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F4E251F1-CA3D-AA18-2799-E56BD16B12C0}"/>
                </a:ext>
              </a:extLst>
            </xdr:cNvPr>
            <xdr:cNvSpPr/>
          </xdr:nvSpPr>
          <xdr:spPr>
            <a:xfrm>
              <a:off x="6315075" y="4695825"/>
              <a:ext cx="85725" cy="85725"/>
            </a:xfrm>
            <a:prstGeom prst="rect">
              <a:avLst/>
            </a:prstGeom>
            <a:solidFill>
              <a:srgbClr val="1F4889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 kern="1200"/>
            </a:p>
          </xdr:txBody>
        </xdr:sp>
      </xdr:grpSp>
      <xdr:sp macro="" textlink="">
        <xdr:nvSpPr>
          <xdr:cNvPr id="6" name="TextBox 1">
            <a:extLst>
              <a:ext uri="{FF2B5EF4-FFF2-40B4-BE49-F238E27FC236}">
                <a16:creationId xmlns:a16="http://schemas.microsoft.com/office/drawing/2014/main" id="{80255C5E-5AD3-40D2-91DC-F315B8F28F85}"/>
              </a:ext>
            </a:extLst>
          </xdr:cNvPr>
          <xdr:cNvSpPr txBox="1"/>
        </xdr:nvSpPr>
        <xdr:spPr>
          <a:xfrm>
            <a:off x="3990975" y="5229225"/>
            <a:ext cx="1704975" cy="266700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pt-PT" sz="900" kern="1200"/>
              <a:t>Filiais de empresas estrangeiras</a:t>
            </a:r>
          </a:p>
        </xdr:txBody>
      </xdr:sp>
    </xdr:grpSp>
    <xdr:clientData/>
  </xdr:twoCellAnchor>
  <xdr:twoCellAnchor>
    <xdr:from>
      <xdr:col>3</xdr:col>
      <xdr:colOff>1813475</xdr:colOff>
      <xdr:row>21</xdr:row>
      <xdr:rowOff>11181</xdr:rowOff>
    </xdr:from>
    <xdr:to>
      <xdr:col>5</xdr:col>
      <xdr:colOff>289333</xdr:colOff>
      <xdr:row>22</xdr:row>
      <xdr:rowOff>129743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CB352E3D-05C4-416C-BCD5-C0A40982BEFD}"/>
            </a:ext>
          </a:extLst>
        </xdr:cNvPr>
        <xdr:cNvGrpSpPr/>
      </xdr:nvGrpSpPr>
      <xdr:grpSpPr>
        <a:xfrm>
          <a:off x="5852075" y="4726056"/>
          <a:ext cx="2133458" cy="309062"/>
          <a:chOff x="3857625" y="5229225"/>
          <a:chExt cx="1838325" cy="266700"/>
        </a:xfrm>
      </xdr:grpSpPr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0BE1C4BE-A868-2A66-6DEC-BF7319C5F08F}"/>
              </a:ext>
            </a:extLst>
          </xdr:cNvPr>
          <xdr:cNvGrpSpPr/>
        </xdr:nvGrpSpPr>
        <xdr:grpSpPr>
          <a:xfrm>
            <a:off x="3857625" y="5305425"/>
            <a:ext cx="190500" cy="85725"/>
            <a:chOff x="6210300" y="4695825"/>
            <a:chExt cx="190500" cy="85725"/>
          </a:xfrm>
        </xdr:grpSpPr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915A6508-2EFA-D412-1658-1297B8EE913A}"/>
                </a:ext>
              </a:extLst>
            </xdr:cNvPr>
            <xdr:cNvSpPr/>
          </xdr:nvSpPr>
          <xdr:spPr>
            <a:xfrm>
              <a:off x="6210300" y="4695825"/>
              <a:ext cx="85725" cy="85725"/>
            </a:xfrm>
            <a:prstGeom prst="rect">
              <a:avLst/>
            </a:prstGeom>
            <a:solidFill>
              <a:srgbClr val="E8989C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 kern="1200"/>
            </a:p>
          </xdr:txBody>
        </xdr:sp>
        <xdr:sp macro="" textlink="">
          <xdr:nvSpPr>
            <xdr:cNvPr id="13" name="Rectangle 12">
              <a:extLst>
                <a:ext uri="{FF2B5EF4-FFF2-40B4-BE49-F238E27FC236}">
                  <a16:creationId xmlns:a16="http://schemas.microsoft.com/office/drawing/2014/main" id="{F7A9150D-53D8-831D-260B-ED6B100E4753}"/>
                </a:ext>
              </a:extLst>
            </xdr:cNvPr>
            <xdr:cNvSpPr/>
          </xdr:nvSpPr>
          <xdr:spPr>
            <a:xfrm>
              <a:off x="6315075" y="4695825"/>
              <a:ext cx="85725" cy="85725"/>
            </a:xfrm>
            <a:prstGeom prst="rect">
              <a:avLst/>
            </a:prstGeom>
            <a:solidFill>
              <a:srgbClr val="D9555B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PT" sz="1100" kern="1200"/>
            </a:p>
          </xdr:txBody>
        </xdr:sp>
      </xdr:grpSp>
      <xdr:sp macro="" textlink="">
        <xdr:nvSpPr>
          <xdr:cNvPr id="11" name="TextBox 1">
            <a:extLst>
              <a:ext uri="{FF2B5EF4-FFF2-40B4-BE49-F238E27FC236}">
                <a16:creationId xmlns:a16="http://schemas.microsoft.com/office/drawing/2014/main" id="{E7EF98F9-550A-029A-ABDE-D7501B208ECA}"/>
              </a:ext>
            </a:extLst>
          </xdr:cNvPr>
          <xdr:cNvSpPr txBox="1"/>
        </xdr:nvSpPr>
        <xdr:spPr>
          <a:xfrm>
            <a:off x="3990975" y="5229225"/>
            <a:ext cx="1704975" cy="266700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pt-PT" sz="900" kern="1200"/>
              <a:t>Sociedades nacionais</a:t>
            </a:r>
          </a:p>
        </xdr:txBody>
      </xdr:sp>
    </xdr:grpSp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0.00342</cdr:x>
      <cdr:y>0.05145</cdr:y>
    </cdr:from>
    <cdr:to>
      <cdr:x>0.03397</cdr:x>
      <cdr:y>0.11409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5FFCB61-099E-D1B1-043B-F9C885D38182}"/>
            </a:ext>
          </a:extLst>
        </cdr:cNvPr>
        <cdr:cNvSpPr txBox="1"/>
      </cdr:nvSpPr>
      <cdr:spPr>
        <a:xfrm xmlns:a="http://schemas.openxmlformats.org/drawingml/2006/main">
          <a:off x="27263" y="219075"/>
          <a:ext cx="243867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PT" sz="900" kern="1200"/>
            <a:t>%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144118</xdr:rowOff>
    </xdr:from>
    <xdr:to>
      <xdr:col>7</xdr:col>
      <xdr:colOff>1127760</xdr:colOff>
      <xdr:row>14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D7188C-A98A-4EC8-8F58-318CC0097C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409575</xdr:rowOff>
    </xdr:from>
    <xdr:to>
      <xdr:col>15</xdr:col>
      <xdr:colOff>581025</xdr:colOff>
      <xdr:row>19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67CD28-C995-EFD5-DCFE-53B8BE8EB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790575"/>
          <a:ext cx="8496300" cy="3419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380999</xdr:colOff>
      <xdr:row>3</xdr:row>
      <xdr:rowOff>0</xdr:rowOff>
    </xdr:from>
    <xdr:to>
      <xdr:col>7</xdr:col>
      <xdr:colOff>114299</xdr:colOff>
      <xdr:row>20</xdr:row>
      <xdr:rowOff>6970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61066E7-B290-DE03-3201-CEA2337F5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9" y="1009650"/>
          <a:ext cx="5800725" cy="34359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0.49535</cdr:x>
      <cdr:y>0.16633</cdr:y>
    </cdr:from>
    <cdr:to>
      <cdr:x>0.53238</cdr:x>
      <cdr:y>0.20934</cdr:y>
    </cdr:to>
    <cdr:sp macro="" textlink="">
      <cdr:nvSpPr>
        <cdr:cNvPr id="4" name="TextBox 1"/>
        <cdr:cNvSpPr txBox="1"/>
      </cdr:nvSpPr>
      <cdr:spPr>
        <a:xfrm xmlns:a="http://schemas.openxmlformats.org/drawingml/2006/main" rot="-1800000">
          <a:off x="1257914" y="341970"/>
          <a:ext cx="94056" cy="884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36000" tIns="0" rIns="3600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4D665ED3-8C07-4692-BB14-BB5F5C972CDC}" type="TxLink">
            <a:rPr lang="en-US" sz="600" b="0" i="0" u="none" strike="noStrike">
              <a:solidFill>
                <a:srgbClr val="000000"/>
              </a:solidFill>
              <a:latin typeface="Arial"/>
              <a:ea typeface="Tahoma"/>
              <a:cs typeface="Arial"/>
            </a:rPr>
            <a:pPr/>
            <a:t> </a:t>
          </a:fld>
          <a:endParaRPr lang="pt-PT" sz="600">
            <a:latin typeface="Sofia Pro Light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0.49535</cdr:x>
      <cdr:y>0.16633</cdr:y>
    </cdr:from>
    <cdr:to>
      <cdr:x>0.53238</cdr:x>
      <cdr:y>0.20934</cdr:y>
    </cdr:to>
    <cdr:sp macro="" textlink="">
      <cdr:nvSpPr>
        <cdr:cNvPr id="4" name="TextBox 1"/>
        <cdr:cNvSpPr txBox="1"/>
      </cdr:nvSpPr>
      <cdr:spPr>
        <a:xfrm xmlns:a="http://schemas.openxmlformats.org/drawingml/2006/main" rot="-1800000">
          <a:off x="1257913" y="341970"/>
          <a:ext cx="94056" cy="884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36000" tIns="0" rIns="3600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4D665ED3-8C07-4692-BB14-BB5F5C972CDC}" type="TxLink">
            <a:rPr lang="en-US" sz="600" b="0" i="0" u="none" strike="noStrike">
              <a:solidFill>
                <a:srgbClr val="000000"/>
              </a:solidFill>
              <a:latin typeface="Arial"/>
              <a:ea typeface="Tahoma"/>
              <a:cs typeface="Arial"/>
            </a:rPr>
            <a:pPr/>
            <a:t> </a:t>
          </a:fld>
          <a:endParaRPr lang="pt-PT" sz="600">
            <a:latin typeface="Sofia Pro Light" pitchFamily="34" charset="0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3</xdr:row>
      <xdr:rowOff>171450</xdr:rowOff>
    </xdr:from>
    <xdr:to>
      <xdr:col>8</xdr:col>
      <xdr:colOff>44450</xdr:colOff>
      <xdr:row>33</xdr:row>
      <xdr:rowOff>28575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94866D87-D279-1A9C-A85C-6C4BC8C66F89}"/>
            </a:ext>
          </a:extLst>
        </xdr:cNvPr>
        <xdr:cNvGrpSpPr/>
      </xdr:nvGrpSpPr>
      <xdr:grpSpPr>
        <a:xfrm>
          <a:off x="381002" y="990600"/>
          <a:ext cx="5864223" cy="5600700"/>
          <a:chOff x="47627" y="809625"/>
          <a:chExt cx="5892590" cy="5762625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C87C7B0A-7CDF-4B92-9BCA-DE30E68E6347}"/>
              </a:ext>
            </a:extLst>
          </xdr:cNvPr>
          <xdr:cNvGraphicFramePr>
            <a:graphicFrameLocks/>
          </xdr:cNvGraphicFramePr>
        </xdr:nvGraphicFramePr>
        <xdr:xfrm>
          <a:off x="95250" y="809625"/>
          <a:ext cx="5844967" cy="29527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A6D1BC41-442B-44BA-A50E-CB3AECE05E28}"/>
              </a:ext>
            </a:extLst>
          </xdr:cNvPr>
          <xdr:cNvGraphicFramePr>
            <a:graphicFrameLocks/>
          </xdr:cNvGraphicFramePr>
        </xdr:nvGraphicFramePr>
        <xdr:xfrm>
          <a:off x="47627" y="3536950"/>
          <a:ext cx="5588128" cy="3035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3</xdr:col>
      <xdr:colOff>403224</xdr:colOff>
      <xdr:row>5</xdr:row>
      <xdr:rowOff>12700</xdr:rowOff>
    </xdr:from>
    <xdr:to>
      <xdr:col>7</xdr:col>
      <xdr:colOff>149224</xdr:colOff>
      <xdr:row>6</xdr:row>
      <xdr:rowOff>12700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B519904-8741-4CF6-BCEC-12642B4CEF37}"/>
            </a:ext>
          </a:extLst>
        </xdr:cNvPr>
        <xdr:cNvSpPr txBox="1"/>
      </xdr:nvSpPr>
      <xdr:spPr>
        <a:xfrm>
          <a:off x="2041524" y="1098550"/>
          <a:ext cx="3441700" cy="4953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1000" b="1">
              <a:latin typeface="+mn-lt"/>
              <a:ea typeface="Tahoma" pitchFamily="34" charset="0"/>
              <a:cs typeface="Arial" pitchFamily="34" charset="0"/>
            </a:rPr>
            <a:t>Produtividade aparente do trabalho (euros/pessoa)</a:t>
          </a: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0.34121</cdr:x>
      <cdr:y>0.04937</cdr:y>
    </cdr:from>
    <cdr:to>
      <cdr:x>0.80684</cdr:x>
      <cdr:y>0.1221</cdr:y>
    </cdr:to>
    <cdr:sp macro="" textlink="">
      <cdr:nvSpPr>
        <cdr:cNvPr id="3" name="TextBox 5"/>
        <cdr:cNvSpPr txBox="1"/>
      </cdr:nvSpPr>
      <cdr:spPr>
        <a:xfrm xmlns:a="http://schemas.openxmlformats.org/drawingml/2006/main">
          <a:off x="1940291" y="149838"/>
          <a:ext cx="2647770" cy="22075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pt-PT" sz="1000" b="1">
              <a:latin typeface="+mn-lt"/>
              <a:ea typeface="Tahoma" pitchFamily="34" charset="0"/>
              <a:cs typeface="Arial" pitchFamily="34" charset="0"/>
            </a:rPr>
            <a:t>Remuneração</a:t>
          </a:r>
          <a:r>
            <a:rPr lang="pt-PT" sz="1000" b="1">
              <a:latin typeface="+mn-lt"/>
              <a:ea typeface="Tahoma" pitchFamily="34" charset="0"/>
              <a:cs typeface="Tahoma" pitchFamily="34" charset="0"/>
            </a:rPr>
            <a:t> </a:t>
          </a:r>
          <a:r>
            <a:rPr lang="pt-PT" sz="1000" b="1">
              <a:latin typeface="+mn-lt"/>
              <a:ea typeface="Tahoma" pitchFamily="34" charset="0"/>
              <a:cs typeface="Arial" pitchFamily="34" charset="0"/>
            </a:rPr>
            <a:t>média mensal (</a:t>
          </a:r>
          <a:r>
            <a:rPr lang="pt-PT" sz="10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euros/pessoa</a:t>
          </a:r>
          <a:r>
            <a:rPr lang="pt-PT" sz="1000" b="1">
              <a:latin typeface="+mn-lt"/>
              <a:ea typeface="Tahoma" pitchFamily="34" charset="0"/>
              <a:cs typeface="Arial" pitchFamily="34" charset="0"/>
            </a:rPr>
            <a:t>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14</xdr:col>
      <xdr:colOff>66675</xdr:colOff>
      <xdr:row>26</xdr:row>
      <xdr:rowOff>57150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37EF788-61BC-450D-9612-B75640A1BD9A}"/>
            </a:ext>
          </a:extLst>
        </xdr:cNvPr>
        <xdr:cNvGrpSpPr/>
      </xdr:nvGrpSpPr>
      <xdr:grpSpPr>
        <a:xfrm>
          <a:off x="381000" y="790575"/>
          <a:ext cx="10220325" cy="3781425"/>
          <a:chOff x="438890" y="1778352"/>
          <a:chExt cx="6279101" cy="2015377"/>
        </a:xfrm>
        <a:solidFill>
          <a:schemeClr val="bg1"/>
        </a:solidFill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8B82D50B-5B2A-8328-48F7-50835353023C}"/>
              </a:ext>
            </a:extLst>
          </xdr:cNvPr>
          <xdr:cNvGraphicFramePr/>
        </xdr:nvGraphicFramePr>
        <xdr:xfrm>
          <a:off x="438890" y="1822054"/>
          <a:ext cx="2076450" cy="19716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741C418C-B9C7-EDA7-BF20-E4907D862AD5}"/>
              </a:ext>
            </a:extLst>
          </xdr:cNvPr>
          <xdr:cNvGraphicFramePr/>
        </xdr:nvGraphicFramePr>
        <xdr:xfrm>
          <a:off x="2461785" y="1830859"/>
          <a:ext cx="2094811" cy="194590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D6C4F9C8-4C02-0C61-D7F3-7A8D91FA70CC}"/>
              </a:ext>
            </a:extLst>
          </xdr:cNvPr>
          <xdr:cNvGraphicFramePr/>
        </xdr:nvGraphicFramePr>
        <xdr:xfrm>
          <a:off x="4534150" y="1778352"/>
          <a:ext cx="2183841" cy="198080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438149</xdr:colOff>
      <xdr:row>3</xdr:row>
      <xdr:rowOff>0</xdr:rowOff>
    </xdr:from>
    <xdr:to>
      <xdr:col>7</xdr:col>
      <xdr:colOff>504824</xdr:colOff>
      <xdr:row>25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0E266A-7CEE-4322-8DAF-E94F3D42EA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gura8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ura8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0A1F5-497C-4655-9075-25F10C4B594A}">
  <dimension ref="D6:F39"/>
  <sheetViews>
    <sheetView showGridLines="0" tabSelected="1" topLeftCell="A9" workbookViewId="0">
      <selection activeCell="H34" sqref="H34"/>
    </sheetView>
  </sheetViews>
  <sheetFormatPr defaultColWidth="9.140625" defaultRowHeight="12.75"/>
  <cols>
    <col min="1" max="3" width="1.7109375" style="9" customWidth="1"/>
    <col min="4" max="4" width="3" style="9" customWidth="1"/>
    <col min="5" max="5" width="180" style="9" customWidth="1"/>
    <col min="6" max="16384" width="9.140625" style="9"/>
  </cols>
  <sheetData>
    <row r="6" ht="60.95" customHeight="1"/>
    <row r="19" spans="4:5">
      <c r="E19" s="267" t="s">
        <v>147</v>
      </c>
    </row>
    <row r="20" spans="4:5" ht="15">
      <c r="D20" s="268" t="s">
        <v>148</v>
      </c>
      <c r="E20" s="267"/>
    </row>
    <row r="21" spans="4:5" ht="15">
      <c r="D21" s="131"/>
      <c r="E21" s="136" t="s">
        <v>87</v>
      </c>
    </row>
    <row r="22" spans="4:5" ht="16.5" customHeight="1">
      <c r="D22" s="132"/>
      <c r="E22" s="269"/>
    </row>
    <row r="23" spans="4:5" ht="16.5" customHeight="1">
      <c r="D23" s="133" t="s">
        <v>88</v>
      </c>
      <c r="E23" s="270" t="str">
        <f>Quadro_1!B2</f>
        <v>Quadro 1. PESSOAL AO SERVIÇO E DIMENSÃO MÉDIA DAS FILIAIS DE EMPRESAS ESTRANGEIRAS (2023 E 2024)</v>
      </c>
    </row>
    <row r="24" spans="4:5" ht="16.5" customHeight="1">
      <c r="D24" s="133" t="s">
        <v>88</v>
      </c>
      <c r="E24" s="270" t="str">
        <f>Quadro_2!B2</f>
        <v>Quadro 2. PRINCIPAIS INDICADORES ECONÓMICOS DAS FILIAIS DE EMPRESAS ESTRANGEIRAS (2023 E 2024)</v>
      </c>
    </row>
    <row r="25" spans="4:5" ht="16.5" customHeight="1">
      <c r="D25" s="133" t="s">
        <v>88</v>
      </c>
      <c r="E25" s="270" t="str">
        <f>Quadro_3!B2</f>
        <v>Quadro 3. FILIAIS DE EMPRESAS ESTRANGEIRAS E SOCIEDADES NACIONAIS POR DIMENSÃO (2024)</v>
      </c>
    </row>
    <row r="26" spans="4:5" ht="16.5" customHeight="1">
      <c r="D26" s="133" t="s">
        <v>88</v>
      </c>
      <c r="E26" s="270" t="str">
        <f>+Figura_1!B2</f>
        <v>Figura 1. PESO DAS FILIAIS DE EMPRESAS ESTRANGEIRAS NO TOTAL DAS SOCIEDADES NÃO FINANCEIRAS (2010 A 2024)</v>
      </c>
    </row>
    <row r="27" spans="4:5" ht="16.5" customHeight="1">
      <c r="D27" s="133" t="s">
        <v>88</v>
      </c>
      <c r="E27" s="270" t="str">
        <f>+Figura_2!B2</f>
        <v>Figura 2. PRODUTIVIDADE APARENTE DO TRABALHO E DA REMUNERAÇÃO MÉDIA  (2010 a 2024)</v>
      </c>
    </row>
    <row r="28" spans="4:5" ht="16.5" customHeight="1">
      <c r="D28" s="133" t="s">
        <v>88</v>
      </c>
      <c r="E28" s="270" t="str">
        <f>+Figura_3!B2</f>
        <v>Figura 3. SOCIEDADES NACIONAIS E FILIAIS DE EMPRESAS ESTRANGEIRAS, COM PERFIL EXPORTADOR  (2024)</v>
      </c>
    </row>
    <row r="29" spans="4:5" ht="16.5" customHeight="1">
      <c r="D29" s="133" t="s">
        <v>88</v>
      </c>
      <c r="E29" s="270" t="str">
        <f>+Figura_4!B2</f>
        <v>Figura 4.PESO DO VAB DAS SOCIEDADES COM PERFIL EXPORTADOR NO TOTAL DAS SOCIEDADES NACIONAIS E FILIAIS DE EMPRESAS ESTRANGEIRAS (2010 A 2024)</v>
      </c>
    </row>
    <row r="30" spans="4:5" ht="16.5" customHeight="1">
      <c r="D30" s="133" t="s">
        <v>88</v>
      </c>
      <c r="E30" s="270" t="str">
        <f>Quadro_4!B2</f>
        <v>Quadro 4. DISTRIBUIÇÃO DO VAB DAS SOCIEDADES NACIONAIS E FILIAIS DE EMPRESAS ESTRANGEIRAS, POR SETOR DE ATIVIDADE  (2023 E 2024)</v>
      </c>
    </row>
    <row r="31" spans="4:5" ht="16.5" customHeight="1">
      <c r="D31" s="133" t="s">
        <v>88</v>
      </c>
      <c r="E31" s="270" t="str">
        <f>+Quadro_5!B2</f>
        <v>Quadro 5. TAXA DE INVESTIMENTO DAS SOCIEDADES NACIONAIS E FILIAIS DE EMPRESAS ESTRANGEIRAS  (2023 E 2024)</v>
      </c>
    </row>
    <row r="32" spans="4:5" ht="16.5" customHeight="1">
      <c r="D32" s="133" t="s">
        <v>88</v>
      </c>
      <c r="E32" s="270" t="str">
        <f>Figura_5!B2</f>
        <v>Figura 5. ORIGEM DO CONTROLO DO CAPITAL DAS FILIAIS DE EMPRESAS ESTRANGEIRAS (2024)</v>
      </c>
    </row>
    <row r="33" spans="4:6" ht="16.5" customHeight="1">
      <c r="D33" s="133" t="s">
        <v>88</v>
      </c>
      <c r="E33" s="270" t="str">
        <f>+Figura_6!B2</f>
        <v>Figura 6. DISTRIBUIÇÃO SETORIAL DAS FILIAIS ESTRANGEIRAS COM MAIOR PESO NO VAB, POR PAÍS DE ORIGEM DO CONTROLO DO CAPITAL (2024)</v>
      </c>
    </row>
    <row r="34" spans="4:6" ht="16.5" customHeight="1">
      <c r="D34" s="133" t="s">
        <v>88</v>
      </c>
      <c r="E34" s="270" t="str">
        <f>+Figura_7!B2</f>
        <v>Figura 7.  DISTRIBUIÇÃO SETORIAL DAS FILIAIS ESTRANGEIRAS COM MAIOR PESO NO PESSOAL AO SERVIÇO, POR PAÍS DE ORIGEM DO CONTROLO DO CAPITAL (2024)</v>
      </c>
    </row>
    <row r="35" spans="4:6" ht="16.5" customHeight="1">
      <c r="D35" s="133" t="s">
        <v>88</v>
      </c>
      <c r="E35" s="134" t="str">
        <f>Figura_8!B2</f>
        <v>Figura 8. PESO DAS FILIAIS ESTRANGEIRAS NO VAB GERADO PELAS SOCIEDADES (2023)</v>
      </c>
      <c r="F35" s="38"/>
    </row>
    <row r="36" spans="4:6" ht="16.5" customHeight="1">
      <c r="D36" s="133" t="s">
        <v>88</v>
      </c>
      <c r="E36" s="134" t="str">
        <f>Figura_9!B2</f>
        <v>Figura 9. COMÉRCIO INTERNACIONAL DE BENS - EXPORTAÇÕES TAXAS DE VARIAÇÃO HOMÓLOGA, 2022 A 2025 FILIAIS ESTRANGEIRAS, SOCIEDADES NACIONAIS E TOTAL DE COMERCIO INTERNACIONAL DE BENS</v>
      </c>
    </row>
    <row r="37" spans="4:6" ht="16.5" customHeight="1">
      <c r="D37" s="133" t="s">
        <v>88</v>
      </c>
      <c r="E37" s="134" t="str">
        <f>Figura_10!B2</f>
        <v>Figura 10. COMÉRCIO INTERNACIONAL DE BENS – EXPORTAÇÕES  DISTRIBUIÇÃO DO VALOR EXPORTADO POR PRINCIPAIS CLIENTES (PAÍSES) – FILIAIS ESTRANGEIRAS E SOCIEDADES NACIONAIS,2024</v>
      </c>
    </row>
    <row r="38" spans="4:6" ht="16.5" customHeight="1">
      <c r="D38" s="133" t="s">
        <v>88</v>
      </c>
      <c r="E38" s="134" t="str">
        <f>Figura_11!B2</f>
        <v>Figura 11. COMÉRCIO INTERNACIONAL DE BENS - EXPORTAÇÕES POR CGCE, 2023 E 2024 FILIAIS ESTRANGEIRAS (FE) E SOCIEDADES NACIONAIS (SN)</v>
      </c>
    </row>
    <row r="39" spans="4:6" ht="16.5" customHeight="1">
      <c r="D39" s="135"/>
      <c r="E39" s="271"/>
    </row>
  </sheetData>
  <hyperlinks>
    <hyperlink ref="E24" location="Quadro_2!A1" display="Quadro_2!A1" xr:uid="{2BD0FFC3-2B59-4C4B-8ABF-63557DDF2026}"/>
    <hyperlink ref="E23" location="Quadro_1!A1" display="Quadro_1!A1" xr:uid="{2154744B-93D2-4A5A-9A53-3869DA700FA2}"/>
    <hyperlink ref="E26" location="Figura_1!A1" display="Figura_1!A1" xr:uid="{D08E5992-33D8-4004-B2B0-22FF7FAEB1D2}"/>
    <hyperlink ref="E27" location="Figura_2!A1" display="Figura_2!A1" xr:uid="{96FAD9AC-DF1C-49A4-9256-105FB5FAC061}"/>
    <hyperlink ref="E28" location="Figura_3!A1" display="Figura_3!A1" xr:uid="{243069FC-4EA2-48B3-AE34-8071FECF1F39}"/>
    <hyperlink ref="E29" location="Figura_4!A1" display="Figura_4!A1" xr:uid="{30ADD8C1-A863-4016-91EE-8E0D40E23497}"/>
    <hyperlink ref="E30" location="Quadro_4!A1" display="Quadro_4!A1" xr:uid="{D635FD9D-4794-42D5-9DCF-E339D303AFF6}"/>
    <hyperlink ref="E31" location="Quadro_5!A79" display="Quadro_5!A79" xr:uid="{291A2F4D-77E4-4B14-8516-0404391D5508}"/>
    <hyperlink ref="E33" location="Figura_6!A1" display="Figura_6!A1" xr:uid="{1C6F6B4B-2183-4E68-8430-F28C8DF8D615}"/>
    <hyperlink ref="E34" location="Figura_7!A1" display="Figura_7!A1" xr:uid="{099F296A-1AA8-444B-B2E3-C8C75B20C9E5}"/>
    <hyperlink ref="E25" location="Quadro_3!A1" display="Quadro_3!A1" xr:uid="{2B039A2D-E6FF-403A-B7E9-8BE0DA0670B3}"/>
    <hyperlink ref="E35" location="Figura_8!A1" display="Figura_8!A1" xr:uid="{A550EA23-307B-428A-9E80-8A5D17A2F0E3}"/>
    <hyperlink ref="E32" location="Figura_5!A1" display="Figura_5!A1" xr:uid="{A30B59D9-E2CE-49C1-AE09-6146B0097F19}"/>
    <hyperlink ref="E36" location="Figura_9!A1" display="Figura_9!A1" xr:uid="{48E28005-5489-44A7-BD0B-5CBBB06C5D00}"/>
    <hyperlink ref="E37" location="Figura_10!A1" display="Figura_10!A1" xr:uid="{8C37DEB1-01B5-4409-A0A2-B2A0407BA688}"/>
    <hyperlink ref="E38" location="Figura_11!A1" display="Figura_11!A1" xr:uid="{8081BC45-C306-4747-A5CF-7237F7DBCF1C}"/>
  </hyperlink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142AE-A51C-4E3B-BCE4-D0C8BC4C2FEC}">
  <dimension ref="B1:J16"/>
  <sheetViews>
    <sheetView showGridLines="0" workbookViewId="0">
      <selection activeCell="E34" sqref="E34"/>
    </sheetView>
  </sheetViews>
  <sheetFormatPr defaultColWidth="9.42578125" defaultRowHeight="12.75"/>
  <cols>
    <col min="1" max="1" width="5.7109375" style="9" customWidth="1"/>
    <col min="2" max="2" width="33" style="9" customWidth="1"/>
    <col min="3" max="5" width="9.42578125" style="9" customWidth="1"/>
    <col min="6" max="6" width="7.42578125" style="9" bestFit="1" customWidth="1"/>
    <col min="7" max="7" width="8.42578125" style="9" bestFit="1" customWidth="1"/>
    <col min="8" max="8" width="7.42578125" style="9" bestFit="1" customWidth="1"/>
    <col min="9" max="9" width="9.42578125" style="9" customWidth="1"/>
    <col min="10" max="10" width="18.42578125" style="9" bestFit="1" customWidth="1"/>
    <col min="11" max="16384" width="9.42578125" style="9"/>
  </cols>
  <sheetData>
    <row r="1" spans="2:10" ht="15" customHeight="1">
      <c r="H1" s="63" t="s">
        <v>66</v>
      </c>
    </row>
    <row r="2" spans="2:10" ht="35.1" customHeight="1">
      <c r="B2" s="322" t="s">
        <v>151</v>
      </c>
      <c r="C2" s="323"/>
      <c r="D2" s="323"/>
      <c r="E2" s="323"/>
      <c r="J2" s="63"/>
    </row>
    <row r="3" spans="2:10" ht="23.25" customHeight="1">
      <c r="B3" s="314" t="s">
        <v>76</v>
      </c>
      <c r="C3" s="317" t="s">
        <v>32</v>
      </c>
      <c r="D3" s="318"/>
      <c r="E3" s="319"/>
    </row>
    <row r="4" spans="2:10" ht="25.5">
      <c r="B4" s="315"/>
      <c r="C4" s="127">
        <v>2023</v>
      </c>
      <c r="D4" s="128">
        <v>2024</v>
      </c>
      <c r="E4" s="129" t="s">
        <v>122</v>
      </c>
    </row>
    <row r="5" spans="2:10">
      <c r="B5" s="316"/>
      <c r="C5" s="320" t="s">
        <v>5</v>
      </c>
      <c r="D5" s="321"/>
      <c r="E5" s="130" t="s">
        <v>31</v>
      </c>
    </row>
    <row r="6" spans="2:10" ht="3.95" customHeight="1">
      <c r="B6" s="14"/>
      <c r="C6" s="15"/>
      <c r="D6" s="15"/>
      <c r="E6" s="15"/>
    </row>
    <row r="7" spans="2:10" ht="14.1" customHeight="1">
      <c r="B7" s="248" t="s">
        <v>6</v>
      </c>
      <c r="C7" s="249">
        <v>23.013788131753408</v>
      </c>
      <c r="D7" s="249">
        <v>22.98609999163989</v>
      </c>
      <c r="E7" s="250">
        <v>-2.76881401135185E-2</v>
      </c>
    </row>
    <row r="8" spans="2:10" ht="3.95" customHeight="1">
      <c r="B8" s="251"/>
      <c r="C8" s="252"/>
      <c r="D8" s="252"/>
      <c r="E8" s="252"/>
    </row>
    <row r="9" spans="2:10" ht="14.1" customHeight="1">
      <c r="B9" s="253" t="s">
        <v>7</v>
      </c>
      <c r="C9" s="254">
        <v>23.008881790709417</v>
      </c>
      <c r="D9" s="254">
        <v>23.459153361759128</v>
      </c>
      <c r="E9" s="255">
        <v>0.45027157104971138</v>
      </c>
    </row>
    <row r="10" spans="2:10" ht="14.1" customHeight="1">
      <c r="B10" s="256" t="s">
        <v>8</v>
      </c>
      <c r="C10" s="257">
        <v>23.026728851958943</v>
      </c>
      <c r="D10" s="257">
        <v>21.741010527135039</v>
      </c>
      <c r="E10" s="258">
        <v>-1.2857183248239039</v>
      </c>
    </row>
    <row r="11" spans="2:10" ht="3.95" customHeight="1">
      <c r="B11" s="251"/>
      <c r="C11" s="252"/>
      <c r="D11" s="252"/>
      <c r="E11" s="252"/>
    </row>
    <row r="12" spans="2:10" ht="14.1" customHeight="1">
      <c r="B12" s="211" t="s">
        <v>11</v>
      </c>
      <c r="C12" s="259"/>
      <c r="D12" s="259"/>
      <c r="E12" s="259"/>
    </row>
    <row r="13" spans="2:10" ht="14.1" customHeight="1">
      <c r="B13" s="260" t="s">
        <v>80</v>
      </c>
      <c r="C13" s="261">
        <v>22.806241015307343</v>
      </c>
      <c r="D13" s="261">
        <v>22.105699357147518</v>
      </c>
      <c r="E13" s="262">
        <v>-0.70054165815982472</v>
      </c>
    </row>
    <row r="14" spans="2:10" ht="14.1" customHeight="1">
      <c r="B14" s="260" t="s">
        <v>81</v>
      </c>
      <c r="C14" s="263">
        <v>23.474391379665999</v>
      </c>
      <c r="D14" s="263">
        <v>20.978339881784049</v>
      </c>
      <c r="E14" s="262">
        <v>-2.4960514978819504</v>
      </c>
    </row>
    <row r="15" spans="2:10" ht="6.75" customHeight="1" thickBot="1">
      <c r="B15" s="61"/>
      <c r="C15" s="62"/>
      <c r="D15" s="62"/>
      <c r="E15" s="62"/>
    </row>
    <row r="16" spans="2:10" ht="15.75" thickTop="1">
      <c r="B16" s="291" t="s">
        <v>142</v>
      </c>
      <c r="C16" s="283"/>
      <c r="D16" s="283"/>
      <c r="E16" s="283"/>
    </row>
  </sheetData>
  <mergeCells count="5">
    <mergeCell ref="B3:B5"/>
    <mergeCell ref="C3:E3"/>
    <mergeCell ref="C5:D5"/>
    <mergeCell ref="B16:E16"/>
    <mergeCell ref="B2:E2"/>
  </mergeCells>
  <hyperlinks>
    <hyperlink ref="H1" location="Índice!A1" display="Voltar" xr:uid="{E8DC4CF3-BF8B-4740-8BB2-B35680B65A97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M34"/>
  <sheetViews>
    <sheetView zoomScaleNormal="100" workbookViewId="0"/>
  </sheetViews>
  <sheetFormatPr defaultColWidth="9.42578125" defaultRowHeight="15"/>
  <cols>
    <col min="1" max="1" width="5.7109375" style="1" customWidth="1"/>
    <col min="2" max="16384" width="9.42578125" style="1"/>
  </cols>
  <sheetData>
    <row r="1" spans="2:13">
      <c r="M1" s="63" t="s">
        <v>66</v>
      </c>
    </row>
    <row r="2" spans="2:13" ht="35.1" customHeight="1">
      <c r="B2" s="304" t="s">
        <v>145</v>
      </c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</row>
    <row r="34" spans="2:13">
      <c r="B34" s="301" t="s">
        <v>150</v>
      </c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</row>
  </sheetData>
  <mergeCells count="2">
    <mergeCell ref="B34:M34"/>
    <mergeCell ref="B2:M2"/>
  </mergeCells>
  <hyperlinks>
    <hyperlink ref="M1" location="Índice!A1" display="Voltar" xr:uid="{1DE92A7E-4744-4E2B-8D06-2ADDC597658D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1DEBC-ABB3-45DF-9622-0DF2EE0FF21E}">
  <dimension ref="B1:AA56"/>
  <sheetViews>
    <sheetView zoomScale="96" zoomScaleNormal="96" workbookViewId="0"/>
  </sheetViews>
  <sheetFormatPr defaultColWidth="9.140625" defaultRowHeight="15"/>
  <cols>
    <col min="1" max="1" width="5.7109375" style="1" customWidth="1"/>
    <col min="2" max="2" width="12.5703125" style="1" customWidth="1"/>
    <col min="3" max="3" width="4.5703125" style="1" customWidth="1"/>
    <col min="4" max="4" width="12.5703125" style="1" customWidth="1"/>
    <col min="5" max="5" width="4.5703125" style="1" customWidth="1"/>
    <col min="6" max="6" width="5.85546875" style="1" customWidth="1"/>
    <col min="7" max="7" width="12.5703125" style="1" customWidth="1"/>
    <col min="8" max="8" width="4.5703125" style="1" customWidth="1"/>
    <col min="9" max="9" width="12.5703125" style="1" customWidth="1"/>
    <col min="10" max="11" width="4.5703125" style="1" customWidth="1"/>
    <col min="12" max="12" width="12.5703125" style="1" bestFit="1" customWidth="1"/>
    <col min="13" max="13" width="4.5703125" style="1" customWidth="1"/>
    <col min="14" max="14" width="12.5703125" style="103" bestFit="1" customWidth="1"/>
    <col min="15" max="15" width="4.5703125" style="104" customWidth="1"/>
    <col min="16" max="16" width="20.7109375" style="110" customWidth="1"/>
    <col min="17" max="17" width="12.7109375" style="103" customWidth="1"/>
    <col min="18" max="18" width="6.42578125" style="103" customWidth="1"/>
    <col min="19" max="19" width="20.7109375" style="110" customWidth="1"/>
    <col min="20" max="20" width="12.7109375" style="103" customWidth="1"/>
    <col min="21" max="21" width="12.5703125" style="103" customWidth="1"/>
    <col min="22" max="22" width="8.42578125" style="110" bestFit="1" customWidth="1"/>
    <col min="23" max="24" width="12.5703125" style="1" customWidth="1"/>
    <col min="25" max="16384" width="9.140625" style="1"/>
  </cols>
  <sheetData>
    <row r="1" spans="2:27">
      <c r="N1" s="63" t="s">
        <v>66</v>
      </c>
      <c r="P1" s="105"/>
      <c r="S1" s="105"/>
      <c r="V1" s="105"/>
    </row>
    <row r="2" spans="2:27" ht="35.1" customHeight="1">
      <c r="B2" s="325" t="s">
        <v>123</v>
      </c>
      <c r="C2" s="307"/>
      <c r="D2" s="307"/>
      <c r="E2" s="307"/>
      <c r="F2" s="307"/>
      <c r="G2" s="307"/>
      <c r="H2" s="307"/>
      <c r="I2" s="307"/>
      <c r="J2" s="307"/>
      <c r="K2" s="307"/>
      <c r="P2" s="105"/>
      <c r="S2" s="105"/>
      <c r="V2" s="105"/>
    </row>
    <row r="3" spans="2:27">
      <c r="N3" s="1"/>
      <c r="O3" s="1"/>
      <c r="P3" s="106"/>
      <c r="Q3" s="1"/>
      <c r="R3" s="1"/>
      <c r="S3" s="1"/>
      <c r="T3" s="1"/>
      <c r="U3" s="1"/>
      <c r="V3" s="1"/>
    </row>
    <row r="4" spans="2:27">
      <c r="L4" s="103"/>
      <c r="M4" s="103"/>
      <c r="O4" s="1"/>
      <c r="P4" s="148" t="s">
        <v>117</v>
      </c>
      <c r="Q4" s="160"/>
      <c r="R4" s="160"/>
      <c r="S4" s="161"/>
      <c r="T4" s="162"/>
      <c r="V4" s="105"/>
      <c r="W4" s="103"/>
      <c r="X4" s="103"/>
      <c r="Y4" s="105"/>
      <c r="AA4" s="103"/>
    </row>
    <row r="5" spans="2:27">
      <c r="L5" s="103"/>
      <c r="M5" s="103"/>
      <c r="O5" s="1"/>
      <c r="P5" s="162"/>
      <c r="Q5" s="162"/>
      <c r="R5" s="162"/>
      <c r="S5" s="161"/>
      <c r="T5" s="162"/>
      <c r="V5" s="105"/>
      <c r="W5" s="103"/>
      <c r="X5" s="103"/>
      <c r="Y5" s="105"/>
      <c r="Z5" s="103"/>
      <c r="AA5" s="103"/>
    </row>
    <row r="6" spans="2:27">
      <c r="L6" s="103"/>
      <c r="M6" s="103"/>
      <c r="O6" s="1"/>
      <c r="P6" s="326" t="s">
        <v>14</v>
      </c>
      <c r="Q6" s="327"/>
      <c r="R6" s="163"/>
      <c r="S6" s="326" t="s">
        <v>17</v>
      </c>
      <c r="T6" s="327"/>
      <c r="U6" s="107"/>
      <c r="V6" s="1"/>
    </row>
    <row r="7" spans="2:27">
      <c r="L7" s="103"/>
      <c r="M7" s="103"/>
      <c r="O7" s="103"/>
      <c r="P7" s="164" t="s">
        <v>55</v>
      </c>
      <c r="Q7" s="165">
        <v>0.30390079632211292</v>
      </c>
      <c r="R7" s="166"/>
      <c r="S7" s="167" t="s">
        <v>50</v>
      </c>
      <c r="T7" s="168">
        <v>0.18411157046499865</v>
      </c>
      <c r="U7" s="108"/>
      <c r="V7" s="1"/>
    </row>
    <row r="8" spans="2:27">
      <c r="L8" s="103"/>
      <c r="M8" s="103"/>
      <c r="O8" s="103"/>
      <c r="P8" s="164" t="s">
        <v>119</v>
      </c>
      <c r="Q8" s="165">
        <v>0.19172891064849637</v>
      </c>
      <c r="R8" s="166"/>
      <c r="S8" s="167" t="s">
        <v>55</v>
      </c>
      <c r="T8" s="168">
        <v>0.15578761370221489</v>
      </c>
      <c r="U8" s="108"/>
      <c r="V8" s="1"/>
    </row>
    <row r="9" spans="2:27">
      <c r="L9" s="103"/>
      <c r="M9" s="103"/>
      <c r="O9" s="103"/>
      <c r="P9" s="164" t="s">
        <v>120</v>
      </c>
      <c r="Q9" s="165">
        <v>0.13854731904591686</v>
      </c>
      <c r="R9" s="166"/>
      <c r="S9" s="167" t="s">
        <v>73</v>
      </c>
      <c r="T9" s="165">
        <v>0.13279835843461196</v>
      </c>
      <c r="U9" s="108"/>
      <c r="V9" s="1"/>
    </row>
    <row r="10" spans="2:27">
      <c r="L10" s="103"/>
      <c r="M10" s="103"/>
      <c r="O10" s="103"/>
      <c r="P10" s="169"/>
      <c r="Q10" s="170"/>
      <c r="R10" s="170"/>
      <c r="S10" s="171"/>
      <c r="T10" s="170"/>
      <c r="U10" s="104"/>
      <c r="V10" s="109"/>
      <c r="W10" s="104"/>
      <c r="X10" s="104"/>
      <c r="Y10" s="109"/>
      <c r="Z10" s="104"/>
    </row>
    <row r="11" spans="2:27">
      <c r="L11" s="103"/>
      <c r="M11" s="103"/>
      <c r="O11" s="103"/>
      <c r="P11" s="326" t="s">
        <v>112</v>
      </c>
      <c r="Q11" s="327"/>
      <c r="R11" s="163"/>
      <c r="S11" s="326" t="s">
        <v>15</v>
      </c>
      <c r="T11" s="327"/>
      <c r="U11" s="107"/>
      <c r="V11" s="1"/>
      <c r="X11" s="107"/>
    </row>
    <row r="12" spans="2:27">
      <c r="L12" s="103"/>
      <c r="M12" s="103"/>
      <c r="O12" s="103"/>
      <c r="P12" s="167" t="s">
        <v>73</v>
      </c>
      <c r="Q12" s="165">
        <v>0.20989951199270934</v>
      </c>
      <c r="R12" s="172"/>
      <c r="S12" s="173" t="s">
        <v>73</v>
      </c>
      <c r="T12" s="168">
        <v>0.19568001716268266</v>
      </c>
      <c r="U12" s="104"/>
      <c r="V12" s="1"/>
      <c r="X12" s="104"/>
    </row>
    <row r="13" spans="2:27">
      <c r="L13" s="103"/>
      <c r="M13" s="103"/>
      <c r="O13" s="103"/>
      <c r="P13" s="167" t="s">
        <v>55</v>
      </c>
      <c r="Q13" s="165">
        <v>0.14263244359877156</v>
      </c>
      <c r="R13" s="172"/>
      <c r="S13" s="173" t="s">
        <v>50</v>
      </c>
      <c r="T13" s="168">
        <v>0.18631586455674232</v>
      </c>
      <c r="U13" s="104"/>
      <c r="V13" s="1"/>
      <c r="X13" s="104"/>
    </row>
    <row r="14" spans="2:27">
      <c r="L14" s="103"/>
      <c r="M14" s="103"/>
      <c r="O14" s="103"/>
      <c r="P14" s="167" t="s">
        <v>36</v>
      </c>
      <c r="Q14" s="165">
        <v>0.10858547312773079</v>
      </c>
      <c r="R14" s="172"/>
      <c r="S14" s="174" t="s">
        <v>55</v>
      </c>
      <c r="T14" s="168">
        <v>0.16619406764611458</v>
      </c>
      <c r="U14" s="104"/>
      <c r="V14" s="1"/>
      <c r="X14" s="104"/>
    </row>
    <row r="15" spans="2:27">
      <c r="L15" s="103"/>
      <c r="M15" s="103"/>
      <c r="O15" s="103"/>
      <c r="P15" s="162"/>
      <c r="Q15" s="162"/>
      <c r="R15" s="162"/>
      <c r="S15" s="162"/>
      <c r="T15" s="162"/>
      <c r="V15" s="103"/>
      <c r="W15" s="103"/>
      <c r="X15" s="103"/>
      <c r="Y15" s="103"/>
      <c r="Z15" s="103"/>
      <c r="AA15" s="103"/>
    </row>
    <row r="16" spans="2:27">
      <c r="L16" s="103"/>
      <c r="M16" s="103"/>
      <c r="O16" s="103"/>
      <c r="P16" s="326" t="s">
        <v>20</v>
      </c>
      <c r="Q16" s="327"/>
      <c r="R16" s="162"/>
      <c r="S16" s="326" t="s">
        <v>19</v>
      </c>
      <c r="T16" s="327"/>
      <c r="W16" s="103"/>
      <c r="X16" s="103"/>
      <c r="Y16" s="103"/>
    </row>
    <row r="17" spans="12:26">
      <c r="L17" s="103"/>
      <c r="M17" s="103"/>
      <c r="O17" s="103"/>
      <c r="P17" s="167" t="s">
        <v>73</v>
      </c>
      <c r="Q17" s="165">
        <v>0.43822582126769322</v>
      </c>
      <c r="R17" s="162"/>
      <c r="S17" s="167" t="s">
        <v>36</v>
      </c>
      <c r="T17" s="165">
        <v>0.2767675285398018</v>
      </c>
      <c r="W17" s="103"/>
      <c r="X17" s="103"/>
      <c r="Y17" s="103"/>
    </row>
    <row r="18" spans="12:26">
      <c r="L18" s="103"/>
      <c r="M18" s="103"/>
      <c r="O18" s="103"/>
      <c r="P18" s="167" t="s">
        <v>55</v>
      </c>
      <c r="Q18" s="165">
        <v>0.16639147185051503</v>
      </c>
      <c r="R18" s="160"/>
      <c r="S18" s="167" t="s">
        <v>55</v>
      </c>
      <c r="T18" s="165">
        <v>0.14110362522246209</v>
      </c>
      <c r="V18" s="105"/>
    </row>
    <row r="19" spans="12:26">
      <c r="L19" s="103"/>
      <c r="M19" s="103"/>
      <c r="O19" s="103"/>
      <c r="P19" s="167" t="s">
        <v>50</v>
      </c>
      <c r="Q19" s="165">
        <v>0.11392590077986363</v>
      </c>
      <c r="R19" s="160"/>
      <c r="S19" s="167" t="s">
        <v>72</v>
      </c>
      <c r="T19" s="165">
        <v>0.10796977848933922</v>
      </c>
      <c r="V19" s="105"/>
    </row>
    <row r="20" spans="12:26">
      <c r="L20" s="103"/>
      <c r="M20" s="103"/>
      <c r="O20" s="103"/>
      <c r="P20" s="162"/>
      <c r="Q20" s="160"/>
      <c r="R20" s="160"/>
      <c r="S20" s="162"/>
      <c r="T20" s="162"/>
    </row>
    <row r="21" spans="12:26">
      <c r="L21" s="103"/>
      <c r="M21" s="103"/>
      <c r="O21" s="103"/>
      <c r="P21" s="326" t="s">
        <v>16</v>
      </c>
      <c r="Q21" s="327"/>
      <c r="R21" s="160"/>
      <c r="S21" s="326" t="s">
        <v>18</v>
      </c>
      <c r="T21" s="327"/>
    </row>
    <row r="22" spans="12:26">
      <c r="L22" s="103"/>
      <c r="M22" s="103"/>
      <c r="O22" s="103"/>
      <c r="P22" s="173" t="s">
        <v>73</v>
      </c>
      <c r="Q22" s="165">
        <v>0.31466864811699397</v>
      </c>
      <c r="R22" s="160"/>
      <c r="S22" s="175" t="s">
        <v>73</v>
      </c>
      <c r="T22" s="168">
        <v>0.19202361439955856</v>
      </c>
    </row>
    <row r="23" spans="12:26">
      <c r="L23" s="103"/>
      <c r="M23" s="103"/>
      <c r="O23" s="103"/>
      <c r="P23" s="174" t="s">
        <v>43</v>
      </c>
      <c r="Q23" s="165">
        <v>0.18756670692461042</v>
      </c>
      <c r="R23" s="160"/>
      <c r="S23" s="175" t="s">
        <v>72</v>
      </c>
      <c r="T23" s="168">
        <v>0.15728685712425544</v>
      </c>
    </row>
    <row r="24" spans="12:26">
      <c r="L24" s="103"/>
      <c r="M24" s="103"/>
      <c r="O24" s="103"/>
      <c r="P24" s="174" t="s">
        <v>72</v>
      </c>
      <c r="Q24" s="165">
        <v>0.14368303537689484</v>
      </c>
      <c r="R24" s="160"/>
      <c r="S24" s="175" t="s">
        <v>50</v>
      </c>
      <c r="T24" s="168">
        <v>0.10034491367298266</v>
      </c>
    </row>
    <row r="25" spans="12:26">
      <c r="L25" s="103"/>
      <c r="M25" s="103"/>
      <c r="O25" s="103"/>
      <c r="Q25" s="1"/>
      <c r="R25" s="1"/>
    </row>
    <row r="26" spans="12:26">
      <c r="L26" s="103"/>
      <c r="M26" s="103"/>
      <c r="O26" s="103"/>
      <c r="Q26" s="1"/>
      <c r="R26" s="1"/>
    </row>
    <row r="27" spans="12:26">
      <c r="L27" s="103"/>
      <c r="M27" s="103"/>
      <c r="O27" s="103"/>
      <c r="P27" s="103"/>
      <c r="S27" s="103"/>
      <c r="V27" s="103"/>
      <c r="W27" s="103"/>
      <c r="X27" s="103"/>
      <c r="Y27" s="103"/>
      <c r="Z27" s="103"/>
    </row>
    <row r="28" spans="12:26">
      <c r="L28" s="103"/>
      <c r="M28" s="103"/>
      <c r="O28" s="103"/>
      <c r="P28" s="103"/>
      <c r="S28" s="103"/>
      <c r="V28" s="103"/>
      <c r="W28" s="103"/>
      <c r="X28" s="103"/>
      <c r="Y28" s="103"/>
      <c r="Z28" s="103"/>
    </row>
    <row r="29" spans="12:26">
      <c r="L29" s="103"/>
      <c r="M29" s="103"/>
      <c r="O29" s="103"/>
      <c r="P29" s="103"/>
      <c r="S29" s="103"/>
      <c r="V29" s="103"/>
      <c r="W29" s="103"/>
      <c r="X29" s="103"/>
      <c r="Y29" s="103"/>
      <c r="Z29" s="103"/>
    </row>
    <row r="30" spans="12:26">
      <c r="L30" s="103"/>
      <c r="M30" s="103"/>
      <c r="O30" s="103"/>
      <c r="P30" s="103"/>
      <c r="S30" s="103"/>
      <c r="V30" s="103"/>
      <c r="W30" s="103"/>
      <c r="X30" s="103"/>
      <c r="Y30" s="103"/>
      <c r="Z30" s="103"/>
    </row>
    <row r="31" spans="12:26">
      <c r="L31" s="103"/>
      <c r="M31" s="103"/>
      <c r="O31" s="103"/>
      <c r="P31" s="103"/>
      <c r="S31" s="103"/>
      <c r="V31" s="103"/>
      <c r="W31" s="103"/>
      <c r="X31" s="103"/>
      <c r="Y31" s="103"/>
      <c r="Z31" s="103"/>
    </row>
    <row r="32" spans="12:26">
      <c r="L32"/>
      <c r="M32"/>
      <c r="O32" s="103"/>
      <c r="P32" s="103"/>
      <c r="S32" s="103"/>
      <c r="V32" s="103"/>
      <c r="W32" s="103"/>
      <c r="X32" s="103"/>
      <c r="Y32" s="103"/>
      <c r="Z32" s="103"/>
    </row>
    <row r="33" spans="12:26">
      <c r="L33" s="103"/>
      <c r="M33" s="103"/>
      <c r="O33" s="103"/>
      <c r="P33" s="103"/>
      <c r="S33" s="103"/>
      <c r="V33" s="103"/>
      <c r="W33" s="103"/>
      <c r="X33" s="103"/>
      <c r="Y33" s="103"/>
      <c r="Z33" s="103"/>
    </row>
    <row r="34" spans="12:26">
      <c r="L34" s="103"/>
      <c r="M34" s="103"/>
      <c r="O34" s="103"/>
      <c r="P34" s="103"/>
      <c r="S34" s="103"/>
      <c r="V34" s="103"/>
      <c r="W34" s="103"/>
      <c r="X34" s="103"/>
      <c r="Y34" s="103"/>
      <c r="Z34" s="103"/>
    </row>
    <row r="35" spans="12:26">
      <c r="L35" s="103"/>
      <c r="M35" s="103"/>
      <c r="O35" s="103"/>
      <c r="P35" s="103"/>
      <c r="S35" s="103"/>
      <c r="V35" s="103"/>
      <c r="W35" s="103"/>
      <c r="X35" s="103"/>
      <c r="Y35" s="103"/>
      <c r="Z35" s="103"/>
    </row>
    <row r="36" spans="12:26">
      <c r="N36" s="111"/>
      <c r="O36" s="112"/>
      <c r="P36" s="103"/>
      <c r="S36" s="103"/>
      <c r="V36" s="103"/>
      <c r="W36" s="103"/>
      <c r="X36" s="103"/>
      <c r="Y36" s="103"/>
      <c r="Z36" s="103"/>
    </row>
    <row r="37" spans="12:26">
      <c r="N37" s="111"/>
      <c r="O37" s="112"/>
      <c r="P37" s="105"/>
      <c r="Q37" s="1"/>
      <c r="R37" s="1"/>
      <c r="S37" s="105"/>
      <c r="V37" s="105"/>
    </row>
    <row r="38" spans="12:26">
      <c r="N38" s="111"/>
      <c r="O38" s="112"/>
      <c r="P38" s="105"/>
      <c r="Q38" s="1"/>
      <c r="R38" s="1"/>
      <c r="S38" s="105"/>
      <c r="V38" s="105"/>
    </row>
    <row r="39" spans="12:26">
      <c r="N39" s="111"/>
      <c r="O39" s="112"/>
      <c r="P39" s="105"/>
      <c r="Q39" s="1"/>
      <c r="R39" s="1"/>
      <c r="S39" s="105"/>
      <c r="V39" s="105"/>
    </row>
    <row r="40" spans="12:26">
      <c r="N40" s="111"/>
      <c r="O40" s="112"/>
      <c r="P40" s="105"/>
      <c r="Q40" s="1"/>
      <c r="R40" s="1"/>
      <c r="S40" s="105"/>
      <c r="V40" s="105"/>
    </row>
    <row r="41" spans="12:26">
      <c r="N41" s="111"/>
      <c r="O41" s="112"/>
      <c r="P41" s="105"/>
      <c r="Q41" s="1"/>
      <c r="R41" s="1"/>
      <c r="S41" s="105"/>
      <c r="V41" s="105"/>
    </row>
    <row r="42" spans="12:26">
      <c r="N42" s="111"/>
      <c r="O42" s="112"/>
      <c r="P42" s="105"/>
      <c r="Q42" s="1"/>
      <c r="R42" s="1"/>
      <c r="S42" s="105"/>
      <c r="V42" s="105"/>
    </row>
    <row r="43" spans="12:26">
      <c r="N43" s="111"/>
      <c r="O43" s="112"/>
      <c r="P43" s="105"/>
      <c r="Q43" s="1"/>
      <c r="R43" s="1"/>
      <c r="S43" s="105"/>
      <c r="V43" s="105"/>
    </row>
    <row r="44" spans="12:26">
      <c r="N44" s="111"/>
      <c r="O44" s="112"/>
      <c r="P44" s="105"/>
      <c r="Q44" s="1"/>
      <c r="R44" s="1"/>
      <c r="S44" s="105"/>
      <c r="V44" s="105"/>
    </row>
    <row r="45" spans="12:26">
      <c r="N45" s="111"/>
      <c r="O45" s="112"/>
      <c r="P45" s="105"/>
      <c r="Q45" s="1"/>
      <c r="R45" s="1"/>
      <c r="S45" s="105"/>
      <c r="V45" s="105"/>
    </row>
    <row r="46" spans="12:26">
      <c r="N46" s="111"/>
      <c r="O46" s="112"/>
      <c r="P46" s="105"/>
      <c r="Q46" s="1"/>
      <c r="R46" s="1"/>
      <c r="S46" s="105"/>
      <c r="V46" s="105"/>
    </row>
    <row r="47" spans="12:26">
      <c r="N47" s="111"/>
      <c r="O47" s="112"/>
      <c r="P47" s="105"/>
      <c r="Q47" s="1"/>
      <c r="R47" s="1"/>
      <c r="S47" s="105"/>
      <c r="V47" s="105"/>
    </row>
    <row r="48" spans="12:26">
      <c r="N48" s="111"/>
      <c r="O48" s="1"/>
      <c r="P48" s="105"/>
      <c r="Q48" s="1"/>
      <c r="R48" s="1"/>
      <c r="S48" s="105"/>
      <c r="V48" s="105"/>
    </row>
    <row r="56" spans="2:10">
      <c r="B56" s="301" t="s">
        <v>149</v>
      </c>
      <c r="C56" s="303"/>
      <c r="D56" s="303"/>
      <c r="E56" s="303"/>
      <c r="F56" s="303"/>
      <c r="G56" s="303"/>
      <c r="H56" s="303"/>
      <c r="I56" s="303"/>
      <c r="J56" s="303"/>
    </row>
  </sheetData>
  <mergeCells count="10">
    <mergeCell ref="B56:J56"/>
    <mergeCell ref="B2:K2"/>
    <mergeCell ref="P21:Q21"/>
    <mergeCell ref="S21:T21"/>
    <mergeCell ref="P6:Q6"/>
    <mergeCell ref="S6:T6"/>
    <mergeCell ref="P11:Q11"/>
    <mergeCell ref="S11:T11"/>
    <mergeCell ref="P16:Q16"/>
    <mergeCell ref="S16:T16"/>
  </mergeCells>
  <hyperlinks>
    <hyperlink ref="N1" location="Índice!A1" display="Voltar" xr:uid="{332E8A21-45E8-41CB-8859-A2C080B5617E}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085E4-69E3-4B86-9F23-E52766E91427}">
  <dimension ref="B1:U56"/>
  <sheetViews>
    <sheetView workbookViewId="0"/>
  </sheetViews>
  <sheetFormatPr defaultColWidth="9.140625" defaultRowHeight="15"/>
  <cols>
    <col min="1" max="1" width="5.7109375" style="1" customWidth="1"/>
    <col min="2" max="2" width="12.5703125" style="1" customWidth="1"/>
    <col min="3" max="3" width="4.5703125" style="1" customWidth="1"/>
    <col min="4" max="4" width="12.5703125" style="1" customWidth="1"/>
    <col min="5" max="5" width="4.5703125" style="1" customWidth="1"/>
    <col min="6" max="6" width="5.85546875" style="1" customWidth="1"/>
    <col min="7" max="7" width="12.5703125" style="1" customWidth="1"/>
    <col min="8" max="8" width="4.5703125" style="1" customWidth="1"/>
    <col min="9" max="9" width="12.5703125" style="1" customWidth="1"/>
    <col min="10" max="11" width="4.5703125" style="1" customWidth="1"/>
    <col min="12" max="12" width="12.5703125" style="1" customWidth="1"/>
    <col min="13" max="13" width="4.5703125" style="1" customWidth="1"/>
    <col min="14" max="15" width="9.140625" style="1"/>
    <col min="16" max="16" width="20.7109375" style="1" customWidth="1"/>
    <col min="17" max="17" width="12.7109375" style="1" customWidth="1"/>
    <col min="18" max="18" width="9.140625" style="1"/>
    <col min="19" max="19" width="20.7109375" style="1" customWidth="1"/>
    <col min="20" max="20" width="12.7109375" style="1" customWidth="1"/>
    <col min="21" max="16384" width="9.140625" style="1"/>
  </cols>
  <sheetData>
    <row r="1" spans="2:21">
      <c r="M1" s="63"/>
      <c r="N1" s="63" t="s">
        <v>66</v>
      </c>
      <c r="O1" s="63"/>
    </row>
    <row r="2" spans="2:21" ht="35.1" customHeight="1">
      <c r="B2" s="325" t="s">
        <v>141</v>
      </c>
      <c r="C2" s="307"/>
      <c r="D2" s="307"/>
      <c r="E2" s="307"/>
      <c r="F2" s="307"/>
      <c r="G2" s="307"/>
      <c r="H2" s="307"/>
      <c r="I2" s="307"/>
      <c r="J2" s="307"/>
      <c r="M2" s="63"/>
      <c r="N2" s="63"/>
      <c r="O2" s="63"/>
    </row>
    <row r="3" spans="2:21">
      <c r="S3" s="103"/>
      <c r="T3" s="103"/>
      <c r="U3" s="103"/>
    </row>
    <row r="6" spans="2:21">
      <c r="P6" s="148" t="s">
        <v>118</v>
      </c>
      <c r="Q6" s="160"/>
      <c r="R6" s="160"/>
      <c r="S6" s="160"/>
      <c r="T6" s="160"/>
    </row>
    <row r="7" spans="2:21">
      <c r="P7" s="162"/>
      <c r="Q7" s="176"/>
      <c r="R7" s="176"/>
      <c r="S7" s="162"/>
      <c r="T7" s="162"/>
    </row>
    <row r="8" spans="2:21">
      <c r="P8" s="162"/>
      <c r="Q8" s="162"/>
      <c r="R8" s="160"/>
      <c r="S8" s="160"/>
      <c r="T8" s="160"/>
    </row>
    <row r="9" spans="2:21">
      <c r="P9" s="326" t="s">
        <v>14</v>
      </c>
      <c r="Q9" s="327"/>
      <c r="R9" s="163"/>
      <c r="S9" s="326" t="s">
        <v>17</v>
      </c>
      <c r="T9" s="327"/>
    </row>
    <row r="10" spans="2:21">
      <c r="P10" s="175" t="s">
        <v>72</v>
      </c>
      <c r="Q10" s="165">
        <v>0.24553039332538737</v>
      </c>
      <c r="R10" s="166"/>
      <c r="S10" s="174" t="s">
        <v>50</v>
      </c>
      <c r="T10" s="165">
        <v>0.19795802273077426</v>
      </c>
    </row>
    <row r="11" spans="2:21">
      <c r="P11" s="175" t="s">
        <v>43</v>
      </c>
      <c r="Q11" s="165">
        <v>0.20126000340541461</v>
      </c>
      <c r="R11" s="166"/>
      <c r="S11" s="174" t="s">
        <v>73</v>
      </c>
      <c r="T11" s="165">
        <v>0.14840185354175803</v>
      </c>
    </row>
    <row r="12" spans="2:21">
      <c r="P12" s="174" t="s">
        <v>55</v>
      </c>
      <c r="Q12" s="165">
        <v>0.18133832794142687</v>
      </c>
      <c r="R12" s="166"/>
      <c r="S12" s="174" t="s">
        <v>55</v>
      </c>
      <c r="T12" s="165">
        <v>0.13154339349838229</v>
      </c>
    </row>
    <row r="13" spans="2:21">
      <c r="P13" s="169"/>
      <c r="Q13" s="170"/>
      <c r="R13" s="170"/>
      <c r="S13" s="171"/>
      <c r="T13" s="170"/>
    </row>
    <row r="14" spans="2:21">
      <c r="P14" s="326" t="s">
        <v>112</v>
      </c>
      <c r="Q14" s="327"/>
      <c r="R14" s="163"/>
      <c r="S14" s="326" t="s">
        <v>15</v>
      </c>
      <c r="T14" s="327"/>
      <c r="U14" s="103"/>
    </row>
    <row r="15" spans="2:21">
      <c r="P15" s="174" t="s">
        <v>73</v>
      </c>
      <c r="Q15" s="165">
        <v>0.30385092027355765</v>
      </c>
      <c r="R15" s="172"/>
      <c r="S15" s="174" t="s">
        <v>73</v>
      </c>
      <c r="T15" s="165">
        <v>0.28970507862494554</v>
      </c>
    </row>
    <row r="16" spans="2:21">
      <c r="P16" s="174" t="s">
        <v>55</v>
      </c>
      <c r="Q16" s="165">
        <v>0.17703217515031899</v>
      </c>
      <c r="R16" s="172"/>
      <c r="S16" s="174" t="s">
        <v>55</v>
      </c>
      <c r="T16" s="165">
        <v>0.19617148747466223</v>
      </c>
    </row>
    <row r="17" spans="16:20">
      <c r="P17" s="175" t="s">
        <v>72</v>
      </c>
      <c r="Q17" s="165">
        <v>6.5451874971313162E-2</v>
      </c>
      <c r="R17" s="172"/>
      <c r="S17" s="174" t="s">
        <v>50</v>
      </c>
      <c r="T17" s="165">
        <v>0.15087134288501317</v>
      </c>
    </row>
    <row r="18" spans="16:20">
      <c r="P18" s="162"/>
      <c r="Q18" s="162"/>
      <c r="R18" s="162"/>
      <c r="S18" s="162"/>
      <c r="T18" s="162"/>
    </row>
    <row r="19" spans="16:20">
      <c r="P19" s="326" t="s">
        <v>20</v>
      </c>
      <c r="Q19" s="327"/>
      <c r="R19" s="162"/>
      <c r="S19" s="326" t="s">
        <v>19</v>
      </c>
      <c r="T19" s="327"/>
    </row>
    <row r="20" spans="16:20">
      <c r="P20" s="174" t="s">
        <v>73</v>
      </c>
      <c r="Q20" s="165">
        <v>0.28152697095435686</v>
      </c>
      <c r="R20" s="162"/>
      <c r="S20" s="174" t="s">
        <v>36</v>
      </c>
      <c r="T20" s="165">
        <v>0.2318214542836573</v>
      </c>
    </row>
    <row r="21" spans="16:20">
      <c r="P21" s="174" t="s">
        <v>55</v>
      </c>
      <c r="Q21" s="165">
        <v>0.24760165975103735</v>
      </c>
      <c r="R21" s="160"/>
      <c r="S21" s="175" t="s">
        <v>43</v>
      </c>
      <c r="T21" s="165">
        <v>0.14049161781343206</v>
      </c>
    </row>
    <row r="22" spans="16:20">
      <c r="P22" s="175" t="s">
        <v>50</v>
      </c>
      <c r="Q22" s="165">
        <v>0.16079668049792531</v>
      </c>
      <c r="R22" s="160"/>
      <c r="S22" s="174" t="s">
        <v>55</v>
      </c>
      <c r="T22" s="165">
        <v>0.13034385820562927</v>
      </c>
    </row>
    <row r="23" spans="16:20">
      <c r="P23" s="162"/>
      <c r="Q23" s="160"/>
      <c r="R23" s="160"/>
      <c r="S23" s="162"/>
      <c r="T23" s="162"/>
    </row>
    <row r="24" spans="16:20">
      <c r="P24" s="326" t="s">
        <v>16</v>
      </c>
      <c r="Q24" s="327"/>
      <c r="R24" s="160"/>
      <c r="S24" s="326" t="s">
        <v>18</v>
      </c>
      <c r="T24" s="327"/>
    </row>
    <row r="25" spans="16:20">
      <c r="P25" s="175" t="s">
        <v>73</v>
      </c>
      <c r="Q25" s="165">
        <v>0.23230886729346079</v>
      </c>
      <c r="R25" s="160"/>
      <c r="S25" s="174" t="s">
        <v>73</v>
      </c>
      <c r="T25" s="165">
        <v>0.22959046903358779</v>
      </c>
    </row>
    <row r="26" spans="16:20">
      <c r="P26" s="175" t="s">
        <v>72</v>
      </c>
      <c r="Q26" s="165">
        <v>0.16519185694345684</v>
      </c>
      <c r="R26" s="160"/>
      <c r="S26" s="174" t="s">
        <v>72</v>
      </c>
      <c r="T26" s="165">
        <v>0.13220656286667282</v>
      </c>
    </row>
    <row r="27" spans="16:20">
      <c r="P27" s="175" t="s">
        <v>43</v>
      </c>
      <c r="Q27" s="165">
        <v>0.14816570540675778</v>
      </c>
      <c r="R27" s="160"/>
      <c r="S27" s="174" t="s">
        <v>55</v>
      </c>
      <c r="T27" s="165">
        <v>0.12586518305625502</v>
      </c>
    </row>
    <row r="56" spans="2:10">
      <c r="B56" s="302" t="s">
        <v>143</v>
      </c>
      <c r="C56" s="303"/>
      <c r="D56" s="303"/>
      <c r="E56" s="303"/>
      <c r="F56" s="303"/>
      <c r="G56" s="303"/>
      <c r="H56" s="303"/>
      <c r="I56" s="303"/>
      <c r="J56" s="303"/>
    </row>
  </sheetData>
  <mergeCells count="10">
    <mergeCell ref="B56:J56"/>
    <mergeCell ref="B2:J2"/>
    <mergeCell ref="P24:Q24"/>
    <mergeCell ref="S24:T24"/>
    <mergeCell ref="P9:Q9"/>
    <mergeCell ref="S9:T9"/>
    <mergeCell ref="P14:Q14"/>
    <mergeCell ref="S14:T14"/>
    <mergeCell ref="P19:Q19"/>
    <mergeCell ref="S19:T19"/>
  </mergeCells>
  <hyperlinks>
    <hyperlink ref="N1" location="Índice!A1" display="Voltar" xr:uid="{DD8328EC-00F4-4997-8775-F80BF84E85D2}"/>
  </hyperlink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EA73-F4AE-4552-84A4-FF579A6CF5E8}">
  <dimension ref="B1:T64"/>
  <sheetViews>
    <sheetView zoomScaleNormal="100" workbookViewId="0"/>
  </sheetViews>
  <sheetFormatPr defaultColWidth="9.42578125" defaultRowHeight="14.25"/>
  <cols>
    <col min="1" max="1" width="5.7109375" style="5" customWidth="1"/>
    <col min="2" max="7" width="27.42578125" style="5" customWidth="1"/>
    <col min="8" max="9" width="3.42578125" style="5" customWidth="1"/>
    <col min="10" max="10" width="13.85546875" style="5" customWidth="1"/>
    <col min="11" max="11" width="20.5703125" style="5" customWidth="1"/>
    <col min="12" max="12" width="11.85546875" style="5" bestFit="1" customWidth="1"/>
    <col min="13" max="13" width="8.42578125" style="5" bestFit="1" customWidth="1"/>
    <col min="14" max="14" width="10.7109375" style="5" customWidth="1"/>
    <col min="15" max="15" width="8" style="5" customWidth="1"/>
    <col min="16" max="16" width="4.5703125" style="5" customWidth="1"/>
    <col min="17" max="16384" width="9.42578125" style="5"/>
  </cols>
  <sheetData>
    <row r="1" spans="2:20" ht="15">
      <c r="G1" s="63" t="s">
        <v>66</v>
      </c>
    </row>
    <row r="2" spans="2:20" ht="35.1" customHeight="1">
      <c r="B2" s="332" t="s">
        <v>124</v>
      </c>
      <c r="C2" s="305"/>
      <c r="D2" s="305"/>
      <c r="E2" s="305"/>
      <c r="F2" s="305"/>
      <c r="G2" s="281"/>
      <c r="J2" s="329" t="s">
        <v>125</v>
      </c>
      <c r="K2" s="329"/>
      <c r="L2" s="329"/>
      <c r="M2" s="329"/>
      <c r="N2" s="329"/>
      <c r="O2" s="329"/>
    </row>
    <row r="3" spans="2:20" ht="51.75" customHeight="1">
      <c r="J3" s="177"/>
      <c r="K3" s="178" t="s">
        <v>113</v>
      </c>
      <c r="L3" s="330" t="s">
        <v>33</v>
      </c>
      <c r="M3" s="331"/>
      <c r="N3" s="330" t="s">
        <v>26</v>
      </c>
      <c r="O3" s="331"/>
      <c r="R3" s="113"/>
      <c r="S3" s="114"/>
      <c r="T3" s="1"/>
    </row>
    <row r="4" spans="2:20" ht="15">
      <c r="J4" s="179" t="s">
        <v>64</v>
      </c>
      <c r="K4" s="139">
        <v>10459843.83</v>
      </c>
      <c r="L4" s="139">
        <v>2541484.94</v>
      </c>
      <c r="M4" s="142">
        <f t="shared" ref="M4:M5" si="0">L4/K4</f>
        <v>0.24297541926111146</v>
      </c>
      <c r="N4" s="139">
        <v>7918358.8899999997</v>
      </c>
      <c r="O4" s="142">
        <f t="shared" ref="O4:O5" si="1">N4/K4</f>
        <v>0.75702458073888845</v>
      </c>
      <c r="R4" s="113"/>
      <c r="S4" s="114"/>
      <c r="T4" s="1"/>
    </row>
    <row r="5" spans="2:20" ht="15">
      <c r="J5" s="180" t="s">
        <v>39</v>
      </c>
      <c r="K5" s="181">
        <v>446673.78</v>
      </c>
      <c r="L5" s="182">
        <v>318553.5</v>
      </c>
      <c r="M5" s="115">
        <f t="shared" si="0"/>
        <v>0.71316812014351949</v>
      </c>
      <c r="N5" s="137">
        <v>128120.28000000003</v>
      </c>
      <c r="O5" s="115">
        <f t="shared" si="1"/>
        <v>0.28683187985648056</v>
      </c>
      <c r="R5" s="113"/>
      <c r="S5" s="114"/>
      <c r="T5" s="1"/>
    </row>
    <row r="6" spans="2:20" ht="15">
      <c r="J6" s="180" t="s">
        <v>36</v>
      </c>
      <c r="K6" s="183">
        <v>58173.64</v>
      </c>
      <c r="L6" s="183">
        <v>35279.5</v>
      </c>
      <c r="M6" s="115">
        <f>L6/K6</f>
        <v>0.60645165061013895</v>
      </c>
      <c r="N6" s="138">
        <v>22894.14</v>
      </c>
      <c r="O6" s="115">
        <f>N6/K6</f>
        <v>0.39354834938986111</v>
      </c>
      <c r="R6" s="113"/>
      <c r="S6" s="114"/>
      <c r="T6" s="1"/>
    </row>
    <row r="7" spans="2:20" ht="15">
      <c r="J7" s="180" t="s">
        <v>35</v>
      </c>
      <c r="K7" s="183">
        <v>66608.509999999995</v>
      </c>
      <c r="L7" s="183">
        <v>33495.160000000003</v>
      </c>
      <c r="M7" s="115">
        <f t="shared" ref="M7:M32" si="2">L7/K7</f>
        <v>0.50286607522071891</v>
      </c>
      <c r="N7" s="138">
        <v>33113.349999999991</v>
      </c>
      <c r="O7" s="115">
        <f t="shared" ref="O7:O32" si="3">N7/K7</f>
        <v>0.49713392477928109</v>
      </c>
      <c r="R7" s="113"/>
      <c r="S7" s="114"/>
      <c r="T7" s="1"/>
    </row>
    <row r="8" spans="2:20" ht="15">
      <c r="J8" s="180" t="s">
        <v>54</v>
      </c>
      <c r="K8" s="183">
        <v>14965.62</v>
      </c>
      <c r="L8" s="183">
        <v>6683.79</v>
      </c>
      <c r="M8" s="115">
        <f t="shared" si="2"/>
        <v>0.44660962927028747</v>
      </c>
      <c r="N8" s="138">
        <v>8281.8300000000017</v>
      </c>
      <c r="O8" s="115">
        <f t="shared" si="3"/>
        <v>0.55339037072971253</v>
      </c>
      <c r="R8" s="113"/>
      <c r="S8" s="114"/>
      <c r="T8" s="1"/>
    </row>
    <row r="9" spans="2:20" ht="15">
      <c r="J9" s="180" t="s">
        <v>37</v>
      </c>
      <c r="K9" s="183">
        <v>143344.82</v>
      </c>
      <c r="L9" s="183">
        <v>59122.720000000001</v>
      </c>
      <c r="M9" s="115">
        <f t="shared" si="2"/>
        <v>0.4124510393887969</v>
      </c>
      <c r="N9" s="138">
        <v>84222.1</v>
      </c>
      <c r="O9" s="115">
        <f t="shared" si="3"/>
        <v>0.5875489606112031</v>
      </c>
      <c r="R9" s="113"/>
      <c r="S9" s="114"/>
      <c r="T9" s="1"/>
    </row>
    <row r="10" spans="2:20" ht="15">
      <c r="J10" s="180" t="s">
        <v>34</v>
      </c>
      <c r="K10" s="183">
        <v>110823.45</v>
      </c>
      <c r="L10" s="183">
        <v>45026.68</v>
      </c>
      <c r="M10" s="115">
        <f t="shared" si="2"/>
        <v>0.40629198964659557</v>
      </c>
      <c r="N10" s="138">
        <v>65796.76999999999</v>
      </c>
      <c r="O10" s="115">
        <f t="shared" si="3"/>
        <v>0.59370801035340437</v>
      </c>
      <c r="R10" s="113"/>
      <c r="S10" s="114"/>
      <c r="T10" s="1"/>
    </row>
    <row r="11" spans="2:20" ht="15">
      <c r="J11" s="180" t="s">
        <v>38</v>
      </c>
      <c r="K11" s="183">
        <v>190832.09</v>
      </c>
      <c r="L11" s="183">
        <v>76625.97</v>
      </c>
      <c r="M11" s="115">
        <f t="shared" si="2"/>
        <v>0.40153608337046459</v>
      </c>
      <c r="N11" s="138">
        <v>114206.12</v>
      </c>
      <c r="O11" s="115">
        <f t="shared" si="3"/>
        <v>0.59846391662953535</v>
      </c>
      <c r="R11" s="113"/>
      <c r="S11" s="114"/>
      <c r="T11" s="1"/>
    </row>
    <row r="12" spans="2:20" ht="15">
      <c r="J12" s="180" t="s">
        <v>40</v>
      </c>
      <c r="K12" s="183">
        <v>21864.19</v>
      </c>
      <c r="L12" s="183">
        <v>7987.53</v>
      </c>
      <c r="M12" s="115">
        <f t="shared" si="2"/>
        <v>0.36532476163077615</v>
      </c>
      <c r="N12" s="138">
        <v>13876.66</v>
      </c>
      <c r="O12" s="115">
        <f t="shared" si="3"/>
        <v>0.6346752383692239</v>
      </c>
      <c r="R12" s="113"/>
      <c r="S12" s="114"/>
      <c r="T12" s="1"/>
    </row>
    <row r="13" spans="2:20" ht="15">
      <c r="J13" s="180" t="s">
        <v>49</v>
      </c>
      <c r="K13" s="183">
        <v>22801.11</v>
      </c>
      <c r="L13" s="183">
        <v>8142.71</v>
      </c>
      <c r="M13" s="115">
        <f t="shared" si="2"/>
        <v>0.35711901745134339</v>
      </c>
      <c r="N13" s="138">
        <v>14658.400000000001</v>
      </c>
      <c r="O13" s="115">
        <f t="shared" si="3"/>
        <v>0.64288098254865667</v>
      </c>
      <c r="R13" s="113"/>
      <c r="S13" s="114"/>
      <c r="T13" s="1"/>
    </row>
    <row r="14" spans="2:20" ht="15">
      <c r="J14" s="180" t="s">
        <v>41</v>
      </c>
      <c r="K14" s="183">
        <v>57377.11</v>
      </c>
      <c r="L14" s="183">
        <v>19569.91</v>
      </c>
      <c r="M14" s="115">
        <f t="shared" si="2"/>
        <v>0.34107521274598879</v>
      </c>
      <c r="N14" s="138">
        <v>37807.199999999997</v>
      </c>
      <c r="O14" s="115">
        <f t="shared" si="3"/>
        <v>0.65892478725401116</v>
      </c>
      <c r="R14" s="113"/>
      <c r="S14" s="114"/>
      <c r="T14" s="1"/>
    </row>
    <row r="15" spans="2:20" ht="15">
      <c r="J15" s="180" t="s">
        <v>52</v>
      </c>
      <c r="K15" s="183">
        <v>46247.7</v>
      </c>
      <c r="L15" s="183">
        <v>14682.19</v>
      </c>
      <c r="M15" s="115">
        <f t="shared" si="2"/>
        <v>0.31746854438166661</v>
      </c>
      <c r="N15" s="138">
        <v>31565.509999999995</v>
      </c>
      <c r="O15" s="115">
        <f t="shared" si="3"/>
        <v>0.68253145561833339</v>
      </c>
      <c r="R15" s="113"/>
      <c r="S15" s="114"/>
      <c r="T15" s="1"/>
    </row>
    <row r="16" spans="2:20" ht="15">
      <c r="J16" s="180" t="s">
        <v>44</v>
      </c>
      <c r="K16" s="183">
        <v>41926.730000000003</v>
      </c>
      <c r="L16" s="183">
        <v>12893.84</v>
      </c>
      <c r="M16" s="115">
        <f t="shared" si="2"/>
        <v>0.30753268857361399</v>
      </c>
      <c r="N16" s="138">
        <v>29032.890000000003</v>
      </c>
      <c r="O16" s="115">
        <f t="shared" si="3"/>
        <v>0.69246731142638596</v>
      </c>
      <c r="R16" s="113"/>
      <c r="S16" s="114"/>
      <c r="T16" s="1"/>
    </row>
    <row r="17" spans="3:20" ht="15">
      <c r="J17" s="180" t="s">
        <v>42</v>
      </c>
      <c r="K17" s="183">
        <v>437181.57</v>
      </c>
      <c r="L17" s="183">
        <v>129087.99</v>
      </c>
      <c r="M17" s="115">
        <f t="shared" si="2"/>
        <v>0.29527317448445961</v>
      </c>
      <c r="N17" s="138">
        <v>308093.58</v>
      </c>
      <c r="O17" s="115">
        <f t="shared" si="3"/>
        <v>0.70472682551554044</v>
      </c>
      <c r="R17" s="113"/>
      <c r="S17" s="114"/>
      <c r="T17" s="1"/>
    </row>
    <row r="18" spans="3:20" ht="15">
      <c r="J18" s="184" t="s">
        <v>51</v>
      </c>
      <c r="K18" s="185">
        <v>160895.98000000001</v>
      </c>
      <c r="L18" s="185">
        <v>47165.21</v>
      </c>
      <c r="M18" s="140">
        <f t="shared" si="2"/>
        <v>0.29314100948948507</v>
      </c>
      <c r="N18" s="141">
        <v>113730.77000000002</v>
      </c>
      <c r="O18" s="140">
        <f t="shared" si="3"/>
        <v>0.70685899051051504</v>
      </c>
      <c r="R18" s="113"/>
      <c r="S18" s="114"/>
      <c r="T18" s="1"/>
    </row>
    <row r="19" spans="3:20" ht="15">
      <c r="J19" s="180" t="s">
        <v>48</v>
      </c>
      <c r="K19" s="183">
        <v>375040.1</v>
      </c>
      <c r="L19" s="183">
        <v>106702.54</v>
      </c>
      <c r="M19" s="115">
        <f t="shared" si="2"/>
        <v>0.28450968309788738</v>
      </c>
      <c r="N19" s="138">
        <v>268337.56</v>
      </c>
      <c r="O19" s="115">
        <f t="shared" si="3"/>
        <v>0.71549031690211262</v>
      </c>
      <c r="R19" s="113"/>
      <c r="S19" s="114"/>
      <c r="T19" s="1"/>
    </row>
    <row r="20" spans="3:20" ht="15">
      <c r="J20" s="180" t="s">
        <v>46</v>
      </c>
      <c r="K20" s="183">
        <v>41179.72</v>
      </c>
      <c r="L20" s="183">
        <v>11287.42</v>
      </c>
      <c r="M20" s="120">
        <f t="shared" si="2"/>
        <v>0.27410142662456177</v>
      </c>
      <c r="N20" s="138">
        <v>29892.300000000003</v>
      </c>
      <c r="O20" s="120">
        <f t="shared" si="3"/>
        <v>0.72589857337543828</v>
      </c>
    </row>
    <row r="21" spans="3:20" ht="15">
      <c r="J21" s="180" t="s">
        <v>47</v>
      </c>
      <c r="K21" s="183">
        <v>352263.83</v>
      </c>
      <c r="L21" s="183">
        <v>96027.26</v>
      </c>
      <c r="M21" s="115">
        <f t="shared" si="2"/>
        <v>0.27260039726474328</v>
      </c>
      <c r="N21" s="138">
        <v>256236.57</v>
      </c>
      <c r="O21" s="115">
        <f t="shared" si="3"/>
        <v>0.72739960273525672</v>
      </c>
      <c r="R21" s="113"/>
      <c r="S21" s="114"/>
      <c r="T21" s="1"/>
    </row>
    <row r="22" spans="3:20" ht="15">
      <c r="J22" s="180" t="s">
        <v>74</v>
      </c>
      <c r="K22" s="183">
        <v>696092.19</v>
      </c>
      <c r="L22" s="183">
        <v>178332.84</v>
      </c>
      <c r="M22" s="115">
        <f t="shared" si="2"/>
        <v>0.25619141050842709</v>
      </c>
      <c r="N22" s="138">
        <v>517759.35</v>
      </c>
      <c r="O22" s="115">
        <f t="shared" si="3"/>
        <v>0.74380858949157302</v>
      </c>
      <c r="R22" s="113"/>
      <c r="S22" s="114"/>
      <c r="T22" s="1"/>
    </row>
    <row r="23" spans="3:20" ht="15">
      <c r="J23" s="180" t="s">
        <v>53</v>
      </c>
      <c r="K23" s="183">
        <v>134322.94</v>
      </c>
      <c r="L23" s="183">
        <v>33293.79</v>
      </c>
      <c r="M23" s="115">
        <f t="shared" si="2"/>
        <v>0.24786376772277319</v>
      </c>
      <c r="N23" s="138">
        <v>101029.15</v>
      </c>
      <c r="O23" s="115">
        <f t="shared" si="3"/>
        <v>0.7521362322772267</v>
      </c>
      <c r="R23" s="116"/>
      <c r="S23" s="117"/>
      <c r="T23" s="1"/>
    </row>
    <row r="24" spans="3:20" ht="15">
      <c r="J24" s="180" t="s">
        <v>45</v>
      </c>
      <c r="K24" s="183">
        <v>297750.73</v>
      </c>
      <c r="L24" s="183">
        <v>73134.8</v>
      </c>
      <c r="M24" s="115">
        <f t="shared" si="2"/>
        <v>0.24562425086245804</v>
      </c>
      <c r="N24" s="138">
        <v>224615.93</v>
      </c>
      <c r="O24" s="115">
        <f t="shared" si="3"/>
        <v>0.75437574913754202</v>
      </c>
      <c r="R24" s="113"/>
      <c r="S24" s="114"/>
      <c r="T24" s="1"/>
    </row>
    <row r="25" spans="3:20" ht="15">
      <c r="C25" s="1"/>
      <c r="D25" s="1"/>
      <c r="E25" s="1"/>
      <c r="F25" s="1"/>
      <c r="G25" s="1"/>
      <c r="J25" s="274" t="s">
        <v>97</v>
      </c>
      <c r="K25" s="275">
        <v>10459843.83</v>
      </c>
      <c r="L25" s="275">
        <v>2541484.94</v>
      </c>
      <c r="M25" s="276">
        <f t="shared" si="2"/>
        <v>0.24297541926111146</v>
      </c>
      <c r="N25" s="277">
        <v>7918358.8899999997</v>
      </c>
      <c r="O25" s="276">
        <f t="shared" si="3"/>
        <v>0.75702458073888845</v>
      </c>
      <c r="R25" s="113"/>
      <c r="S25" s="114"/>
      <c r="T25" s="1"/>
    </row>
    <row r="26" spans="3:20" ht="15">
      <c r="D26" s="273"/>
      <c r="J26" s="180" t="s">
        <v>55</v>
      </c>
      <c r="K26" s="183">
        <v>863775.32</v>
      </c>
      <c r="L26" s="183">
        <v>197613.96</v>
      </c>
      <c r="M26" s="115">
        <f t="shared" si="2"/>
        <v>0.22877935433487495</v>
      </c>
      <c r="N26" s="138">
        <v>666161.36</v>
      </c>
      <c r="O26" s="115">
        <f t="shared" si="3"/>
        <v>0.77122064566512505</v>
      </c>
      <c r="R26" s="113"/>
      <c r="S26" s="114"/>
      <c r="T26" s="1"/>
    </row>
    <row r="27" spans="3:20" ht="15">
      <c r="D27" s="278" t="s">
        <v>144</v>
      </c>
      <c r="J27" s="180" t="s">
        <v>59</v>
      </c>
      <c r="K27" s="183">
        <v>20578.599999999999</v>
      </c>
      <c r="L27" s="183">
        <v>4458.32</v>
      </c>
      <c r="M27" s="115">
        <f t="shared" si="2"/>
        <v>0.21664836286239103</v>
      </c>
      <c r="N27" s="138">
        <v>16120.279999999999</v>
      </c>
      <c r="O27" s="115">
        <f t="shared" si="3"/>
        <v>0.78335163713760902</v>
      </c>
      <c r="R27" s="113"/>
      <c r="S27" s="114"/>
      <c r="T27" s="1"/>
    </row>
    <row r="28" spans="3:20" ht="15">
      <c r="J28" s="180" t="s">
        <v>56</v>
      </c>
      <c r="K28" s="183">
        <v>205246.89</v>
      </c>
      <c r="L28" s="183">
        <v>43259.26</v>
      </c>
      <c r="M28" s="115">
        <f t="shared" si="2"/>
        <v>0.21076694511668362</v>
      </c>
      <c r="N28" s="138">
        <v>161987.63</v>
      </c>
      <c r="O28" s="115">
        <f t="shared" si="3"/>
        <v>0.7892330548833163</v>
      </c>
      <c r="R28" s="113"/>
      <c r="S28" s="114"/>
      <c r="T28" s="1"/>
    </row>
    <row r="29" spans="3:20" ht="15">
      <c r="J29" s="180" t="s">
        <v>50</v>
      </c>
      <c r="K29" s="183">
        <v>2855867.51</v>
      </c>
      <c r="L29" s="183">
        <v>520629.92</v>
      </c>
      <c r="M29" s="115">
        <f t="shared" si="2"/>
        <v>0.18230184634860741</v>
      </c>
      <c r="N29" s="138">
        <v>2335237.59</v>
      </c>
      <c r="O29" s="115">
        <f t="shared" si="3"/>
        <v>0.81769815365139265</v>
      </c>
      <c r="R29" s="113"/>
      <c r="S29" s="114"/>
      <c r="T29" s="1"/>
    </row>
    <row r="30" spans="3:20" ht="15">
      <c r="J30" s="180" t="s">
        <v>57</v>
      </c>
      <c r="K30" s="183">
        <v>102037.97</v>
      </c>
      <c r="L30" s="183">
        <v>18097.36</v>
      </c>
      <c r="M30" s="115">
        <f t="shared" si="2"/>
        <v>0.17735907525404515</v>
      </c>
      <c r="N30" s="138">
        <v>83940.61</v>
      </c>
      <c r="O30" s="115">
        <f t="shared" si="3"/>
        <v>0.82264092474595485</v>
      </c>
      <c r="R30" s="113"/>
      <c r="S30" s="114"/>
      <c r="T30" s="1"/>
    </row>
    <row r="31" spans="3:20" ht="15">
      <c r="J31" s="180" t="s">
        <v>58</v>
      </c>
      <c r="K31" s="183">
        <v>1178245.4099999999</v>
      </c>
      <c r="L31" s="183">
        <v>204834.68</v>
      </c>
      <c r="M31" s="115">
        <f t="shared" ref="M31" si="4">L31/K31</f>
        <v>0.17384721235621026</v>
      </c>
      <c r="N31" s="138">
        <v>973410.73</v>
      </c>
      <c r="O31" s="115">
        <f t="shared" ref="O31" si="5">N31/K31</f>
        <v>0.82615278764378985</v>
      </c>
      <c r="R31" s="113"/>
      <c r="S31" s="114"/>
      <c r="T31" s="1"/>
    </row>
    <row r="32" spans="3:20" ht="15">
      <c r="J32" s="180" t="s">
        <v>73</v>
      </c>
      <c r="K32" s="183">
        <v>1520260.35</v>
      </c>
      <c r="L32" s="183">
        <v>239496.12</v>
      </c>
      <c r="M32" s="115">
        <f t="shared" si="2"/>
        <v>0.15753625357656667</v>
      </c>
      <c r="N32" s="138">
        <v>1280764.23</v>
      </c>
      <c r="O32" s="115">
        <f t="shared" si="3"/>
        <v>0.84246374642343325</v>
      </c>
      <c r="Q32" s="1"/>
      <c r="R32" s="113"/>
      <c r="S32" s="114"/>
      <c r="T32" s="1"/>
    </row>
    <row r="33" spans="10:15" ht="15">
      <c r="J33" s="118" t="s">
        <v>135</v>
      </c>
      <c r="K33" s="186"/>
      <c r="L33" s="186"/>
      <c r="M33" s="186"/>
      <c r="N33" s="186"/>
      <c r="O33" s="186"/>
    </row>
    <row r="34" spans="10:15">
      <c r="J34" s="328"/>
      <c r="K34" s="328"/>
      <c r="L34" s="328"/>
      <c r="M34" s="328"/>
      <c r="N34" s="328"/>
      <c r="O34" s="328"/>
    </row>
    <row r="35" spans="10:15" ht="33" customHeight="1">
      <c r="J35" s="328"/>
      <c r="K35" s="328"/>
      <c r="L35" s="328"/>
      <c r="M35" s="328"/>
      <c r="N35" s="328"/>
      <c r="O35" s="328"/>
    </row>
    <row r="36" spans="10:15">
      <c r="J36" s="118"/>
    </row>
    <row r="37" spans="10:15">
      <c r="J37" s="119"/>
    </row>
    <row r="38" spans="10:15" ht="15">
      <c r="J38" s="4"/>
    </row>
    <row r="61" spans="10:16" ht="22.5">
      <c r="J61" s="24" t="s">
        <v>65</v>
      </c>
    </row>
    <row r="62" spans="10:16">
      <c r="J62" s="6"/>
    </row>
    <row r="64" spans="10:16">
      <c r="O64" s="12"/>
      <c r="P64" s="12"/>
    </row>
  </sheetData>
  <mergeCells count="5">
    <mergeCell ref="J34:O35"/>
    <mergeCell ref="J2:O2"/>
    <mergeCell ref="L3:M3"/>
    <mergeCell ref="N3:O3"/>
    <mergeCell ref="B2:F2"/>
  </mergeCells>
  <hyperlinks>
    <hyperlink ref="G1" location="Índice!A1" display="Voltar" xr:uid="{7EE60C0B-97F4-4F74-84D4-EDE97C1125B6}"/>
  </hyperlink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C3990-A697-405F-B5C9-F0DD75585B85}">
  <dimension ref="B2:Q54"/>
  <sheetViews>
    <sheetView showGridLines="0" zoomScaleNormal="100" workbookViewId="0"/>
  </sheetViews>
  <sheetFormatPr defaultRowHeight="15"/>
  <cols>
    <col min="1" max="1" width="5.7109375" customWidth="1"/>
    <col min="2" max="3" width="12.140625" customWidth="1"/>
    <col min="4" max="7" width="11.5703125" customWidth="1"/>
    <col min="8" max="8" width="20.42578125" customWidth="1"/>
    <col min="12" max="12" width="13.7109375" customWidth="1"/>
    <col min="17" max="17" width="11.85546875" customWidth="1"/>
  </cols>
  <sheetData>
    <row r="2" spans="2:17" ht="35.1" customHeight="1">
      <c r="B2" s="338" t="s">
        <v>153</v>
      </c>
      <c r="C2" s="339"/>
      <c r="D2" s="339"/>
      <c r="E2" s="339"/>
      <c r="F2" s="339"/>
      <c r="G2" s="339"/>
      <c r="H2" s="339"/>
      <c r="Q2" s="63" t="s">
        <v>66</v>
      </c>
    </row>
    <row r="3" spans="2:17" ht="35.25" customHeight="1">
      <c r="B3" s="64"/>
      <c r="C3" s="65"/>
      <c r="D3" s="66"/>
      <c r="E3" s="66"/>
      <c r="F3" s="66"/>
      <c r="G3" s="66"/>
      <c r="H3" s="66"/>
    </row>
    <row r="4" spans="2:17" ht="27" customHeight="1">
      <c r="B4" s="67"/>
      <c r="C4" s="65"/>
      <c r="D4" s="66"/>
      <c r="E4" s="66"/>
      <c r="F4" s="66"/>
      <c r="G4" s="66"/>
      <c r="H4" s="66"/>
      <c r="L4" s="333" t="s">
        <v>98</v>
      </c>
      <c r="M4" s="334"/>
      <c r="N4" s="187">
        <v>2021</v>
      </c>
      <c r="O4" s="187">
        <v>2022</v>
      </c>
      <c r="P4" s="187">
        <v>2023</v>
      </c>
      <c r="Q4" s="187" t="s">
        <v>99</v>
      </c>
    </row>
    <row r="5" spans="2:17" ht="27" customHeight="1">
      <c r="B5" s="335"/>
      <c r="C5" s="65"/>
      <c r="D5" s="66"/>
      <c r="E5" s="66"/>
      <c r="F5" s="66"/>
      <c r="G5" s="66"/>
      <c r="H5" s="66"/>
      <c r="L5" s="188" t="s">
        <v>89</v>
      </c>
      <c r="M5" s="189" t="s">
        <v>100</v>
      </c>
      <c r="N5" s="190">
        <v>0.23238849086916299</v>
      </c>
      <c r="O5" s="191">
        <v>-1.355280440552864E-2</v>
      </c>
      <c r="P5" s="191">
        <v>2.0104785650741253E-2</v>
      </c>
      <c r="Q5" s="190">
        <v>1.8515666647388501E-2</v>
      </c>
    </row>
    <row r="6" spans="2:17" ht="27" customHeight="1">
      <c r="B6" s="335"/>
      <c r="C6" s="65"/>
      <c r="D6" s="66"/>
      <c r="E6" s="66"/>
      <c r="F6" s="66"/>
      <c r="G6" s="66"/>
      <c r="H6" s="66"/>
      <c r="L6" s="188" t="s">
        <v>101</v>
      </c>
      <c r="M6" s="189" t="s">
        <v>100</v>
      </c>
      <c r="N6" s="190">
        <v>0.24764416271410999</v>
      </c>
      <c r="O6" s="191">
        <v>-2.3445353013755943E-2</v>
      </c>
      <c r="P6" s="191">
        <v>3.3157664336917358E-2</v>
      </c>
      <c r="Q6" s="190">
        <v>2.89595471682551E-2</v>
      </c>
    </row>
    <row r="7" spans="2:17" ht="27" customHeight="1">
      <c r="B7" s="335"/>
      <c r="C7" s="65"/>
      <c r="D7" s="66"/>
      <c r="E7" s="66"/>
      <c r="F7" s="66"/>
      <c r="G7" s="66"/>
      <c r="H7" s="66"/>
      <c r="L7" s="188" t="s">
        <v>102</v>
      </c>
      <c r="M7" s="189" t="s">
        <v>100</v>
      </c>
      <c r="N7" s="190">
        <v>0.20761347807330899</v>
      </c>
      <c r="O7" s="190">
        <v>3.0451103423443401E-3</v>
      </c>
      <c r="P7" s="190">
        <v>-1.2172038020602516E-3</v>
      </c>
      <c r="Q7" s="190">
        <v>8.8987916181193505E-4</v>
      </c>
    </row>
    <row r="8" spans="2:17" ht="27" customHeight="1">
      <c r="B8" s="335"/>
      <c r="C8" s="65"/>
      <c r="D8" s="66"/>
      <c r="E8" s="66"/>
      <c r="F8" s="66"/>
      <c r="G8" s="66"/>
      <c r="H8" s="66"/>
    </row>
    <row r="9" spans="2:17" ht="15" customHeight="1">
      <c r="B9" s="68"/>
      <c r="C9" s="68"/>
      <c r="D9" s="69"/>
      <c r="E9" s="69"/>
      <c r="F9" s="69"/>
    </row>
    <row r="10" spans="2:17" ht="15" customHeight="1">
      <c r="B10" s="68"/>
      <c r="C10" s="68"/>
      <c r="D10" s="69"/>
      <c r="E10" s="69"/>
      <c r="F10" s="69"/>
    </row>
    <row r="11" spans="2:17" ht="15" customHeight="1">
      <c r="B11" s="68"/>
      <c r="C11" s="68"/>
      <c r="D11" s="69"/>
      <c r="E11" s="69"/>
      <c r="F11" s="69"/>
    </row>
    <row r="14" spans="2:17">
      <c r="B14" s="336" t="s">
        <v>96</v>
      </c>
      <c r="C14" s="337"/>
      <c r="D14" s="337"/>
      <c r="E14" s="337"/>
      <c r="F14" s="337"/>
      <c r="G14" s="337"/>
      <c r="H14" s="337"/>
    </row>
    <row r="15" spans="2:17">
      <c r="D15" s="67"/>
    </row>
    <row r="16" spans="2:17">
      <c r="D16" s="67"/>
    </row>
    <row r="32" spans="10:15">
      <c r="J32" s="1"/>
      <c r="K32" s="1"/>
      <c r="L32" s="1"/>
      <c r="M32" s="1"/>
      <c r="N32" s="1"/>
      <c r="O32" s="1"/>
    </row>
    <row r="33" spans="10:15">
      <c r="J33" s="1"/>
      <c r="K33" s="1"/>
      <c r="L33" s="1"/>
      <c r="M33" s="1"/>
      <c r="N33" s="1"/>
      <c r="O33" s="1"/>
    </row>
    <row r="34" spans="10:15">
      <c r="J34" s="1"/>
      <c r="K34" s="1"/>
      <c r="L34" s="1"/>
      <c r="M34" s="1"/>
      <c r="N34" s="1"/>
      <c r="O34" s="1"/>
    </row>
    <row r="35" spans="10:15" s="1" customFormat="1"/>
    <row r="36" spans="10:15" s="1" customFormat="1"/>
    <row r="37" spans="10:15" s="1" customFormat="1"/>
    <row r="38" spans="10:15" s="1" customFormat="1"/>
    <row r="39" spans="10:15" s="1" customFormat="1"/>
    <row r="40" spans="10:15" s="1" customFormat="1"/>
    <row r="41" spans="10:15" s="1" customFormat="1"/>
    <row r="42" spans="10:15" s="1" customFormat="1"/>
    <row r="43" spans="10:15" s="1" customFormat="1"/>
    <row r="44" spans="10:15" s="1" customFormat="1"/>
    <row r="45" spans="10:15" s="1" customFormat="1"/>
    <row r="46" spans="10:15" s="1" customFormat="1"/>
    <row r="47" spans="10:15" s="1" customFormat="1"/>
    <row r="48" spans="10:15" s="1" customFormat="1"/>
    <row r="49" spans="10:15" s="1" customFormat="1"/>
    <row r="50" spans="10:15" s="1" customFormat="1"/>
    <row r="51" spans="10:15" s="1" customFormat="1"/>
    <row r="52" spans="10:15" s="1" customFormat="1">
      <c r="J52"/>
      <c r="K52"/>
      <c r="L52"/>
      <c r="M52"/>
      <c r="N52"/>
      <c r="O52"/>
    </row>
    <row r="53" spans="10:15" s="1" customFormat="1">
      <c r="J53"/>
      <c r="K53"/>
      <c r="L53"/>
      <c r="M53"/>
      <c r="N53"/>
      <c r="O53"/>
    </row>
    <row r="54" spans="10:15" s="1" customFormat="1">
      <c r="J54"/>
      <c r="K54"/>
      <c r="L54"/>
      <c r="M54"/>
      <c r="N54"/>
      <c r="O54"/>
    </row>
  </sheetData>
  <mergeCells count="5">
    <mergeCell ref="L4:M4"/>
    <mergeCell ref="B5:B6"/>
    <mergeCell ref="B7:B8"/>
    <mergeCell ref="B14:H14"/>
    <mergeCell ref="B2:H2"/>
  </mergeCells>
  <hyperlinks>
    <hyperlink ref="Q2" location="Índice!A1" display="Voltar" xr:uid="{B31A370A-DFC3-4241-A2C3-9CC8038EB8A8}"/>
  </hyperlink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D831E-4E16-4B00-B220-B9CE604DF81B}">
  <dimension ref="B1:T22"/>
  <sheetViews>
    <sheetView workbookViewId="0"/>
  </sheetViews>
  <sheetFormatPr defaultRowHeight="15"/>
  <cols>
    <col min="1" max="1" width="5.7109375" style="1" customWidth="1"/>
    <col min="2" max="16" width="8.85546875" style="1"/>
    <col min="17" max="17" width="9.140625" style="1"/>
    <col min="18" max="18" width="16" style="1" customWidth="1"/>
    <col min="19" max="20" width="12.7109375" style="1" customWidth="1"/>
    <col min="21" max="21" width="8.85546875" style="1"/>
    <col min="22" max="22" width="19.5703125" style="1" bestFit="1" customWidth="1"/>
    <col min="23" max="16384" width="9.140625" style="1"/>
  </cols>
  <sheetData>
    <row r="1" spans="2:20">
      <c r="O1" s="63" t="s">
        <v>66</v>
      </c>
    </row>
    <row r="2" spans="2:20" ht="35.1" customHeight="1">
      <c r="B2" s="340" t="s">
        <v>154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R2" s="192" t="s">
        <v>127</v>
      </c>
      <c r="S2" s="192" t="s">
        <v>7</v>
      </c>
      <c r="T2" s="192" t="s">
        <v>33</v>
      </c>
    </row>
    <row r="3" spans="2:20"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R3" s="32" t="s">
        <v>48</v>
      </c>
      <c r="S3" s="265">
        <v>1.6462162457211601E-2</v>
      </c>
      <c r="T3" s="266">
        <v>9.152728508250052E-3</v>
      </c>
    </row>
    <row r="4" spans="2:20"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R4" s="32" t="s">
        <v>74</v>
      </c>
      <c r="S4" s="265">
        <v>2.5469804850703069E-2</v>
      </c>
      <c r="T4" s="266">
        <v>1.0453277916631098E-2</v>
      </c>
    </row>
    <row r="5" spans="2:20"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R5" s="32" t="s">
        <v>43</v>
      </c>
      <c r="S5" s="265">
        <v>3.0884197203911532E-2</v>
      </c>
      <c r="T5" s="266">
        <v>1.4899098796349158E-2</v>
      </c>
    </row>
    <row r="6" spans="2:20">
      <c r="R6" s="32" t="s">
        <v>58</v>
      </c>
      <c r="S6" s="265">
        <v>2.8301465479323582E-2</v>
      </c>
      <c r="T6" s="266">
        <v>1.6952564121195147E-2</v>
      </c>
    </row>
    <row r="7" spans="2:20">
      <c r="R7" s="32" t="s">
        <v>75</v>
      </c>
      <c r="S7" s="265">
        <v>4.6939609194910602E-2</v>
      </c>
      <c r="T7" s="266">
        <v>2.044472557475974E-2</v>
      </c>
    </row>
    <row r="8" spans="2:20">
      <c r="R8" s="32" t="s">
        <v>73</v>
      </c>
      <c r="S8" s="265">
        <v>8.0239063511781394E-2</v>
      </c>
      <c r="T8" s="266">
        <v>4.0610347102256583E-2</v>
      </c>
    </row>
    <row r="9" spans="2:20">
      <c r="R9" s="32" t="s">
        <v>50</v>
      </c>
      <c r="S9" s="265">
        <v>5.8971976336737522E-2</v>
      </c>
      <c r="T9" s="266">
        <v>6.34555426046884E-2</v>
      </c>
    </row>
    <row r="10" spans="2:20">
      <c r="R10" s="32" t="s">
        <v>55</v>
      </c>
      <c r="S10" s="265">
        <v>0.16296441510319815</v>
      </c>
      <c r="T10" s="266">
        <v>9.6316182144613932E-2</v>
      </c>
    </row>
    <row r="11" spans="2:20">
      <c r="R11" s="32" t="s">
        <v>126</v>
      </c>
      <c r="S11" s="265">
        <v>0.17798259253332835</v>
      </c>
      <c r="T11" s="266">
        <v>9.9500246560150218E-2</v>
      </c>
    </row>
    <row r="12" spans="2:20">
      <c r="S12" s="279">
        <f>SUM(S3:S11)</f>
        <v>0.62821528667110582</v>
      </c>
      <c r="T12" s="279">
        <f>SUM(T3:T11)</f>
        <v>0.37178471332889429</v>
      </c>
    </row>
    <row r="22" spans="2:14">
      <c r="B22" s="302" t="s">
        <v>96</v>
      </c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</row>
  </sheetData>
  <mergeCells count="2">
    <mergeCell ref="B22:N22"/>
    <mergeCell ref="B2:O2"/>
  </mergeCells>
  <hyperlinks>
    <hyperlink ref="O1" location="Índice!A1" display="Voltar" xr:uid="{1C3E3D05-04FD-4356-B11F-666937677534}"/>
  </hyperlink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541DE-19F7-4C72-8117-12535A78985E}">
  <dimension ref="B1:P21"/>
  <sheetViews>
    <sheetView workbookViewId="0">
      <selection activeCell="B32" sqref="B32"/>
    </sheetView>
  </sheetViews>
  <sheetFormatPr defaultColWidth="9.140625" defaultRowHeight="15"/>
  <cols>
    <col min="1" max="1" width="5.7109375" style="1" customWidth="1"/>
    <col min="2" max="2" width="31.7109375" style="1" bestFit="1" customWidth="1"/>
    <col min="3" max="4" width="10.5703125" style="1" bestFit="1" customWidth="1"/>
    <col min="5" max="5" width="10.85546875" style="1" customWidth="1"/>
    <col min="6" max="6" width="11.5703125" style="1" bestFit="1" customWidth="1"/>
    <col min="7" max="7" width="10" style="1" bestFit="1" customWidth="1"/>
    <col min="8" max="8" width="10.42578125" style="1" bestFit="1" customWidth="1"/>
    <col min="9" max="10" width="9.140625" style="1"/>
    <col min="11" max="11" width="28.85546875" style="1" bestFit="1" customWidth="1"/>
    <col min="12" max="16384" width="9.140625" style="1"/>
  </cols>
  <sheetData>
    <row r="1" spans="2:16">
      <c r="J1" s="63" t="s">
        <v>66</v>
      </c>
      <c r="O1" s="280" t="s">
        <v>152</v>
      </c>
    </row>
    <row r="2" spans="2:16" ht="35.1" customHeight="1">
      <c r="B2" s="342" t="s">
        <v>155</v>
      </c>
      <c r="C2" s="343"/>
      <c r="D2" s="343"/>
      <c r="E2" s="343"/>
      <c r="F2" s="343"/>
      <c r="G2" s="343"/>
      <c r="H2" s="343"/>
      <c r="L2" s="344" t="s">
        <v>25</v>
      </c>
      <c r="M2" s="344"/>
      <c r="N2" s="345" t="s">
        <v>7</v>
      </c>
      <c r="O2" s="345"/>
    </row>
    <row r="3" spans="2:16">
      <c r="L3" s="147">
        <v>2023</v>
      </c>
      <c r="M3" s="147">
        <v>2024</v>
      </c>
      <c r="N3" s="147">
        <v>2023</v>
      </c>
      <c r="O3" s="147">
        <v>2024</v>
      </c>
    </row>
    <row r="4" spans="2:16">
      <c r="I4" s="144"/>
      <c r="K4" s="12" t="s">
        <v>90</v>
      </c>
      <c r="L4" s="272">
        <v>680.37655999999993</v>
      </c>
      <c r="M4" s="272">
        <v>747.78323900000009</v>
      </c>
      <c r="N4" s="272">
        <v>4237.1719450000001</v>
      </c>
      <c r="O4" s="272">
        <v>4657.0123220000005</v>
      </c>
      <c r="P4" s="146"/>
    </row>
    <row r="5" spans="2:16">
      <c r="I5" s="144"/>
      <c r="K5" s="12" t="s">
        <v>92</v>
      </c>
      <c r="L5" s="272">
        <v>2521.976193</v>
      </c>
      <c r="M5" s="272">
        <v>2704.8711960000001</v>
      </c>
      <c r="N5" s="272">
        <v>10718.147556</v>
      </c>
      <c r="O5" s="272">
        <v>10700.97363</v>
      </c>
      <c r="P5" s="146"/>
    </row>
    <row r="6" spans="2:16">
      <c r="I6" s="144"/>
      <c r="K6" s="12" t="s">
        <v>91</v>
      </c>
      <c r="L6" s="272">
        <v>2688.6443829999998</v>
      </c>
      <c r="M6" s="272">
        <v>2879.371568</v>
      </c>
      <c r="N6" s="272">
        <v>6516.5511690000003</v>
      </c>
      <c r="O6" s="272">
        <v>7048.2669370000003</v>
      </c>
      <c r="P6" s="146"/>
    </row>
    <row r="7" spans="2:16">
      <c r="I7" s="144"/>
      <c r="K7" s="12" t="s">
        <v>93</v>
      </c>
      <c r="L7" s="272">
        <v>5712.1553249999997</v>
      </c>
      <c r="M7" s="272">
        <v>5437.1084620000001</v>
      </c>
      <c r="N7" s="272">
        <v>5914.3075520000002</v>
      </c>
      <c r="O7" s="272">
        <v>6001.1504110000005</v>
      </c>
      <c r="P7" s="146"/>
    </row>
    <row r="8" spans="2:16">
      <c r="I8" s="144"/>
      <c r="K8" s="12" t="s">
        <v>95</v>
      </c>
      <c r="L8" s="272">
        <v>8943.3279829999992</v>
      </c>
      <c r="M8" s="272">
        <v>8578.5041339999989</v>
      </c>
      <c r="N8" s="272">
        <v>15725.456029999999</v>
      </c>
      <c r="O8" s="272">
        <v>16526.978618000001</v>
      </c>
      <c r="P8" s="146"/>
    </row>
    <row r="9" spans="2:16">
      <c r="I9" s="144"/>
      <c r="K9" s="12" t="s">
        <v>94</v>
      </c>
      <c r="L9" s="272">
        <v>8815.4642700000004</v>
      </c>
      <c r="M9" s="272">
        <v>8979.5148100000006</v>
      </c>
      <c r="N9" s="272">
        <v>4818.3187720000005</v>
      </c>
      <c r="O9" s="272">
        <v>4589.9638079999995</v>
      </c>
      <c r="P9" s="146"/>
    </row>
    <row r="10" spans="2:16">
      <c r="K10" s="7"/>
      <c r="L10" s="7"/>
      <c r="M10" s="7"/>
      <c r="N10" s="7"/>
      <c r="O10" s="7"/>
      <c r="P10" s="145"/>
    </row>
    <row r="13" spans="2:16" ht="30" customHeight="1">
      <c r="I13" s="143"/>
      <c r="J13" s="143"/>
    </row>
    <row r="21" spans="2:8">
      <c r="B21" s="336" t="s">
        <v>96</v>
      </c>
      <c r="C21" s="337"/>
      <c r="D21" s="337"/>
      <c r="E21" s="337"/>
      <c r="F21" s="337"/>
      <c r="G21" s="337"/>
      <c r="H21" s="337"/>
    </row>
  </sheetData>
  <mergeCells count="4">
    <mergeCell ref="B2:H2"/>
    <mergeCell ref="L2:M2"/>
    <mergeCell ref="N2:O2"/>
    <mergeCell ref="B21:H21"/>
  </mergeCells>
  <hyperlinks>
    <hyperlink ref="J1" location="Índice!A1" display="Voltar" xr:uid="{49F45BE5-CB3B-4FDD-9C19-10144A83DC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5"/>
  <sheetViews>
    <sheetView showGridLines="0" workbookViewId="0"/>
  </sheetViews>
  <sheetFormatPr defaultColWidth="9.42578125" defaultRowHeight="12.75"/>
  <cols>
    <col min="1" max="1" width="5.7109375" style="9" customWidth="1"/>
    <col min="2" max="2" width="32" style="9" customWidth="1"/>
    <col min="3" max="4" width="9.5703125" style="9" customWidth="1"/>
    <col min="5" max="5" width="7.5703125" style="9" customWidth="1"/>
    <col min="6" max="7" width="9.5703125" style="9" customWidth="1"/>
    <col min="8" max="8" width="7.5703125" style="9" customWidth="1"/>
    <col min="9" max="10" width="9.5703125" style="9" customWidth="1"/>
    <col min="11" max="11" width="5.5703125" style="9" customWidth="1"/>
    <col min="12" max="13" width="5.5703125" style="9" bestFit="1" customWidth="1"/>
    <col min="14" max="14" width="5.5703125" style="9" customWidth="1"/>
    <col min="15" max="15" width="8.5703125" style="9" bestFit="1" customWidth="1"/>
    <col min="16" max="16384" width="9.42578125" style="9"/>
  </cols>
  <sheetData>
    <row r="1" spans="1:25" s="10" customFormat="1" ht="15">
      <c r="F1" s="11"/>
      <c r="G1" s="11"/>
      <c r="H1" s="11"/>
      <c r="I1" s="11"/>
      <c r="J1" s="63" t="s">
        <v>66</v>
      </c>
      <c r="K1" s="9"/>
    </row>
    <row r="2" spans="1:25" ht="35.1" customHeight="1">
      <c r="B2" s="284" t="s">
        <v>131</v>
      </c>
      <c r="C2" s="284"/>
      <c r="D2" s="284"/>
      <c r="E2" s="284"/>
      <c r="F2" s="284"/>
      <c r="G2" s="284"/>
      <c r="H2" s="284"/>
      <c r="I2" s="284"/>
      <c r="J2" s="284"/>
    </row>
    <row r="3" spans="1:25" ht="24" customHeight="1">
      <c r="B3" s="285" t="s">
        <v>76</v>
      </c>
      <c r="C3" s="290" t="s">
        <v>0</v>
      </c>
      <c r="D3" s="290"/>
      <c r="E3" s="290"/>
      <c r="F3" s="290" t="s">
        <v>1</v>
      </c>
      <c r="G3" s="290"/>
      <c r="H3" s="290"/>
      <c r="I3" s="290" t="s">
        <v>22</v>
      </c>
      <c r="J3" s="290"/>
    </row>
    <row r="4" spans="1:25" ht="27" customHeight="1">
      <c r="A4" s="12"/>
      <c r="B4" s="286"/>
      <c r="C4" s="124">
        <v>2023</v>
      </c>
      <c r="D4" s="124">
        <v>2024</v>
      </c>
      <c r="E4" s="124" t="s">
        <v>121</v>
      </c>
      <c r="F4" s="124">
        <v>2023</v>
      </c>
      <c r="G4" s="124">
        <v>2024</v>
      </c>
      <c r="H4" s="124" t="s">
        <v>121</v>
      </c>
      <c r="I4" s="124">
        <v>2023</v>
      </c>
      <c r="J4" s="124">
        <v>2024</v>
      </c>
    </row>
    <row r="5" spans="1:25" s="13" customFormat="1" ht="14.1" customHeight="1">
      <c r="B5" s="287"/>
      <c r="C5" s="288" t="s">
        <v>23</v>
      </c>
      <c r="D5" s="289"/>
      <c r="E5" s="124" t="s">
        <v>5</v>
      </c>
      <c r="F5" s="288" t="s">
        <v>23</v>
      </c>
      <c r="G5" s="289"/>
      <c r="H5" s="124" t="s">
        <v>5</v>
      </c>
      <c r="I5" s="290" t="s">
        <v>23</v>
      </c>
      <c r="J5" s="290"/>
      <c r="K5" s="9"/>
      <c r="L5" s="9"/>
      <c r="M5" s="9"/>
      <c r="N5" s="9"/>
      <c r="O5" s="9"/>
      <c r="P5" s="9"/>
      <c r="Q5" s="9"/>
      <c r="R5" s="9"/>
      <c r="S5" s="9"/>
      <c r="T5" s="9"/>
    </row>
    <row r="6" spans="1:25" s="52" customFormat="1" ht="3.95" customHeight="1">
      <c r="A6" s="49"/>
      <c r="B6" s="49"/>
      <c r="C6" s="49"/>
      <c r="D6" s="49"/>
      <c r="E6" s="49"/>
      <c r="F6" s="49"/>
      <c r="G6" s="49"/>
      <c r="H6" s="49"/>
      <c r="I6" s="49"/>
      <c r="J6" s="50"/>
      <c r="K6" s="9"/>
      <c r="L6" s="9"/>
      <c r="M6" s="9"/>
      <c r="N6" s="9"/>
      <c r="O6" s="9"/>
      <c r="P6" s="9"/>
      <c r="Q6" s="9"/>
      <c r="R6" s="9"/>
      <c r="S6" s="9"/>
      <c r="T6" s="9"/>
      <c r="U6" s="51"/>
      <c r="V6" s="51"/>
      <c r="W6" s="51"/>
      <c r="X6" s="51"/>
      <c r="Y6" s="34"/>
    </row>
    <row r="7" spans="1:25" ht="12" customHeight="1">
      <c r="A7" s="12"/>
      <c r="B7" s="125" t="s">
        <v>6</v>
      </c>
      <c r="C7" s="194">
        <v>512751</v>
      </c>
      <c r="D7" s="195">
        <v>532174</v>
      </c>
      <c r="E7" s="196">
        <v>3.7879984631916841</v>
      </c>
      <c r="F7" s="194">
        <v>3685519</v>
      </c>
      <c r="G7" s="194">
        <v>3844747</v>
      </c>
      <c r="H7" s="197">
        <v>4.3203684474289759</v>
      </c>
      <c r="I7" s="198">
        <v>7.1877363476619252</v>
      </c>
      <c r="J7" s="198">
        <v>7.2246051103586417</v>
      </c>
    </row>
    <row r="8" spans="1:25" s="52" customFormat="1" ht="3.95" customHeight="1">
      <c r="A8" s="49"/>
      <c r="B8" s="53"/>
      <c r="C8" s="53"/>
      <c r="D8" s="53"/>
      <c r="E8" s="53"/>
      <c r="F8" s="53"/>
      <c r="G8" s="53"/>
      <c r="H8" s="53"/>
      <c r="I8" s="53"/>
      <c r="J8" s="54"/>
      <c r="K8" s="9"/>
      <c r="L8" s="9"/>
      <c r="M8" s="9"/>
      <c r="N8" s="9"/>
      <c r="O8" s="9"/>
      <c r="P8" s="9"/>
      <c r="Q8" s="9"/>
      <c r="R8" s="9"/>
      <c r="S8" s="9"/>
      <c r="T8" s="9"/>
      <c r="U8" s="51"/>
      <c r="V8" s="51"/>
      <c r="W8" s="51"/>
      <c r="X8" s="51"/>
      <c r="Y8" s="34"/>
    </row>
    <row r="9" spans="1:25" ht="12" customHeight="1">
      <c r="A9" s="12"/>
      <c r="B9" s="199" t="s">
        <v>7</v>
      </c>
      <c r="C9" s="200">
        <v>502046</v>
      </c>
      <c r="D9" s="200">
        <v>521108</v>
      </c>
      <c r="E9" s="201">
        <v>3.796863235639762</v>
      </c>
      <c r="F9" s="202">
        <v>3003684</v>
      </c>
      <c r="G9" s="203">
        <v>3140993</v>
      </c>
      <c r="H9" s="204">
        <v>4.5713530451272533</v>
      </c>
      <c r="I9" s="205">
        <v>5.9828860303637512</v>
      </c>
      <c r="J9" s="205">
        <v>6.0275278828956758</v>
      </c>
    </row>
    <row r="10" spans="1:25" ht="12" customHeight="1">
      <c r="A10" s="12"/>
      <c r="B10" s="206" t="s">
        <v>8</v>
      </c>
      <c r="C10" s="207">
        <v>10705</v>
      </c>
      <c r="D10" s="207">
        <v>11066</v>
      </c>
      <c r="E10" s="208">
        <v>3.3722559551611369</v>
      </c>
      <c r="F10" s="209">
        <v>681835</v>
      </c>
      <c r="G10" s="209">
        <v>703754</v>
      </c>
      <c r="H10" s="208">
        <v>3.2147073705515226</v>
      </c>
      <c r="I10" s="210">
        <v>63.693134049509574</v>
      </c>
      <c r="J10" s="210">
        <v>63.596060003614674</v>
      </c>
    </row>
    <row r="11" spans="1:25" s="52" customFormat="1" ht="3.95" customHeight="1">
      <c r="A11" s="49"/>
      <c r="B11" s="53"/>
      <c r="C11" s="53"/>
      <c r="D11" s="53"/>
      <c r="E11" s="53"/>
      <c r="F11" s="53"/>
      <c r="G11" s="53"/>
      <c r="H11" s="53"/>
      <c r="I11" s="53"/>
      <c r="J11" s="54"/>
      <c r="K11" s="9"/>
      <c r="L11" s="9"/>
      <c r="M11" s="9"/>
      <c r="N11" s="9"/>
      <c r="O11" s="9"/>
      <c r="P11" s="9"/>
      <c r="Q11" s="9"/>
      <c r="R11" s="9"/>
      <c r="S11" s="9"/>
      <c r="T11" s="9"/>
      <c r="U11" s="51"/>
      <c r="V11" s="51"/>
      <c r="W11" s="51"/>
      <c r="X11" s="51"/>
      <c r="Y11" s="34"/>
    </row>
    <row r="12" spans="1:25" ht="12" customHeight="1">
      <c r="A12" s="12"/>
      <c r="B12" s="211" t="s">
        <v>11</v>
      </c>
      <c r="C12" s="211"/>
      <c r="D12" s="211"/>
      <c r="E12" s="211"/>
      <c r="F12" s="211"/>
      <c r="G12" s="211"/>
      <c r="H12" s="211"/>
      <c r="I12" s="211"/>
      <c r="J12" s="211"/>
    </row>
    <row r="13" spans="1:25" ht="12" customHeight="1">
      <c r="A13" s="12"/>
      <c r="B13" s="212" t="s">
        <v>80</v>
      </c>
      <c r="C13" s="213">
        <v>7605</v>
      </c>
      <c r="D13" s="213">
        <v>7941</v>
      </c>
      <c r="E13" s="214">
        <v>4.4181459566075034</v>
      </c>
      <c r="F13" s="215">
        <v>466258</v>
      </c>
      <c r="G13" s="213">
        <v>486841</v>
      </c>
      <c r="H13" s="204">
        <v>4.4145087054806567</v>
      </c>
      <c r="I13" s="216">
        <v>61.309401709401712</v>
      </c>
      <c r="J13" s="216">
        <v>61.307266087394538</v>
      </c>
    </row>
    <row r="14" spans="1:25" ht="12" customHeight="1">
      <c r="A14" s="12"/>
      <c r="B14" s="212" t="s">
        <v>81</v>
      </c>
      <c r="C14" s="213">
        <v>3100</v>
      </c>
      <c r="D14" s="213">
        <v>3125</v>
      </c>
      <c r="E14" s="214">
        <v>0.80645161290323131</v>
      </c>
      <c r="F14" s="215">
        <v>215577</v>
      </c>
      <c r="G14" s="217">
        <v>216913</v>
      </c>
      <c r="H14" s="204">
        <v>0.61973216066648718</v>
      </c>
      <c r="I14" s="216">
        <v>69.540967741935489</v>
      </c>
      <c r="J14" s="216">
        <v>69.41216</v>
      </c>
    </row>
    <row r="15" spans="1:25" s="52" customFormat="1" ht="3.95" customHeight="1">
      <c r="A15" s="49"/>
      <c r="B15" s="53"/>
      <c r="C15" s="53"/>
      <c r="D15" s="53"/>
      <c r="E15" s="53"/>
      <c r="F15" s="53"/>
      <c r="G15" s="53"/>
      <c r="H15" s="53"/>
      <c r="I15" s="53"/>
      <c r="J15" s="54"/>
      <c r="K15" s="9"/>
      <c r="L15" s="9"/>
      <c r="M15" s="9"/>
      <c r="N15" s="9"/>
      <c r="O15" s="9"/>
      <c r="P15" s="9"/>
      <c r="Q15" s="9"/>
      <c r="R15" s="9"/>
      <c r="S15" s="9"/>
      <c r="T15" s="9"/>
      <c r="U15" s="51"/>
      <c r="V15" s="51"/>
      <c r="W15" s="51"/>
      <c r="X15" s="51"/>
      <c r="Y15" s="34"/>
    </row>
    <row r="16" spans="1:25" ht="12" customHeight="1">
      <c r="A16" s="12"/>
      <c r="B16" s="211" t="s">
        <v>12</v>
      </c>
      <c r="C16" s="211"/>
      <c r="D16" s="211"/>
      <c r="E16" s="211"/>
      <c r="F16" s="211"/>
      <c r="G16" s="211"/>
      <c r="H16" s="211"/>
      <c r="I16" s="211"/>
      <c r="J16" s="211"/>
    </row>
    <row r="17" spans="1:25" ht="12" customHeight="1">
      <c r="A17" s="12"/>
      <c r="B17" s="212" t="s">
        <v>9</v>
      </c>
      <c r="C17" s="213">
        <v>10053</v>
      </c>
      <c r="D17" s="213">
        <v>10372</v>
      </c>
      <c r="E17" s="214">
        <v>3.173182134686158</v>
      </c>
      <c r="F17" s="215">
        <v>198849</v>
      </c>
      <c r="G17" s="217">
        <v>203151</v>
      </c>
      <c r="H17" s="204">
        <v>2.1634506585398867</v>
      </c>
      <c r="I17" s="216">
        <v>19.780065652044165</v>
      </c>
      <c r="J17" s="216">
        <v>19.586482838411108</v>
      </c>
    </row>
    <row r="18" spans="1:25" ht="12" customHeight="1">
      <c r="A18" s="12"/>
      <c r="B18" s="212" t="s">
        <v>13</v>
      </c>
      <c r="C18" s="213">
        <v>652</v>
      </c>
      <c r="D18" s="213">
        <v>694</v>
      </c>
      <c r="E18" s="214">
        <v>6.4417177914110511</v>
      </c>
      <c r="F18" s="215">
        <v>482986</v>
      </c>
      <c r="G18" s="215">
        <v>500603</v>
      </c>
      <c r="H18" s="204">
        <v>3.6475177334332614</v>
      </c>
      <c r="I18" s="216">
        <v>740.77607361963192</v>
      </c>
      <c r="J18" s="216">
        <v>721.32997118155617</v>
      </c>
    </row>
    <row r="19" spans="1:25" s="52" customFormat="1" ht="3.95" customHeight="1">
      <c r="A19" s="49"/>
      <c r="B19" s="53"/>
      <c r="C19" s="53"/>
      <c r="D19" s="53"/>
      <c r="E19" s="53"/>
      <c r="F19" s="53"/>
      <c r="G19" s="53"/>
      <c r="H19" s="53"/>
      <c r="I19" s="53"/>
      <c r="J19" s="54"/>
      <c r="K19" s="9"/>
      <c r="L19" s="9"/>
      <c r="M19" s="9"/>
      <c r="N19" s="9"/>
      <c r="O19" s="9"/>
      <c r="P19" s="9"/>
      <c r="Q19" s="9"/>
      <c r="R19" s="9"/>
      <c r="S19" s="9"/>
      <c r="T19" s="9"/>
      <c r="U19" s="51"/>
      <c r="V19" s="51"/>
      <c r="W19" s="51"/>
      <c r="X19" s="51"/>
      <c r="Y19" s="34"/>
    </row>
    <row r="20" spans="1:25" ht="12" customHeight="1">
      <c r="A20" s="12"/>
      <c r="B20" s="211" t="s">
        <v>77</v>
      </c>
      <c r="C20" s="211"/>
      <c r="D20" s="211"/>
      <c r="E20" s="211"/>
      <c r="F20" s="211"/>
      <c r="G20" s="211"/>
      <c r="H20" s="211"/>
      <c r="I20" s="211"/>
      <c r="J20" s="211"/>
    </row>
    <row r="21" spans="1:25" ht="12" customHeight="1">
      <c r="A21" s="12"/>
      <c r="B21" s="212" t="s">
        <v>28</v>
      </c>
      <c r="C21" s="213">
        <v>2588</v>
      </c>
      <c r="D21" s="213">
        <v>2716</v>
      </c>
      <c r="E21" s="214">
        <v>4.9459041731066549</v>
      </c>
      <c r="F21" s="215">
        <v>293341</v>
      </c>
      <c r="G21" s="213">
        <v>305242</v>
      </c>
      <c r="H21" s="218">
        <v>4.0570530542951815</v>
      </c>
      <c r="I21" s="216">
        <v>113.34659969088099</v>
      </c>
      <c r="J21" s="216">
        <v>112.38659793814433</v>
      </c>
    </row>
    <row r="22" spans="1:25" ht="12" customHeight="1">
      <c r="A22" s="12"/>
      <c r="B22" s="212" t="s">
        <v>29</v>
      </c>
      <c r="C22" s="213">
        <v>8117</v>
      </c>
      <c r="D22" s="213">
        <v>8350</v>
      </c>
      <c r="E22" s="214">
        <v>2.8705186645312324</v>
      </c>
      <c r="F22" s="215">
        <v>388494</v>
      </c>
      <c r="G22" s="217">
        <v>398512</v>
      </c>
      <c r="H22" s="218">
        <v>2.5786756037416296</v>
      </c>
      <c r="I22" s="216">
        <v>47.861771590489099</v>
      </c>
      <c r="J22" s="216">
        <v>47.725988023952098</v>
      </c>
    </row>
    <row r="23" spans="1:25" s="52" customFormat="1" ht="3.95" customHeight="1">
      <c r="A23" s="49"/>
      <c r="B23" s="53"/>
      <c r="C23" s="53"/>
      <c r="D23" s="53"/>
      <c r="E23" s="53"/>
      <c r="F23" s="53"/>
      <c r="G23" s="53"/>
      <c r="H23" s="53"/>
      <c r="I23" s="53"/>
      <c r="J23" s="54"/>
      <c r="K23" s="9"/>
      <c r="L23" s="9"/>
      <c r="M23" s="9"/>
      <c r="N23" s="9"/>
      <c r="O23" s="9"/>
      <c r="P23" s="9"/>
      <c r="Q23" s="9"/>
      <c r="R23" s="9"/>
      <c r="S23" s="9"/>
      <c r="T23" s="9"/>
      <c r="U23" s="51"/>
      <c r="V23" s="51"/>
      <c r="W23" s="51"/>
      <c r="X23" s="51"/>
      <c r="Y23" s="34"/>
    </row>
    <row r="24" spans="1:25" ht="12" customHeight="1">
      <c r="A24" s="12"/>
      <c r="B24" s="211" t="s">
        <v>10</v>
      </c>
      <c r="C24" s="211"/>
      <c r="D24" s="211"/>
      <c r="E24" s="211"/>
      <c r="F24" s="211"/>
      <c r="G24" s="211"/>
      <c r="H24" s="211"/>
      <c r="I24" s="211"/>
      <c r="J24" s="211"/>
    </row>
    <row r="25" spans="1:25" ht="12" customHeight="1">
      <c r="A25" s="12"/>
      <c r="B25" s="212" t="s">
        <v>67</v>
      </c>
      <c r="C25" s="213">
        <v>386</v>
      </c>
      <c r="D25" s="213">
        <v>402</v>
      </c>
      <c r="E25" s="214">
        <v>4.1450777202072402</v>
      </c>
      <c r="F25" s="215">
        <v>5655</v>
      </c>
      <c r="G25" s="213">
        <v>5873</v>
      </c>
      <c r="H25" s="204">
        <v>3.8549955791335151</v>
      </c>
      <c r="I25" s="216">
        <v>14.650259067357513</v>
      </c>
      <c r="J25" s="216">
        <v>14.609452736318408</v>
      </c>
    </row>
    <row r="26" spans="1:25" ht="12" customHeight="1">
      <c r="A26" s="12"/>
      <c r="B26" s="212" t="s">
        <v>78</v>
      </c>
      <c r="C26" s="213">
        <v>1676</v>
      </c>
      <c r="D26" s="213">
        <v>1737</v>
      </c>
      <c r="E26" s="214">
        <v>3.6396181384248223</v>
      </c>
      <c r="F26" s="215">
        <v>168388</v>
      </c>
      <c r="G26" s="217">
        <v>168758</v>
      </c>
      <c r="H26" s="204">
        <v>0.21973062213459116</v>
      </c>
      <c r="I26" s="216">
        <v>100.47016706443914</v>
      </c>
      <c r="J26" s="216">
        <v>97.15486470926885</v>
      </c>
    </row>
    <row r="27" spans="1:25" ht="12" customHeight="1">
      <c r="A27" s="12"/>
      <c r="B27" s="212" t="s">
        <v>103</v>
      </c>
      <c r="C27" s="213">
        <v>2498</v>
      </c>
      <c r="D27" s="213">
        <v>2588</v>
      </c>
      <c r="E27" s="214">
        <v>3.6028823058446733</v>
      </c>
      <c r="F27" s="215">
        <v>20634</v>
      </c>
      <c r="G27" s="213">
        <v>21787</v>
      </c>
      <c r="H27" s="204">
        <v>5.5878646893476827</v>
      </c>
      <c r="I27" s="216">
        <v>8.2602081665332268</v>
      </c>
      <c r="J27" s="216">
        <v>8.4184698608964457</v>
      </c>
    </row>
    <row r="28" spans="1:25" ht="12" customHeight="1">
      <c r="A28" s="12"/>
      <c r="B28" s="212" t="s">
        <v>15</v>
      </c>
      <c r="C28" s="213">
        <v>2361</v>
      </c>
      <c r="D28" s="213">
        <v>2373</v>
      </c>
      <c r="E28" s="214">
        <v>0.50825921219821169</v>
      </c>
      <c r="F28" s="215">
        <v>138881</v>
      </c>
      <c r="G28" s="217">
        <v>144547</v>
      </c>
      <c r="H28" s="204">
        <v>4.0797517298982484</v>
      </c>
      <c r="I28" s="216">
        <v>58.822956374417622</v>
      </c>
      <c r="J28" s="216">
        <v>60.913190054782973</v>
      </c>
    </row>
    <row r="29" spans="1:25" ht="12" customHeight="1">
      <c r="A29" s="12"/>
      <c r="B29" s="212" t="s">
        <v>68</v>
      </c>
      <c r="C29" s="213">
        <v>404</v>
      </c>
      <c r="D29" s="213">
        <v>409</v>
      </c>
      <c r="E29" s="214">
        <v>1.2376237623762449</v>
      </c>
      <c r="F29" s="215">
        <v>28516</v>
      </c>
      <c r="G29" s="213">
        <v>30125</v>
      </c>
      <c r="H29" s="204">
        <v>5.6424463459110683</v>
      </c>
      <c r="I29" s="216">
        <v>70.584158415841586</v>
      </c>
      <c r="J29" s="216">
        <v>73.655256723716377</v>
      </c>
    </row>
    <row r="30" spans="1:25" ht="12" customHeight="1">
      <c r="A30" s="12"/>
      <c r="B30" s="212" t="s">
        <v>69</v>
      </c>
      <c r="C30" s="213">
        <v>620</v>
      </c>
      <c r="D30" s="213">
        <v>648</v>
      </c>
      <c r="E30" s="214">
        <v>4.5161290322580641</v>
      </c>
      <c r="F30" s="215">
        <v>26535</v>
      </c>
      <c r="G30" s="217">
        <v>29169</v>
      </c>
      <c r="H30" s="204">
        <v>9.9265121537591909</v>
      </c>
      <c r="I30" s="216">
        <v>42.798387096774192</v>
      </c>
      <c r="J30" s="216">
        <v>45.013888888888886</v>
      </c>
    </row>
    <row r="31" spans="1:25" ht="12" customHeight="1">
      <c r="A31" s="12"/>
      <c r="B31" s="212" t="s">
        <v>70</v>
      </c>
      <c r="C31" s="213">
        <v>692</v>
      </c>
      <c r="D31" s="213">
        <v>743</v>
      </c>
      <c r="E31" s="214">
        <v>7.3699421965317953</v>
      </c>
      <c r="F31" s="215">
        <v>71729</v>
      </c>
      <c r="G31" s="213">
        <v>75942</v>
      </c>
      <c r="H31" s="204">
        <v>5.8734960755064236</v>
      </c>
      <c r="I31" s="216">
        <v>103.65462427745665</v>
      </c>
      <c r="J31" s="216">
        <v>102.20995962314939</v>
      </c>
    </row>
    <row r="32" spans="1:25" ht="12" customHeight="1">
      <c r="A32" s="12"/>
      <c r="B32" s="212" t="s">
        <v>71</v>
      </c>
      <c r="C32" s="213">
        <v>2068</v>
      </c>
      <c r="D32" s="213">
        <v>2166</v>
      </c>
      <c r="E32" s="214">
        <v>4.7388781431334479</v>
      </c>
      <c r="F32" s="215">
        <v>221497</v>
      </c>
      <c r="G32" s="217">
        <v>227553</v>
      </c>
      <c r="H32" s="204">
        <v>2.7341228097897528</v>
      </c>
      <c r="I32" s="216">
        <v>107.10686653771761</v>
      </c>
      <c r="J32" s="216">
        <v>105.05678670360111</v>
      </c>
    </row>
    <row r="33" spans="1:10" ht="3.95" customHeight="1" thickBot="1">
      <c r="A33" s="12"/>
      <c r="B33" s="219"/>
      <c r="C33" s="220"/>
      <c r="D33" s="220"/>
      <c r="E33" s="219"/>
      <c r="F33" s="219"/>
      <c r="G33" s="219"/>
      <c r="H33" s="219"/>
      <c r="I33" s="219"/>
      <c r="J33" s="219"/>
    </row>
    <row r="34" spans="1:10" ht="3.95" customHeight="1" thickTop="1">
      <c r="B34" s="48"/>
      <c r="C34" s="47"/>
      <c r="D34" s="47"/>
      <c r="E34" s="48"/>
      <c r="F34" s="48"/>
      <c r="G34" s="48"/>
      <c r="H34" s="48"/>
      <c r="I34" s="48"/>
      <c r="J34" s="48"/>
    </row>
    <row r="35" spans="1:10" ht="15">
      <c r="B35" s="282" t="s">
        <v>146</v>
      </c>
      <c r="C35" s="283"/>
      <c r="D35" s="283"/>
      <c r="E35" s="283"/>
      <c r="F35" s="283"/>
      <c r="G35" s="283"/>
      <c r="H35" s="283"/>
      <c r="I35" s="283"/>
      <c r="J35" s="283"/>
    </row>
  </sheetData>
  <mergeCells count="9">
    <mergeCell ref="B35:J35"/>
    <mergeCell ref="B2:J2"/>
    <mergeCell ref="B3:B5"/>
    <mergeCell ref="C5:D5"/>
    <mergeCell ref="F5:G5"/>
    <mergeCell ref="I5:J5"/>
    <mergeCell ref="C3:E3"/>
    <mergeCell ref="F3:H3"/>
    <mergeCell ref="I3:J3"/>
  </mergeCells>
  <hyperlinks>
    <hyperlink ref="J1" location="Índice!A1" display="Voltar" xr:uid="{C994C333-10B0-4AF3-AD67-52B757519FB9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79F73-5844-4637-9B98-27E78843C681}">
  <dimension ref="A1:Z35"/>
  <sheetViews>
    <sheetView showGridLines="0" workbookViewId="0"/>
  </sheetViews>
  <sheetFormatPr defaultColWidth="9.42578125" defaultRowHeight="12.75"/>
  <cols>
    <col min="1" max="1" width="5.7109375" style="9" customWidth="1"/>
    <col min="2" max="2" width="32" style="9" customWidth="1"/>
    <col min="3" max="11" width="9" style="9" customWidth="1"/>
    <col min="12" max="12" width="7.5703125" style="9" customWidth="1"/>
    <col min="13" max="16384" width="9.42578125" style="9"/>
  </cols>
  <sheetData>
    <row r="1" spans="1:26" s="10" customFormat="1" ht="15">
      <c r="K1" s="63" t="s">
        <v>66</v>
      </c>
      <c r="L1" s="9"/>
    </row>
    <row r="2" spans="1:26" ht="35.1" customHeight="1">
      <c r="B2" s="284" t="s">
        <v>132</v>
      </c>
      <c r="C2" s="284"/>
      <c r="D2" s="284"/>
      <c r="E2" s="284"/>
      <c r="F2" s="284"/>
      <c r="G2" s="284"/>
      <c r="H2" s="284"/>
      <c r="I2" s="284"/>
      <c r="J2" s="284"/>
      <c r="K2" s="284"/>
    </row>
    <row r="3" spans="1:26" ht="24" customHeight="1">
      <c r="B3" s="285" t="s">
        <v>76</v>
      </c>
      <c r="C3" s="290" t="s">
        <v>3</v>
      </c>
      <c r="D3" s="290"/>
      <c r="E3" s="290"/>
      <c r="F3" s="290" t="s">
        <v>4</v>
      </c>
      <c r="G3" s="290"/>
      <c r="H3" s="290"/>
      <c r="I3" s="290" t="s">
        <v>2</v>
      </c>
      <c r="J3" s="290"/>
      <c r="K3" s="290"/>
      <c r="M3" s="292"/>
      <c r="N3" s="292"/>
      <c r="O3" s="26"/>
      <c r="P3" s="26"/>
      <c r="Q3" s="26"/>
      <c r="R3" s="26"/>
    </row>
    <row r="4" spans="1:26" ht="27" customHeight="1">
      <c r="A4" s="12"/>
      <c r="B4" s="286"/>
      <c r="C4" s="124">
        <v>2023</v>
      </c>
      <c r="D4" s="124">
        <v>2024</v>
      </c>
      <c r="E4" s="124" t="s">
        <v>121</v>
      </c>
      <c r="F4" s="124">
        <v>2023</v>
      </c>
      <c r="G4" s="124">
        <v>2024</v>
      </c>
      <c r="H4" s="124" t="s">
        <v>121</v>
      </c>
      <c r="I4" s="124">
        <v>2023</v>
      </c>
      <c r="J4" s="124">
        <v>2024</v>
      </c>
      <c r="K4" s="124" t="s">
        <v>121</v>
      </c>
    </row>
    <row r="5" spans="1:26" s="13" customFormat="1" ht="14.1" customHeight="1">
      <c r="B5" s="287"/>
      <c r="C5" s="288" t="s">
        <v>79</v>
      </c>
      <c r="D5" s="289"/>
      <c r="E5" s="124" t="s">
        <v>5</v>
      </c>
      <c r="F5" s="288" t="s">
        <v>79</v>
      </c>
      <c r="G5" s="289"/>
      <c r="H5" s="124" t="s">
        <v>5</v>
      </c>
      <c r="I5" s="288" t="s">
        <v>79</v>
      </c>
      <c r="J5" s="289"/>
      <c r="K5" s="124" t="s">
        <v>5</v>
      </c>
      <c r="L5" s="9"/>
      <c r="M5" s="9"/>
      <c r="N5" s="9"/>
      <c r="O5" s="9"/>
      <c r="P5" s="9"/>
      <c r="Q5" s="9"/>
      <c r="R5" s="9"/>
    </row>
    <row r="6" spans="1:26" s="52" customFormat="1" ht="3.95" customHeight="1">
      <c r="A6" s="49"/>
      <c r="B6" s="49"/>
      <c r="C6" s="49"/>
      <c r="D6" s="49"/>
      <c r="E6" s="49"/>
      <c r="F6" s="49"/>
      <c r="G6" s="50"/>
      <c r="H6" s="50"/>
      <c r="I6" s="49"/>
      <c r="J6" s="49"/>
      <c r="K6" s="49"/>
      <c r="L6" s="49"/>
      <c r="M6" s="9"/>
      <c r="N6" s="9"/>
      <c r="O6" s="9"/>
      <c r="P6" s="9"/>
      <c r="Q6" s="9"/>
      <c r="R6" s="9"/>
      <c r="S6" s="51"/>
      <c r="T6" s="51"/>
      <c r="U6" s="51"/>
      <c r="V6" s="51"/>
      <c r="W6" s="51"/>
      <c r="X6" s="51"/>
      <c r="Y6" s="51"/>
      <c r="Z6" s="34"/>
    </row>
    <row r="7" spans="1:26" ht="12" customHeight="1">
      <c r="A7" s="12"/>
      <c r="B7" s="125" t="s">
        <v>6</v>
      </c>
      <c r="C7" s="194">
        <v>531446.07704699994</v>
      </c>
      <c r="D7" s="194">
        <v>551750.69682800001</v>
      </c>
      <c r="E7" s="197">
        <v>3.8206359324022969</v>
      </c>
      <c r="F7" s="194">
        <v>137396.102782</v>
      </c>
      <c r="G7" s="195">
        <v>147284.34263</v>
      </c>
      <c r="H7" s="197">
        <v>7.1968852447650704</v>
      </c>
      <c r="I7" s="194">
        <v>83730.553252999991</v>
      </c>
      <c r="J7" s="195">
        <v>91645.836287999991</v>
      </c>
      <c r="K7" s="196">
        <v>9.4532792720038543</v>
      </c>
      <c r="L7" s="27"/>
    </row>
    <row r="8" spans="1:26" s="52" customFormat="1" ht="3.95" customHeight="1">
      <c r="A8" s="49"/>
      <c r="B8" s="53"/>
      <c r="C8" s="53"/>
      <c r="D8" s="53"/>
      <c r="E8" s="53"/>
      <c r="F8" s="53"/>
      <c r="G8" s="54"/>
      <c r="H8" s="54"/>
      <c r="I8" s="53"/>
      <c r="J8" s="53"/>
      <c r="K8" s="53"/>
      <c r="L8" s="49"/>
      <c r="M8" s="9"/>
      <c r="N8" s="9"/>
      <c r="O8" s="9"/>
      <c r="P8" s="9"/>
      <c r="Q8" s="9"/>
      <c r="R8" s="9"/>
      <c r="S8" s="51"/>
      <c r="T8" s="51"/>
      <c r="U8" s="51"/>
      <c r="V8" s="51"/>
      <c r="W8" s="51"/>
      <c r="X8" s="51"/>
      <c r="Y8" s="51"/>
      <c r="Z8" s="34"/>
    </row>
    <row r="9" spans="1:26" ht="12" customHeight="1">
      <c r="A9" s="12"/>
      <c r="B9" s="199" t="s">
        <v>7</v>
      </c>
      <c r="C9" s="202">
        <v>377297.76426299999</v>
      </c>
      <c r="D9" s="203">
        <v>390062.840142</v>
      </c>
      <c r="E9" s="204">
        <v>3.3832895628032276</v>
      </c>
      <c r="F9" s="202">
        <v>99182.063502000005</v>
      </c>
      <c r="G9" s="203">
        <v>106239.41248699999</v>
      </c>
      <c r="H9" s="204">
        <v>7.1155496627247459</v>
      </c>
      <c r="I9" s="200">
        <v>62079.073867999999</v>
      </c>
      <c r="J9" s="200">
        <v>67929.230735999998</v>
      </c>
      <c r="K9" s="201">
        <v>9.4237180155736695</v>
      </c>
      <c r="L9" s="28"/>
    </row>
    <row r="10" spans="1:26" ht="12" customHeight="1">
      <c r="A10" s="12"/>
      <c r="B10" s="206" t="s">
        <v>8</v>
      </c>
      <c r="C10" s="209">
        <v>154148.31278400001</v>
      </c>
      <c r="D10" s="209">
        <v>161687.85668600001</v>
      </c>
      <c r="E10" s="208">
        <v>4.8910972594067772</v>
      </c>
      <c r="F10" s="209">
        <v>38214.039279999997</v>
      </c>
      <c r="G10" s="209">
        <v>41044.930142999998</v>
      </c>
      <c r="H10" s="208">
        <v>7.4079864791513899</v>
      </c>
      <c r="I10" s="207">
        <v>21651.479384999999</v>
      </c>
      <c r="J10" s="207">
        <v>23716.605552000001</v>
      </c>
      <c r="K10" s="208">
        <v>9.5380372411443943</v>
      </c>
      <c r="L10" s="28"/>
      <c r="S10" s="70"/>
    </row>
    <row r="11" spans="1:26" s="52" customFormat="1" ht="3.95" customHeight="1">
      <c r="A11" s="49"/>
      <c r="B11" s="53"/>
      <c r="C11" s="53"/>
      <c r="D11" s="53"/>
      <c r="E11" s="53"/>
      <c r="F11" s="53"/>
      <c r="G11" s="54"/>
      <c r="H11" s="50"/>
      <c r="I11" s="53"/>
      <c r="J11" s="53"/>
      <c r="K11" s="53"/>
      <c r="L11" s="49"/>
      <c r="M11" s="9"/>
      <c r="N11" s="9"/>
      <c r="O11" s="9"/>
      <c r="P11" s="9"/>
      <c r="Q11" s="9"/>
      <c r="R11" s="9"/>
      <c r="S11" s="51"/>
      <c r="T11" s="51"/>
      <c r="U11" s="51"/>
      <c r="V11" s="51"/>
      <c r="W11" s="51"/>
      <c r="X11" s="51"/>
      <c r="Y11" s="51"/>
      <c r="Z11" s="34"/>
    </row>
    <row r="12" spans="1:26" ht="12" customHeight="1">
      <c r="A12" s="12"/>
      <c r="B12" s="211" t="s">
        <v>11</v>
      </c>
      <c r="C12" s="211"/>
      <c r="D12" s="211"/>
      <c r="E12" s="211"/>
      <c r="F12" s="211"/>
      <c r="G12" s="211"/>
      <c r="H12" s="211"/>
      <c r="I12" s="211"/>
      <c r="J12" s="211"/>
      <c r="K12" s="211"/>
    </row>
    <row r="13" spans="1:26" ht="12" customHeight="1">
      <c r="A13" s="12"/>
      <c r="B13" s="212" t="s">
        <v>80</v>
      </c>
      <c r="C13" s="215">
        <v>106383.072317</v>
      </c>
      <c r="D13" s="213">
        <v>112521.03398399999</v>
      </c>
      <c r="E13" s="204">
        <v>5.7696788909330508</v>
      </c>
      <c r="F13" s="215">
        <v>25585.792574999999</v>
      </c>
      <c r="G13" s="213">
        <v>27770.928088000001</v>
      </c>
      <c r="H13" s="204">
        <v>8.5404253418950589</v>
      </c>
      <c r="I13" s="213">
        <v>13847.905172999999</v>
      </c>
      <c r="J13" s="213">
        <v>15520.34722</v>
      </c>
      <c r="K13" s="214">
        <v>12.07722053340494</v>
      </c>
    </row>
    <row r="14" spans="1:26" ht="12" customHeight="1">
      <c r="A14" s="12"/>
      <c r="B14" s="212" t="s">
        <v>81</v>
      </c>
      <c r="C14" s="215">
        <v>47765.240467000003</v>
      </c>
      <c r="D14" s="217">
        <v>49166.822701999998</v>
      </c>
      <c r="E14" s="204">
        <v>2.934314202748169</v>
      </c>
      <c r="F14" s="215">
        <v>12628.246705</v>
      </c>
      <c r="G14" s="217">
        <v>13274.002055000001</v>
      </c>
      <c r="H14" s="204">
        <v>5.1135788291522886</v>
      </c>
      <c r="I14" s="213">
        <v>7803.5742120000004</v>
      </c>
      <c r="J14" s="213">
        <v>8196.2583319999994</v>
      </c>
      <c r="K14" s="214">
        <v>5.03210592136287</v>
      </c>
    </row>
    <row r="15" spans="1:26" s="52" customFormat="1" ht="3.95" customHeight="1">
      <c r="A15" s="49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49"/>
      <c r="M15" s="9"/>
      <c r="N15" s="9"/>
      <c r="O15" s="9"/>
      <c r="P15" s="9"/>
      <c r="Q15" s="9"/>
      <c r="R15" s="9"/>
      <c r="S15" s="51"/>
      <c r="T15" s="51"/>
      <c r="U15" s="51"/>
      <c r="V15" s="51"/>
      <c r="W15" s="51"/>
      <c r="X15" s="51"/>
      <c r="Y15" s="51"/>
      <c r="Z15" s="34"/>
    </row>
    <row r="16" spans="1:26" ht="12" customHeight="1">
      <c r="A16" s="12"/>
      <c r="B16" s="211" t="s">
        <v>12</v>
      </c>
      <c r="C16" s="211"/>
      <c r="D16" s="211"/>
      <c r="E16" s="211"/>
      <c r="F16" s="211"/>
      <c r="G16" s="211"/>
      <c r="H16" s="211"/>
      <c r="I16" s="211"/>
      <c r="J16" s="211"/>
      <c r="K16" s="211"/>
    </row>
    <row r="17" spans="1:26" ht="12" customHeight="1">
      <c r="A17" s="12"/>
      <c r="B17" s="212" t="s">
        <v>9</v>
      </c>
      <c r="C17" s="215">
        <v>47164.841218000001</v>
      </c>
      <c r="D17" s="215">
        <v>48542.21054</v>
      </c>
      <c r="E17" s="204">
        <v>2.920330666722009</v>
      </c>
      <c r="F17" s="215">
        <v>13105.547780999999</v>
      </c>
      <c r="G17" s="215">
        <v>13544.708473999999</v>
      </c>
      <c r="H17" s="204">
        <v>3.3509525915176255</v>
      </c>
      <c r="I17" s="213">
        <v>7051.4023029999998</v>
      </c>
      <c r="J17" s="213">
        <v>7655.8591699999997</v>
      </c>
      <c r="K17" s="214">
        <v>8.5721511981075764</v>
      </c>
    </row>
    <row r="18" spans="1:26" ht="12" customHeight="1">
      <c r="A18" s="12"/>
      <c r="B18" s="212" t="s">
        <v>13</v>
      </c>
      <c r="C18" s="215">
        <v>106983.47156599999</v>
      </c>
      <c r="D18" s="217">
        <v>113145.646146</v>
      </c>
      <c r="E18" s="204">
        <v>5.759931407907672</v>
      </c>
      <c r="F18" s="215">
        <v>25108.491499</v>
      </c>
      <c r="G18" s="217">
        <v>27500.221668999999</v>
      </c>
      <c r="H18" s="204">
        <v>9.5255828893394607</v>
      </c>
      <c r="I18" s="213">
        <v>14600.077082</v>
      </c>
      <c r="J18" s="213">
        <v>16060.746381999999</v>
      </c>
      <c r="K18" s="214">
        <v>10.004531426760849</v>
      </c>
    </row>
    <row r="19" spans="1:26" s="52" customFormat="1" ht="3.95" customHeight="1">
      <c r="A19" s="49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49"/>
      <c r="M19" s="9"/>
      <c r="N19" s="9"/>
      <c r="O19" s="9"/>
      <c r="P19" s="9"/>
      <c r="Q19" s="9"/>
      <c r="R19" s="9"/>
      <c r="S19" s="51"/>
      <c r="T19" s="51"/>
      <c r="U19" s="51"/>
      <c r="V19" s="51"/>
      <c r="W19" s="51"/>
      <c r="X19" s="51"/>
      <c r="Y19" s="51"/>
      <c r="Z19" s="34"/>
    </row>
    <row r="20" spans="1:26" ht="12" customHeight="1">
      <c r="A20" s="12"/>
      <c r="B20" s="211" t="s">
        <v>77</v>
      </c>
      <c r="C20" s="211"/>
      <c r="D20" s="211"/>
      <c r="E20" s="211"/>
      <c r="F20" s="211"/>
      <c r="G20" s="211"/>
      <c r="H20" s="211"/>
      <c r="I20" s="211"/>
      <c r="J20" s="211"/>
      <c r="K20" s="211"/>
    </row>
    <row r="21" spans="1:26" ht="12" customHeight="1">
      <c r="A21" s="12"/>
      <c r="B21" s="212" t="s">
        <v>28</v>
      </c>
      <c r="C21" s="215">
        <v>63273.660502999999</v>
      </c>
      <c r="D21" s="213">
        <v>64401.516671999998</v>
      </c>
      <c r="E21" s="218">
        <v>1.7825050108275775</v>
      </c>
      <c r="F21" s="215">
        <v>16539.972107000001</v>
      </c>
      <c r="G21" s="213">
        <v>18167.200049999999</v>
      </c>
      <c r="H21" s="218">
        <v>9.8381540940527117</v>
      </c>
      <c r="I21" s="213">
        <v>11184.577044</v>
      </c>
      <c r="J21" s="213">
        <v>12217.140176999999</v>
      </c>
      <c r="K21" s="214">
        <v>9.2320266464964078</v>
      </c>
    </row>
    <row r="22" spans="1:26" ht="12" customHeight="1">
      <c r="A22" s="12"/>
      <c r="B22" s="212" t="s">
        <v>29</v>
      </c>
      <c r="C22" s="215">
        <v>90874.652281000002</v>
      </c>
      <c r="D22" s="217">
        <v>97286.340014000001</v>
      </c>
      <c r="E22" s="218">
        <v>7.0555293165512865</v>
      </c>
      <c r="F22" s="215">
        <v>21674.067172999999</v>
      </c>
      <c r="G22" s="217">
        <v>22877.730092999998</v>
      </c>
      <c r="H22" s="218">
        <v>5.5534704695362223</v>
      </c>
      <c r="I22" s="213">
        <v>10466.902341000001</v>
      </c>
      <c r="J22" s="213">
        <v>11499.465375</v>
      </c>
      <c r="K22" s="214">
        <v>9.8650297897147254</v>
      </c>
    </row>
    <row r="23" spans="1:26" s="52" customFormat="1" ht="3.95" customHeight="1">
      <c r="A23" s="49"/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49"/>
      <c r="M23" s="9"/>
      <c r="N23" s="9"/>
      <c r="O23" s="9"/>
      <c r="P23" s="9"/>
      <c r="Q23" s="9"/>
      <c r="R23" s="9"/>
      <c r="S23" s="51"/>
      <c r="T23" s="51"/>
      <c r="U23" s="51"/>
      <c r="V23" s="51"/>
      <c r="W23" s="51"/>
      <c r="X23" s="51"/>
      <c r="Y23" s="51"/>
      <c r="Z23" s="34"/>
    </row>
    <row r="24" spans="1:26" ht="12" customHeight="1">
      <c r="A24" s="12"/>
      <c r="B24" s="211" t="s">
        <v>10</v>
      </c>
      <c r="C24" s="211"/>
      <c r="D24" s="211"/>
      <c r="E24" s="211"/>
      <c r="F24" s="211"/>
      <c r="G24" s="211"/>
      <c r="H24" s="211"/>
      <c r="I24" s="211"/>
      <c r="J24" s="211"/>
      <c r="K24" s="211"/>
    </row>
    <row r="25" spans="1:26" ht="12" customHeight="1">
      <c r="A25" s="12"/>
      <c r="B25" s="212" t="s">
        <v>67</v>
      </c>
      <c r="C25" s="215">
        <v>605.54036699999995</v>
      </c>
      <c r="D25" s="213">
        <v>733.16510400000004</v>
      </c>
      <c r="E25" s="204">
        <v>21.076173275166667</v>
      </c>
      <c r="F25" s="215">
        <v>217.460792</v>
      </c>
      <c r="G25" s="213">
        <v>287.35281400000002</v>
      </c>
      <c r="H25" s="204">
        <v>32.140056769406044</v>
      </c>
      <c r="I25" s="213">
        <v>121.69653</v>
      </c>
      <c r="J25" s="213">
        <v>133.87270899999999</v>
      </c>
      <c r="K25" s="214">
        <v>10.005362519375026</v>
      </c>
    </row>
    <row r="26" spans="1:26" ht="12" customHeight="1">
      <c r="A26" s="12"/>
      <c r="B26" s="212" t="s">
        <v>78</v>
      </c>
      <c r="C26" s="215">
        <v>50422.212683999998</v>
      </c>
      <c r="D26" s="217">
        <v>50753.935154999999</v>
      </c>
      <c r="E26" s="204">
        <v>0.65788955569826157</v>
      </c>
      <c r="F26" s="215">
        <v>11181.365345</v>
      </c>
      <c r="G26" s="217">
        <v>11278.291401</v>
      </c>
      <c r="H26" s="204">
        <v>0.86685349247927945</v>
      </c>
      <c r="I26" s="213">
        <v>5260.0207110000001</v>
      </c>
      <c r="J26" s="213">
        <v>5646.5887039999998</v>
      </c>
      <c r="K26" s="214">
        <v>7.349172450815459</v>
      </c>
    </row>
    <row r="27" spans="1:26" ht="12" customHeight="1">
      <c r="A27" s="12"/>
      <c r="B27" s="212" t="s">
        <v>86</v>
      </c>
      <c r="C27" s="215">
        <v>6306.8842759999998</v>
      </c>
      <c r="D27" s="213">
        <v>6824.4978140000003</v>
      </c>
      <c r="E27" s="204">
        <v>8.2071196386099814</v>
      </c>
      <c r="F27" s="215">
        <v>1891.341633</v>
      </c>
      <c r="G27" s="213">
        <v>2140.37581</v>
      </c>
      <c r="H27" s="204">
        <v>13.167064725635427</v>
      </c>
      <c r="I27" s="213">
        <v>740.419084</v>
      </c>
      <c r="J27" s="213">
        <v>813.408996</v>
      </c>
      <c r="K27" s="214">
        <v>9.8579187891380684</v>
      </c>
    </row>
    <row r="28" spans="1:26" ht="12" customHeight="1">
      <c r="A28" s="12"/>
      <c r="B28" s="212" t="s">
        <v>15</v>
      </c>
      <c r="C28" s="215">
        <v>59735.242204000002</v>
      </c>
      <c r="D28" s="217">
        <v>62313.284588000002</v>
      </c>
      <c r="E28" s="204">
        <v>4.3157812522058663</v>
      </c>
      <c r="F28" s="215">
        <v>7829.183849</v>
      </c>
      <c r="G28" s="217">
        <v>8494.6067569999996</v>
      </c>
      <c r="H28" s="204">
        <v>8.4992627690687357</v>
      </c>
      <c r="I28" s="213">
        <v>4562.4376009999996</v>
      </c>
      <c r="J28" s="213">
        <v>5026.8419459999996</v>
      </c>
      <c r="K28" s="214">
        <v>10.178864581034745</v>
      </c>
    </row>
    <row r="29" spans="1:26" ht="12" customHeight="1">
      <c r="A29" s="12"/>
      <c r="B29" s="212" t="s">
        <v>68</v>
      </c>
      <c r="C29" s="215">
        <v>8715.1473709999991</v>
      </c>
      <c r="D29" s="213">
        <v>9539.2319810000008</v>
      </c>
      <c r="E29" s="204">
        <v>9.4557736653103177</v>
      </c>
      <c r="F29" s="215">
        <v>2535.2389600000001</v>
      </c>
      <c r="G29" s="213">
        <v>2729.7934260000002</v>
      </c>
      <c r="H29" s="204">
        <v>7.6740090015025686</v>
      </c>
      <c r="I29" s="213">
        <v>1058.458662</v>
      </c>
      <c r="J29" s="213">
        <v>1167.694326</v>
      </c>
      <c r="K29" s="214">
        <v>10.32025792992188</v>
      </c>
    </row>
    <row r="30" spans="1:26" ht="12" customHeight="1">
      <c r="A30" s="12"/>
      <c r="B30" s="212" t="s">
        <v>69</v>
      </c>
      <c r="C30" s="215">
        <v>2602.0292129999998</v>
      </c>
      <c r="D30" s="217">
        <v>3062.6146910000002</v>
      </c>
      <c r="E30" s="204">
        <v>17.701011030117144</v>
      </c>
      <c r="F30" s="215">
        <v>1193.417668</v>
      </c>
      <c r="G30" s="217">
        <v>1368.9405690000001</v>
      </c>
      <c r="H30" s="204">
        <v>14.707583581710466</v>
      </c>
      <c r="I30" s="213">
        <v>594.65867500000002</v>
      </c>
      <c r="J30" s="213">
        <v>688.14743199999998</v>
      </c>
      <c r="K30" s="214">
        <v>15.721414809932767</v>
      </c>
    </row>
    <row r="31" spans="1:26" ht="12" customHeight="1">
      <c r="A31" s="12"/>
      <c r="B31" s="212" t="s">
        <v>70</v>
      </c>
      <c r="C31" s="215">
        <v>11373.967895</v>
      </c>
      <c r="D31" s="213">
        <v>12069.297067</v>
      </c>
      <c r="E31" s="204">
        <v>6.1133386204269726</v>
      </c>
      <c r="F31" s="215">
        <v>5846.3915550000002</v>
      </c>
      <c r="G31" s="213">
        <v>6332.2061759999997</v>
      </c>
      <c r="H31" s="204">
        <v>8.3096490618134595</v>
      </c>
      <c r="I31" s="213">
        <v>3763.6043239999999</v>
      </c>
      <c r="J31" s="213">
        <v>4064.4193409999998</v>
      </c>
      <c r="K31" s="214">
        <v>7.9927375755666645</v>
      </c>
    </row>
    <row r="32" spans="1:26" ht="12" customHeight="1">
      <c r="A32" s="12"/>
      <c r="B32" s="212" t="s">
        <v>71</v>
      </c>
      <c r="C32" s="215">
        <v>14387.288774000001</v>
      </c>
      <c r="D32" s="217">
        <v>16391.830286</v>
      </c>
      <c r="E32" s="204">
        <v>13.93272591860746</v>
      </c>
      <c r="F32" s="215">
        <v>7519.6394780000001</v>
      </c>
      <c r="G32" s="217">
        <v>8413.36319</v>
      </c>
      <c r="H32" s="204">
        <v>11.885193626832006</v>
      </c>
      <c r="I32" s="213">
        <v>5550.183798</v>
      </c>
      <c r="J32" s="213">
        <v>6175.632098</v>
      </c>
      <c r="K32" s="214">
        <v>11.268965547147829</v>
      </c>
    </row>
    <row r="33" spans="1:11" ht="3.95" customHeight="1" thickBot="1">
      <c r="A33" s="12"/>
      <c r="B33" s="45"/>
      <c r="C33" s="45"/>
      <c r="D33" s="45"/>
      <c r="E33" s="45"/>
      <c r="F33" s="45"/>
      <c r="G33" s="45"/>
      <c r="H33" s="45"/>
      <c r="I33" s="46"/>
      <c r="J33" s="46"/>
      <c r="K33" s="45"/>
    </row>
    <row r="34" spans="1:11" ht="3.95" customHeight="1" thickTop="1">
      <c r="B34" s="48"/>
      <c r="C34" s="48"/>
      <c r="D34" s="48"/>
      <c r="E34" s="48"/>
      <c r="F34" s="48"/>
      <c r="G34" s="48"/>
      <c r="H34" s="48"/>
      <c r="I34" s="47"/>
      <c r="J34" s="47"/>
      <c r="K34" s="48"/>
    </row>
    <row r="35" spans="1:11" ht="15">
      <c r="B35" s="291" t="s">
        <v>142</v>
      </c>
      <c r="C35" s="283"/>
      <c r="D35" s="283"/>
      <c r="E35" s="283"/>
      <c r="F35" s="283"/>
      <c r="G35" s="283"/>
      <c r="H35" s="283"/>
      <c r="I35" s="283"/>
      <c r="J35" s="283"/>
      <c r="K35" s="283"/>
    </row>
  </sheetData>
  <mergeCells count="10">
    <mergeCell ref="B35:K35"/>
    <mergeCell ref="B2:K2"/>
    <mergeCell ref="M3:N3"/>
    <mergeCell ref="I3:K3"/>
    <mergeCell ref="C3:E3"/>
    <mergeCell ref="B3:B5"/>
    <mergeCell ref="I5:J5"/>
    <mergeCell ref="C5:D5"/>
    <mergeCell ref="F5:G5"/>
    <mergeCell ref="F3:H3"/>
  </mergeCells>
  <hyperlinks>
    <hyperlink ref="K1" location="Índice!A1" display="Voltar" xr:uid="{868110DE-5D03-4ACD-A713-2095DF62E44C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4"/>
  <sheetViews>
    <sheetView showGridLines="0" workbookViewId="0"/>
  </sheetViews>
  <sheetFormatPr defaultColWidth="9.42578125" defaultRowHeight="12.75"/>
  <cols>
    <col min="1" max="1" width="5.7109375" style="9" customWidth="1"/>
    <col min="2" max="2" width="27.5703125" style="9" customWidth="1"/>
    <col min="3" max="6" width="12.5703125" style="9" customWidth="1"/>
    <col min="7" max="16384" width="9.42578125" style="9"/>
  </cols>
  <sheetData>
    <row r="1" spans="2:10" ht="15">
      <c r="C1" s="8"/>
      <c r="I1" s="63" t="s">
        <v>66</v>
      </c>
    </row>
    <row r="2" spans="2:10" ht="35.1" customHeight="1">
      <c r="B2" s="284" t="s">
        <v>136</v>
      </c>
      <c r="C2" s="295"/>
      <c r="D2" s="295"/>
      <c r="E2" s="295"/>
      <c r="F2" s="295"/>
    </row>
    <row r="3" spans="2:10" ht="44.25" customHeight="1">
      <c r="B3" s="294" t="s">
        <v>76</v>
      </c>
      <c r="C3" s="124" t="s">
        <v>0</v>
      </c>
      <c r="D3" s="124" t="s">
        <v>22</v>
      </c>
      <c r="E3" s="124" t="s">
        <v>63</v>
      </c>
      <c r="F3" s="124" t="s">
        <v>30</v>
      </c>
    </row>
    <row r="4" spans="2:10" s="13" customFormat="1" ht="14.25" customHeight="1">
      <c r="B4" s="294"/>
      <c r="C4" s="293" t="s">
        <v>23</v>
      </c>
      <c r="D4" s="293"/>
      <c r="E4" s="296" t="s">
        <v>133</v>
      </c>
      <c r="F4" s="297"/>
      <c r="G4" s="9"/>
      <c r="H4" s="9"/>
      <c r="I4" s="9"/>
      <c r="J4" s="9"/>
    </row>
    <row r="5" spans="2:10" ht="5.0999999999999996" customHeight="1">
      <c r="B5" s="14"/>
      <c r="C5" s="14"/>
      <c r="D5" s="12"/>
      <c r="E5" s="12"/>
      <c r="F5" s="15"/>
    </row>
    <row r="6" spans="2:10" ht="15" customHeight="1">
      <c r="B6" s="231" t="s">
        <v>8</v>
      </c>
      <c r="C6" s="222">
        <v>11066</v>
      </c>
      <c r="D6" s="210">
        <v>63.596060003614674</v>
      </c>
      <c r="E6" s="207">
        <v>1853.8364603984585</v>
      </c>
      <c r="F6" s="207">
        <v>57766.956646782826</v>
      </c>
    </row>
    <row r="7" spans="2:10" ht="3.95" customHeight="1">
      <c r="B7" s="223"/>
      <c r="C7" s="224"/>
      <c r="D7" s="216"/>
      <c r="E7" s="213"/>
      <c r="F7" s="213"/>
    </row>
    <row r="8" spans="2:10" ht="12" customHeight="1">
      <c r="B8" s="211" t="s">
        <v>12</v>
      </c>
      <c r="C8" s="211"/>
      <c r="D8" s="211"/>
      <c r="E8" s="211"/>
      <c r="F8" s="211"/>
    </row>
    <row r="9" spans="2:10" ht="12" customHeight="1">
      <c r="B9" s="212" t="s">
        <v>60</v>
      </c>
      <c r="C9" s="213">
        <v>6030</v>
      </c>
      <c r="D9" s="216">
        <v>2.0509121061359865</v>
      </c>
      <c r="E9" s="213">
        <v>2390.1560565493955</v>
      </c>
      <c r="F9" s="213">
        <v>46427.354330071968</v>
      </c>
    </row>
    <row r="10" spans="2:10" ht="12" customHeight="1">
      <c r="B10" s="212" t="s">
        <v>61</v>
      </c>
      <c r="C10" s="213">
        <v>2706</v>
      </c>
      <c r="D10" s="216">
        <v>18.687730968218773</v>
      </c>
      <c r="E10" s="213">
        <v>2236.7120764510487</v>
      </c>
      <c r="F10" s="213">
        <v>71261.818544958369</v>
      </c>
    </row>
    <row r="11" spans="2:10" ht="12" customHeight="1">
      <c r="B11" s="212" t="s">
        <v>62</v>
      </c>
      <c r="C11" s="213">
        <v>1636</v>
      </c>
      <c r="D11" s="216">
        <v>85.705990220048903</v>
      </c>
      <c r="E11" s="213">
        <v>2063.8431468353142</v>
      </c>
      <c r="F11" s="213">
        <v>65371.898940912171</v>
      </c>
    </row>
    <row r="12" spans="2:10" ht="12" customHeight="1">
      <c r="B12" s="212" t="s">
        <v>13</v>
      </c>
      <c r="C12" s="213">
        <v>694</v>
      </c>
      <c r="D12" s="216">
        <v>721.32997118155617</v>
      </c>
      <c r="E12" s="213">
        <v>1747.6815928524738</v>
      </c>
      <c r="F12" s="213">
        <v>54553.808117410401</v>
      </c>
    </row>
    <row r="13" spans="2:10" ht="3.95" customHeight="1">
      <c r="B13" s="7"/>
      <c r="C13" s="7"/>
      <c r="D13" s="225"/>
      <c r="E13" s="225"/>
      <c r="F13" s="7"/>
    </row>
    <row r="14" spans="2:10" ht="15" customHeight="1">
      <c r="B14" s="226" t="s">
        <v>7</v>
      </c>
      <c r="C14" s="227">
        <v>521108</v>
      </c>
      <c r="D14" s="228">
        <v>6.0275278828956758</v>
      </c>
      <c r="E14" s="229">
        <v>1285.6764175653771</v>
      </c>
      <c r="F14" s="229">
        <v>34066.209533099885</v>
      </c>
    </row>
    <row r="15" spans="2:10" ht="3.95" customHeight="1">
      <c r="B15" s="223"/>
      <c r="C15" s="224"/>
      <c r="D15" s="216"/>
      <c r="E15" s="213"/>
      <c r="F15" s="213"/>
    </row>
    <row r="16" spans="2:10" ht="12" customHeight="1">
      <c r="B16" s="211" t="s">
        <v>12</v>
      </c>
      <c r="C16" s="211"/>
      <c r="D16" s="211"/>
      <c r="E16" s="211"/>
      <c r="F16" s="211"/>
    </row>
    <row r="17" spans="2:6" ht="15" customHeight="1">
      <c r="B17" s="212" t="s">
        <v>60</v>
      </c>
      <c r="C17" s="213">
        <v>464673</v>
      </c>
      <c r="D17" s="216">
        <v>2.2240263583207978</v>
      </c>
      <c r="E17" s="213">
        <v>1045.0829188033556</v>
      </c>
      <c r="F17" s="230">
        <v>23231.05905877913</v>
      </c>
    </row>
    <row r="18" spans="2:6" ht="15" customHeight="1">
      <c r="B18" s="212" t="s">
        <v>61</v>
      </c>
      <c r="C18" s="213">
        <v>48348</v>
      </c>
      <c r="D18" s="216">
        <v>18.153636137999502</v>
      </c>
      <c r="E18" s="213">
        <v>1264.6712843854489</v>
      </c>
      <c r="F18" s="230">
        <v>32369.59054770922</v>
      </c>
    </row>
    <row r="19" spans="2:6" ht="15" customHeight="1">
      <c r="B19" s="212" t="s">
        <v>62</v>
      </c>
      <c r="C19" s="213">
        <v>7138</v>
      </c>
      <c r="D19" s="216">
        <v>86.809890725693478</v>
      </c>
      <c r="E19" s="213">
        <v>1436.1225660187467</v>
      </c>
      <c r="F19" s="230">
        <v>39620.491725154076</v>
      </c>
    </row>
    <row r="20" spans="2:6" ht="15" customHeight="1">
      <c r="B20" s="212" t="s">
        <v>13</v>
      </c>
      <c r="C20" s="213">
        <v>949</v>
      </c>
      <c r="D20" s="216">
        <v>643</v>
      </c>
      <c r="E20" s="213">
        <v>1516.7712361213671</v>
      </c>
      <c r="F20" s="213">
        <v>49216.700409860918</v>
      </c>
    </row>
    <row r="21" spans="2:6" ht="5.0999999999999996" customHeight="1" thickBot="1">
      <c r="B21" s="55"/>
      <c r="C21" s="55"/>
      <c r="D21" s="56"/>
      <c r="E21" s="56"/>
      <c r="F21" s="55"/>
    </row>
    <row r="22" spans="2:6" ht="5.0999999999999996" customHeight="1" thickTop="1">
      <c r="B22" s="57"/>
      <c r="C22" s="57"/>
      <c r="D22" s="58"/>
      <c r="E22" s="58"/>
      <c r="F22" s="57"/>
    </row>
    <row r="23" spans="2:6" ht="15">
      <c r="B23" s="291" t="s">
        <v>142</v>
      </c>
      <c r="C23" s="283"/>
      <c r="D23" s="283"/>
      <c r="E23" s="283"/>
      <c r="F23" s="283"/>
    </row>
    <row r="24" spans="2:6">
      <c r="B24" s="44"/>
      <c r="D24" s="16"/>
      <c r="E24" s="16"/>
    </row>
  </sheetData>
  <mergeCells count="5">
    <mergeCell ref="C4:D4"/>
    <mergeCell ref="B3:B4"/>
    <mergeCell ref="B23:F23"/>
    <mergeCell ref="B2:F2"/>
    <mergeCell ref="E4:F4"/>
  </mergeCells>
  <hyperlinks>
    <hyperlink ref="I1" location="Índice!A1" display="Voltar" xr:uid="{7909CF64-1FBA-4D13-9D61-C297A232638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0E89A-8F3C-4900-8D66-3309E57AF7DD}">
  <dimension ref="A1:AE66"/>
  <sheetViews>
    <sheetView showGridLines="0" zoomScale="96" zoomScaleNormal="96" workbookViewId="0"/>
  </sheetViews>
  <sheetFormatPr defaultColWidth="9.42578125" defaultRowHeight="11.25"/>
  <cols>
    <col min="1" max="1" width="5.7109375" style="71" customWidth="1"/>
    <col min="2" max="5" width="9.42578125" style="73"/>
    <col min="6" max="13" width="9.42578125" style="73" customWidth="1"/>
    <col min="14" max="15" width="9.42578125" style="73"/>
    <col min="16" max="16" width="26.140625" style="71" customWidth="1"/>
    <col min="17" max="16384" width="9.42578125" style="71"/>
  </cols>
  <sheetData>
    <row r="1" spans="2:31" ht="15"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63" t="s">
        <v>66</v>
      </c>
    </row>
    <row r="2" spans="2:31" ht="35.1" customHeight="1">
      <c r="B2" s="300" t="s">
        <v>137</v>
      </c>
      <c r="C2" s="300"/>
      <c r="D2" s="300"/>
      <c r="E2" s="300"/>
      <c r="F2" s="300"/>
      <c r="G2" s="300"/>
      <c r="H2" s="300"/>
      <c r="I2" s="300"/>
      <c r="J2" s="300"/>
      <c r="K2" s="300"/>
      <c r="L2" s="300"/>
      <c r="M2"/>
      <c r="N2"/>
      <c r="O2"/>
    </row>
    <row r="3" spans="2:31"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2:31" ht="12.75"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148" t="s">
        <v>114</v>
      </c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2:31" ht="12.75"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2:31" ht="12.75"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149" t="s">
        <v>104</v>
      </c>
      <c r="Q6" s="99">
        <v>2010</v>
      </c>
      <c r="R6" s="99">
        <v>2011</v>
      </c>
      <c r="S6" s="99">
        <v>2012</v>
      </c>
      <c r="T6" s="99">
        <v>2013</v>
      </c>
      <c r="U6" s="99">
        <v>2014</v>
      </c>
      <c r="V6" s="99">
        <v>2015</v>
      </c>
      <c r="W6" s="99">
        <v>2016</v>
      </c>
      <c r="X6" s="99">
        <v>2017</v>
      </c>
      <c r="Y6" s="99">
        <v>2018</v>
      </c>
      <c r="Z6" s="99">
        <v>2019</v>
      </c>
      <c r="AA6" s="99">
        <v>2020</v>
      </c>
      <c r="AB6" s="99">
        <v>2021</v>
      </c>
      <c r="AC6" s="99">
        <v>2022</v>
      </c>
      <c r="AD6" s="99">
        <v>2023</v>
      </c>
      <c r="AE6" s="99">
        <v>2024</v>
      </c>
    </row>
    <row r="7" spans="2:31" ht="12.75"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150" t="s">
        <v>27</v>
      </c>
      <c r="Q7" s="151">
        <f t="shared" ref="Q7:AD7" si="0">SUM(Q8:Q9)</f>
        <v>2824929</v>
      </c>
      <c r="R7" s="151">
        <f t="shared" si="0"/>
        <v>2760265</v>
      </c>
      <c r="S7" s="151">
        <f t="shared" si="0"/>
        <v>2589309</v>
      </c>
      <c r="T7" s="151">
        <f t="shared" si="0"/>
        <v>2542739</v>
      </c>
      <c r="U7" s="151">
        <f t="shared" si="0"/>
        <v>2598434</v>
      </c>
      <c r="V7" s="151">
        <f t="shared" si="0"/>
        <v>2702027</v>
      </c>
      <c r="W7" s="151">
        <f t="shared" si="0"/>
        <v>2804923</v>
      </c>
      <c r="X7" s="151">
        <f t="shared" si="0"/>
        <v>2955992</v>
      </c>
      <c r="Y7" s="151">
        <f t="shared" si="0"/>
        <v>3108081</v>
      </c>
      <c r="Z7" s="151">
        <f t="shared" si="0"/>
        <v>3259007</v>
      </c>
      <c r="AA7" s="151">
        <f t="shared" si="0"/>
        <v>3215636</v>
      </c>
      <c r="AB7" s="151">
        <f t="shared" si="0"/>
        <v>3308335</v>
      </c>
      <c r="AC7" s="151">
        <f t="shared" si="0"/>
        <v>3479883</v>
      </c>
      <c r="AD7" s="151">
        <f t="shared" si="0"/>
        <v>3685519</v>
      </c>
      <c r="AE7" s="151">
        <f t="shared" ref="AE7" si="1">SUM(AE8:AE9)</f>
        <v>3844747</v>
      </c>
    </row>
    <row r="8" spans="2:31" ht="12.75"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32" t="s">
        <v>26</v>
      </c>
      <c r="Q8" s="152">
        <v>2439083</v>
      </c>
      <c r="R8" s="152">
        <v>2373784</v>
      </c>
      <c r="S8" s="152">
        <v>2217197</v>
      </c>
      <c r="T8" s="152">
        <v>2164747</v>
      </c>
      <c r="U8" s="152">
        <v>2208611</v>
      </c>
      <c r="V8" s="152">
        <v>2291684</v>
      </c>
      <c r="W8" s="152">
        <v>2378141</v>
      </c>
      <c r="X8" s="152">
        <v>2499372</v>
      </c>
      <c r="Y8" s="152">
        <v>2594602</v>
      </c>
      <c r="Z8" s="152">
        <v>2691422</v>
      </c>
      <c r="AA8" s="152">
        <v>2645063</v>
      </c>
      <c r="AB8" s="152">
        <v>2707965</v>
      </c>
      <c r="AC8" s="152">
        <v>2840993</v>
      </c>
      <c r="AD8" s="152">
        <v>3003684</v>
      </c>
      <c r="AE8" s="152">
        <v>3140993</v>
      </c>
    </row>
    <row r="9" spans="2:31" ht="12.75"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32" t="s">
        <v>25</v>
      </c>
      <c r="Q9" s="152">
        <v>385846</v>
      </c>
      <c r="R9" s="152">
        <v>386481</v>
      </c>
      <c r="S9" s="152">
        <v>372112</v>
      </c>
      <c r="T9" s="152">
        <v>377992</v>
      </c>
      <c r="U9" s="152">
        <v>389823</v>
      </c>
      <c r="V9" s="152">
        <v>410343</v>
      </c>
      <c r="W9" s="152">
        <v>426782</v>
      </c>
      <c r="X9" s="152">
        <v>456620</v>
      </c>
      <c r="Y9" s="152">
        <v>513479</v>
      </c>
      <c r="Z9" s="152">
        <v>567585</v>
      </c>
      <c r="AA9" s="152">
        <v>570573</v>
      </c>
      <c r="AB9" s="152">
        <v>600370</v>
      </c>
      <c r="AC9" s="152">
        <v>638890</v>
      </c>
      <c r="AD9" s="152">
        <v>681835</v>
      </c>
      <c r="AE9" s="152">
        <v>703754</v>
      </c>
    </row>
    <row r="10" spans="2:31" ht="12.75"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32" t="s">
        <v>105</v>
      </c>
      <c r="Q10" s="153">
        <f>Q9/Q7</f>
        <v>0.1365860876503445</v>
      </c>
      <c r="R10" s="153">
        <f t="shared" ref="R10:AD10" si="2">R9/R7</f>
        <v>0.14001590427006103</v>
      </c>
      <c r="S10" s="153">
        <f t="shared" si="2"/>
        <v>0.14371092828241047</v>
      </c>
      <c r="T10" s="153">
        <f t="shared" si="2"/>
        <v>0.14865544595807906</v>
      </c>
      <c r="U10" s="153">
        <f t="shared" si="2"/>
        <v>0.1500222826517818</v>
      </c>
      <c r="V10" s="153">
        <f t="shared" si="2"/>
        <v>0.1518648777380833</v>
      </c>
      <c r="W10" s="153">
        <f t="shared" si="2"/>
        <v>0.15215462242635538</v>
      </c>
      <c r="X10" s="153">
        <f t="shared" si="2"/>
        <v>0.15447267786922292</v>
      </c>
      <c r="Y10" s="153">
        <f t="shared" si="2"/>
        <v>0.16520772785522642</v>
      </c>
      <c r="Z10" s="153">
        <f t="shared" si="2"/>
        <v>0.17415887722855458</v>
      </c>
      <c r="AA10" s="153">
        <f t="shared" si="2"/>
        <v>0.17743706066233864</v>
      </c>
      <c r="AB10" s="153">
        <f t="shared" si="2"/>
        <v>0.18147194888063028</v>
      </c>
      <c r="AC10" s="153">
        <f t="shared" si="2"/>
        <v>0.18359525305879537</v>
      </c>
      <c r="AD10" s="153">
        <f t="shared" si="2"/>
        <v>0.18500379458089891</v>
      </c>
      <c r="AE10" s="153">
        <f t="shared" ref="AE10" si="3">AE9/AE7</f>
        <v>0.18304299346615005</v>
      </c>
    </row>
    <row r="11" spans="2:31" ht="12.75"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12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9"/>
      <c r="AE11" s="12"/>
    </row>
    <row r="12" spans="2:31" ht="12.75"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12"/>
      <c r="Q12" s="155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5"/>
      <c r="AD12" s="9"/>
      <c r="AE12" s="12"/>
    </row>
    <row r="13" spans="2:31" ht="15"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149" t="s">
        <v>128</v>
      </c>
      <c r="Q13" s="99">
        <v>2010</v>
      </c>
      <c r="R13" s="99">
        <v>2011</v>
      </c>
      <c r="S13" s="99">
        <v>2012</v>
      </c>
      <c r="T13" s="99">
        <v>2013</v>
      </c>
      <c r="U13" s="99">
        <v>2014</v>
      </c>
      <c r="V13" s="99">
        <v>2015</v>
      </c>
      <c r="W13" s="99">
        <v>2016</v>
      </c>
      <c r="X13" s="99">
        <v>2017</v>
      </c>
      <c r="Y13" s="99">
        <v>2018</v>
      </c>
      <c r="Z13" s="99">
        <v>2019</v>
      </c>
      <c r="AA13" s="99">
        <v>2020</v>
      </c>
      <c r="AB13" s="99">
        <v>2021</v>
      </c>
      <c r="AC13" s="99">
        <v>2022</v>
      </c>
      <c r="AD13" s="99">
        <v>2023</v>
      </c>
      <c r="AE13" s="99">
        <v>2024</v>
      </c>
    </row>
    <row r="14" spans="2:31" ht="12.75"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150" t="s">
        <v>27</v>
      </c>
      <c r="Q14" s="151">
        <f t="shared" ref="Q14:AC14" si="4">SUM(Q15:Q16)</f>
        <v>329940.90407499997</v>
      </c>
      <c r="R14" s="151">
        <f t="shared" si="4"/>
        <v>324116.34247699997</v>
      </c>
      <c r="S14" s="151">
        <f t="shared" si="4"/>
        <v>304937.83877100004</v>
      </c>
      <c r="T14" s="151">
        <f t="shared" si="4"/>
        <v>303407.54268099996</v>
      </c>
      <c r="U14" s="151">
        <f t="shared" si="4"/>
        <v>308805.57495799998</v>
      </c>
      <c r="V14" s="151">
        <f t="shared" si="4"/>
        <v>317226.87132499996</v>
      </c>
      <c r="W14" s="151">
        <f t="shared" si="4"/>
        <v>325886.28511</v>
      </c>
      <c r="X14" s="151">
        <f t="shared" si="4"/>
        <v>356144.639944</v>
      </c>
      <c r="Y14" s="151">
        <f t="shared" si="4"/>
        <v>380796.40302600001</v>
      </c>
      <c r="Z14" s="151">
        <f t="shared" si="4"/>
        <v>396821.66041800001</v>
      </c>
      <c r="AA14" s="151">
        <f t="shared" si="4"/>
        <v>357736.23732099996</v>
      </c>
      <c r="AB14" s="151">
        <f t="shared" si="4"/>
        <v>415774.96698199998</v>
      </c>
      <c r="AC14" s="151">
        <f t="shared" si="4"/>
        <v>515810.59980199998</v>
      </c>
      <c r="AD14" s="151">
        <f t="shared" ref="AD14:AE14" si="5">SUM(AD15:AD16)</f>
        <v>531446.07704699994</v>
      </c>
      <c r="AE14" s="151">
        <f t="shared" si="5"/>
        <v>551750.69682800001</v>
      </c>
    </row>
    <row r="15" spans="2:31" ht="12.75"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32" t="s">
        <v>26</v>
      </c>
      <c r="Q15" s="152">
        <v>250358.83055399999</v>
      </c>
      <c r="R15" s="152">
        <v>244377.04960999999</v>
      </c>
      <c r="S15" s="152">
        <v>230267.04251500001</v>
      </c>
      <c r="T15" s="152">
        <v>229602.204229</v>
      </c>
      <c r="U15" s="152">
        <v>233264.897039</v>
      </c>
      <c r="V15" s="152">
        <v>236816.73221799999</v>
      </c>
      <c r="W15" s="152">
        <v>242387.964194</v>
      </c>
      <c r="X15" s="152">
        <v>265246.743709</v>
      </c>
      <c r="Y15" s="152">
        <v>278945.28499499999</v>
      </c>
      <c r="Z15" s="152">
        <v>285840.194349</v>
      </c>
      <c r="AA15" s="152">
        <v>256444.77663099999</v>
      </c>
      <c r="AB15" s="152">
        <v>298921.412243</v>
      </c>
      <c r="AC15" s="152">
        <v>369234.85759299999</v>
      </c>
      <c r="AD15" s="152">
        <v>377297.76426299999</v>
      </c>
      <c r="AE15" s="152">
        <v>390062.840142</v>
      </c>
    </row>
    <row r="16" spans="2:31" ht="12.75"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32" t="s">
        <v>25</v>
      </c>
      <c r="Q16" s="152">
        <v>79582.073520999998</v>
      </c>
      <c r="R16" s="152">
        <v>79739.292866999996</v>
      </c>
      <c r="S16" s="152">
        <v>74670.796256000001</v>
      </c>
      <c r="T16" s="152">
        <v>73805.338451999996</v>
      </c>
      <c r="U16" s="152">
        <v>75540.677918999994</v>
      </c>
      <c r="V16" s="152">
        <v>80410.139106999995</v>
      </c>
      <c r="W16" s="152">
        <v>83498.320915999997</v>
      </c>
      <c r="X16" s="152">
        <v>90897.896234999993</v>
      </c>
      <c r="Y16" s="152">
        <v>101851.11803100001</v>
      </c>
      <c r="Z16" s="152">
        <v>110981.466069</v>
      </c>
      <c r="AA16" s="152">
        <v>101291.46069000001</v>
      </c>
      <c r="AB16" s="152">
        <v>116853.554739</v>
      </c>
      <c r="AC16" s="152">
        <v>146575.74220899999</v>
      </c>
      <c r="AD16" s="152">
        <v>154148.31278400001</v>
      </c>
      <c r="AE16" s="152">
        <v>161687.85668600001</v>
      </c>
    </row>
    <row r="17" spans="2:31" ht="15" customHeight="1"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32" t="s">
        <v>105</v>
      </c>
      <c r="Q17" s="153">
        <f>Q16/Q14</f>
        <v>0.24120099247503404</v>
      </c>
      <c r="R17" s="153">
        <f t="shared" ref="R17:AD17" si="6">R16/R14</f>
        <v>0.24602058710649086</v>
      </c>
      <c r="S17" s="153">
        <f t="shared" si="6"/>
        <v>0.24487218954836143</v>
      </c>
      <c r="T17" s="153">
        <f t="shared" si="6"/>
        <v>0.24325479122843785</v>
      </c>
      <c r="U17" s="153">
        <f t="shared" si="6"/>
        <v>0.24462213135003838</v>
      </c>
      <c r="V17" s="153">
        <f t="shared" si="6"/>
        <v>0.25347833483065674</v>
      </c>
      <c r="W17" s="153">
        <f t="shared" si="6"/>
        <v>0.25621919280161143</v>
      </c>
      <c r="X17" s="153">
        <f t="shared" si="6"/>
        <v>0.25522747232498777</v>
      </c>
      <c r="Y17" s="153">
        <f t="shared" si="6"/>
        <v>0.26746869776510418</v>
      </c>
      <c r="Z17" s="153">
        <f t="shared" si="6"/>
        <v>0.27967592785155793</v>
      </c>
      <c r="AA17" s="153">
        <f t="shared" si="6"/>
        <v>0.28314565348075227</v>
      </c>
      <c r="AB17" s="153">
        <f t="shared" si="6"/>
        <v>0.28105000064628449</v>
      </c>
      <c r="AC17" s="153">
        <f t="shared" si="6"/>
        <v>0.28416582029385362</v>
      </c>
      <c r="AD17" s="153">
        <f t="shared" si="6"/>
        <v>0.2900544748406666</v>
      </c>
      <c r="AE17" s="153">
        <f t="shared" ref="AE17" si="7">AE16/AE14</f>
        <v>0.29304513363651225</v>
      </c>
    </row>
    <row r="18" spans="2:31" ht="15"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1"/>
      <c r="O18" s="1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9"/>
      <c r="AE18" s="12"/>
    </row>
    <row r="19" spans="2:31" ht="15" customHeight="1"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157" t="s">
        <v>129</v>
      </c>
      <c r="Q19" s="99">
        <v>2010</v>
      </c>
      <c r="R19" s="99">
        <v>2011</v>
      </c>
      <c r="S19" s="99">
        <v>2012</v>
      </c>
      <c r="T19" s="99">
        <v>2013</v>
      </c>
      <c r="U19" s="99">
        <v>2014</v>
      </c>
      <c r="V19" s="99">
        <v>2015</v>
      </c>
      <c r="W19" s="99">
        <v>2016</v>
      </c>
      <c r="X19" s="99">
        <v>2017</v>
      </c>
      <c r="Y19" s="99">
        <v>2018</v>
      </c>
      <c r="Z19" s="99">
        <v>2019</v>
      </c>
      <c r="AA19" s="99">
        <v>2020</v>
      </c>
      <c r="AB19" s="99">
        <v>2021</v>
      </c>
      <c r="AC19" s="99">
        <v>2022</v>
      </c>
      <c r="AD19" s="99">
        <v>2023</v>
      </c>
      <c r="AE19" s="99">
        <v>2024</v>
      </c>
    </row>
    <row r="20" spans="2:31" ht="15" customHeight="1"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150" t="s">
        <v>27</v>
      </c>
      <c r="Q20" s="151">
        <f t="shared" ref="Q20:AC20" si="8">SUM(Q21:Q22)</f>
        <v>77229.906806999992</v>
      </c>
      <c r="R20" s="151">
        <f t="shared" si="8"/>
        <v>72627.009977000009</v>
      </c>
      <c r="S20" s="151">
        <f t="shared" si="8"/>
        <v>67165.335989999992</v>
      </c>
      <c r="T20" s="151">
        <f t="shared" si="8"/>
        <v>67504.374586999998</v>
      </c>
      <c r="U20" s="151">
        <f t="shared" si="8"/>
        <v>70308.860006999996</v>
      </c>
      <c r="V20" s="151">
        <f t="shared" si="8"/>
        <v>74503.935989999998</v>
      </c>
      <c r="W20" s="151">
        <f t="shared" si="8"/>
        <v>78953.432556</v>
      </c>
      <c r="X20" s="151">
        <f t="shared" si="8"/>
        <v>85698.932870999997</v>
      </c>
      <c r="Y20" s="151">
        <f t="shared" si="8"/>
        <v>91182.276045999999</v>
      </c>
      <c r="Z20" s="151">
        <f t="shared" si="8"/>
        <v>96828.657257999992</v>
      </c>
      <c r="AA20" s="151">
        <f t="shared" si="8"/>
        <v>87692.014620000002</v>
      </c>
      <c r="AB20" s="151">
        <f t="shared" si="8"/>
        <v>101956.28820200001</v>
      </c>
      <c r="AC20" s="151">
        <f t="shared" si="8"/>
        <v>120909.486443</v>
      </c>
      <c r="AD20" s="151">
        <f t="shared" ref="AD20:AE20" si="9">SUM(AD21:AD22)</f>
        <v>137396.102782</v>
      </c>
      <c r="AE20" s="151">
        <f t="shared" si="9"/>
        <v>147284.34263</v>
      </c>
    </row>
    <row r="21" spans="2:31" ht="15" customHeight="1"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32" t="s">
        <v>26</v>
      </c>
      <c r="Q21" s="152">
        <v>60340.637058</v>
      </c>
      <c r="R21" s="152">
        <v>56358.563005000004</v>
      </c>
      <c r="S21" s="152">
        <v>51935.012999999999</v>
      </c>
      <c r="T21" s="152">
        <v>51966.093444999999</v>
      </c>
      <c r="U21" s="152">
        <v>53989.556558999997</v>
      </c>
      <c r="V21" s="152">
        <v>56121.394620999999</v>
      </c>
      <c r="W21" s="152">
        <v>59456.320688</v>
      </c>
      <c r="X21" s="152">
        <v>64717.257947999999</v>
      </c>
      <c r="Y21" s="152">
        <v>68181.263978000003</v>
      </c>
      <c r="Z21" s="152">
        <v>70662.858074999996</v>
      </c>
      <c r="AA21" s="152">
        <v>63290.531303999996</v>
      </c>
      <c r="AB21" s="152">
        <v>73311.692588000005</v>
      </c>
      <c r="AC21" s="152">
        <v>86567.924648999993</v>
      </c>
      <c r="AD21" s="152">
        <v>99182.063502000005</v>
      </c>
      <c r="AE21" s="152">
        <v>106239.41248699999</v>
      </c>
    </row>
    <row r="22" spans="2:31" ht="15" customHeight="1">
      <c r="P22" s="32" t="s">
        <v>25</v>
      </c>
      <c r="Q22" s="152">
        <v>16889.269748999999</v>
      </c>
      <c r="R22" s="152">
        <v>16268.446972</v>
      </c>
      <c r="S22" s="152">
        <v>15230.322990000001</v>
      </c>
      <c r="T22" s="152">
        <v>15538.281142</v>
      </c>
      <c r="U22" s="152">
        <v>16319.303448000001</v>
      </c>
      <c r="V22" s="152">
        <v>18382.541368999999</v>
      </c>
      <c r="W22" s="152">
        <v>19497.111868</v>
      </c>
      <c r="X22" s="152">
        <v>20981.674922999999</v>
      </c>
      <c r="Y22" s="152">
        <v>23001.012068</v>
      </c>
      <c r="Z22" s="152">
        <v>26165.799182999999</v>
      </c>
      <c r="AA22" s="152">
        <v>24401.483316000002</v>
      </c>
      <c r="AB22" s="152">
        <v>28644.595614000002</v>
      </c>
      <c r="AC22" s="152">
        <v>34341.561794000001</v>
      </c>
      <c r="AD22" s="152">
        <v>38214.039279999997</v>
      </c>
      <c r="AE22" s="152">
        <v>41044.930142999998</v>
      </c>
    </row>
    <row r="23" spans="2:31" ht="15"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1"/>
      <c r="O23" s="72"/>
      <c r="P23" s="32" t="s">
        <v>105</v>
      </c>
      <c r="Q23" s="153">
        <f t="shared" ref="Q23:AD23" si="10">Q22/Q20</f>
        <v>0.21868820573883152</v>
      </c>
      <c r="R23" s="153">
        <f t="shared" si="10"/>
        <v>0.22399995507390427</v>
      </c>
      <c r="S23" s="153">
        <f t="shared" si="10"/>
        <v>0.22675868088067913</v>
      </c>
      <c r="T23" s="153">
        <f t="shared" si="10"/>
        <v>0.23018183987430593</v>
      </c>
      <c r="U23" s="153">
        <f t="shared" si="10"/>
        <v>0.23210877613966774</v>
      </c>
      <c r="V23" s="153">
        <f t="shared" si="10"/>
        <v>0.24673248634095418</v>
      </c>
      <c r="W23" s="153">
        <f t="shared" si="10"/>
        <v>0.24694444860482931</v>
      </c>
      <c r="X23" s="153">
        <f t="shared" si="10"/>
        <v>0.24483006053976281</v>
      </c>
      <c r="Y23" s="153">
        <f t="shared" si="10"/>
        <v>0.25225310296483888</v>
      </c>
      <c r="Z23" s="153">
        <f t="shared" si="10"/>
        <v>0.27022784291308738</v>
      </c>
      <c r="AA23" s="153">
        <f t="shared" si="10"/>
        <v>0.27826345901323074</v>
      </c>
      <c r="AB23" s="153">
        <f t="shared" si="10"/>
        <v>0.28094976895636042</v>
      </c>
      <c r="AC23" s="153">
        <f t="shared" si="10"/>
        <v>0.28402702554021303</v>
      </c>
      <c r="AD23" s="153">
        <f t="shared" si="10"/>
        <v>0.27813044552386201</v>
      </c>
      <c r="AE23" s="153">
        <f t="shared" ref="AE23" si="11">AE22/AE20</f>
        <v>0.2786781636803779</v>
      </c>
    </row>
    <row r="24" spans="2:31" ht="15">
      <c r="B24" s="71"/>
      <c r="C24" s="71"/>
      <c r="D24" s="71"/>
      <c r="E24" s="71"/>
      <c r="F24" s="71"/>
      <c r="G24" s="71"/>
      <c r="H24" s="71"/>
      <c r="I24" s="71"/>
      <c r="J24" s="71"/>
      <c r="K24" s="1"/>
      <c r="L24" s="1"/>
      <c r="M24" s="1"/>
      <c r="N24" s="1"/>
      <c r="O24" s="1"/>
    </row>
    <row r="25" spans="2:31" ht="15"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1"/>
      <c r="O25" s="1"/>
    </row>
    <row r="26" spans="2:31" ht="15" customHeight="1"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</row>
    <row r="27" spans="2:31" ht="15" customHeight="1"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</row>
    <row r="28" spans="2:31" ht="15" customHeight="1"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</row>
    <row r="29" spans="2:31" ht="15" customHeight="1"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</row>
    <row r="30" spans="2:31" ht="15" customHeight="1"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</row>
    <row r="31" spans="2:31" ht="15" customHeight="1"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2:31" ht="15" customHeight="1"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</row>
    <row r="33" spans="1:15" ht="15" customHeight="1"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</row>
    <row r="34" spans="1:15" ht="15" customHeight="1"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</row>
    <row r="35" spans="1:15" ht="15" customHeight="1"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</row>
    <row r="36" spans="1:15" ht="15" customHeight="1"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</row>
    <row r="37" spans="1:15" ht="15" customHeight="1"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</row>
    <row r="38" spans="1:15" ht="15" customHeight="1">
      <c r="A38" s="298" t="s">
        <v>106</v>
      </c>
      <c r="B38" s="299"/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</row>
    <row r="39" spans="1:15" ht="15" customHeight="1"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</row>
    <row r="40" spans="1:15"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</row>
    <row r="41" spans="1:15"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</row>
    <row r="48" spans="1:15">
      <c r="D48" s="18"/>
    </row>
    <row r="49" spans="4:30">
      <c r="D49" s="19"/>
    </row>
    <row r="50" spans="4:30" s="73" customFormat="1" ht="15">
      <c r="D50"/>
      <c r="E50"/>
      <c r="F50"/>
      <c r="G50"/>
      <c r="H50"/>
      <c r="I50"/>
      <c r="J50"/>
      <c r="K50"/>
      <c r="L50"/>
      <c r="M50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</row>
    <row r="51" spans="4:30" s="73" customFormat="1" ht="15">
      <c r="D51" s="2"/>
      <c r="E51" s="2"/>
      <c r="F51" s="3"/>
      <c r="G51" s="3"/>
      <c r="H51" s="3"/>
      <c r="I51" s="3"/>
      <c r="J51" s="3"/>
      <c r="K51" s="3"/>
      <c r="L51" s="3"/>
      <c r="M51" s="3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</row>
    <row r="52" spans="4:30" s="73" customFormat="1" ht="15">
      <c r="D52" s="2"/>
      <c r="E52" s="2"/>
      <c r="F52" s="3"/>
      <c r="G52" s="3"/>
      <c r="H52" s="3"/>
      <c r="I52" s="3"/>
      <c r="J52" s="3"/>
      <c r="K52" s="3"/>
      <c r="L52" s="3"/>
      <c r="M52" s="3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</row>
    <row r="53" spans="4:30" s="73" customFormat="1" ht="15">
      <c r="D53" s="20"/>
      <c r="E53" s="20"/>
      <c r="F53"/>
      <c r="G53"/>
      <c r="H53"/>
      <c r="I53"/>
      <c r="J53"/>
      <c r="K53"/>
      <c r="L53"/>
      <c r="M53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</row>
    <row r="54" spans="4:30" s="73" customFormat="1" ht="15">
      <c r="D54" s="20"/>
      <c r="E54" s="20"/>
      <c r="F54"/>
      <c r="G54"/>
      <c r="H54"/>
      <c r="I54"/>
      <c r="J54"/>
      <c r="K54"/>
      <c r="L54"/>
      <c r="M54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</row>
    <row r="55" spans="4:30" s="73" customFormat="1" ht="15">
      <c r="D55" s="20"/>
      <c r="E55" s="20"/>
      <c r="F55"/>
      <c r="G55"/>
      <c r="H55"/>
      <c r="I55"/>
      <c r="J55"/>
      <c r="K55"/>
      <c r="L55"/>
      <c r="M55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</row>
    <row r="56" spans="4:30" s="73" customFormat="1" ht="15">
      <c r="D56" s="20"/>
      <c r="E56" s="20"/>
      <c r="F56"/>
      <c r="G56"/>
      <c r="H56"/>
      <c r="I56"/>
      <c r="J56"/>
      <c r="K56"/>
      <c r="L56"/>
      <c r="M56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</row>
    <row r="57" spans="4:30" s="73" customFormat="1" ht="15">
      <c r="D57" s="20"/>
      <c r="E57" s="20"/>
      <c r="F57"/>
      <c r="G57"/>
      <c r="H57"/>
      <c r="I57"/>
      <c r="J57"/>
      <c r="K57"/>
      <c r="L57"/>
      <c r="M57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</row>
    <row r="58" spans="4:30" s="73" customFormat="1" ht="15">
      <c r="D58" s="20"/>
      <c r="E58" s="20"/>
      <c r="F58"/>
      <c r="G58"/>
      <c r="H58"/>
      <c r="I58"/>
      <c r="J58"/>
      <c r="K58"/>
      <c r="L58"/>
      <c r="M58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</row>
    <row r="59" spans="4:30" s="73" customFormat="1" ht="15">
      <c r="D59" s="20"/>
      <c r="E59" s="20"/>
      <c r="F59"/>
      <c r="G59"/>
      <c r="H59"/>
      <c r="I59"/>
      <c r="J59"/>
      <c r="K59"/>
      <c r="L59"/>
      <c r="M59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</row>
    <row r="60" spans="4:30" s="73" customFormat="1" ht="15">
      <c r="D60" s="20"/>
      <c r="E60" s="20"/>
      <c r="F60"/>
      <c r="G60"/>
      <c r="H60"/>
      <c r="I60"/>
      <c r="J60"/>
      <c r="K60"/>
      <c r="L60"/>
      <c r="M60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</row>
    <row r="61" spans="4:30" s="73" customFormat="1" ht="15">
      <c r="D61" s="20"/>
      <c r="E61" s="20"/>
      <c r="F61"/>
      <c r="G61"/>
      <c r="H61"/>
      <c r="I61"/>
      <c r="J61"/>
      <c r="K61"/>
      <c r="L61"/>
      <c r="M6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</row>
    <row r="62" spans="4:30" s="73" customFormat="1" ht="15">
      <c r="D62" s="20"/>
      <c r="E62" s="20"/>
      <c r="F62"/>
      <c r="G62"/>
      <c r="H62"/>
      <c r="I62"/>
      <c r="J62"/>
      <c r="K62"/>
      <c r="L62"/>
      <c r="M62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</row>
    <row r="63" spans="4:30" s="73" customFormat="1" ht="15">
      <c r="D63" s="20"/>
      <c r="E63" s="20"/>
      <c r="F63"/>
      <c r="G63"/>
      <c r="H63"/>
      <c r="I63"/>
      <c r="J63"/>
      <c r="K63"/>
      <c r="L63"/>
      <c r="M63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</row>
    <row r="64" spans="4:30" s="73" customFormat="1" ht="15">
      <c r="D64" s="20"/>
      <c r="E64" s="20"/>
      <c r="F64"/>
      <c r="G64"/>
      <c r="H64"/>
      <c r="I64"/>
      <c r="J64"/>
      <c r="K64"/>
      <c r="L64"/>
      <c r="M64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</row>
    <row r="65" spans="4:30" s="73" customFormat="1" ht="15">
      <c r="D65" s="20"/>
      <c r="E65" s="20"/>
      <c r="F65"/>
      <c r="G65"/>
      <c r="H65"/>
      <c r="I65"/>
      <c r="J65"/>
      <c r="K65"/>
      <c r="L65"/>
      <c r="M65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</row>
    <row r="66" spans="4:30" s="73" customFormat="1" ht="15">
      <c r="D66" s="20"/>
      <c r="E66" s="20"/>
      <c r="F66"/>
      <c r="G66"/>
      <c r="H66"/>
      <c r="I66"/>
      <c r="J66"/>
      <c r="K66"/>
      <c r="L66"/>
      <c r="M66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</row>
  </sheetData>
  <mergeCells count="2">
    <mergeCell ref="A38:O38"/>
    <mergeCell ref="B2:L2"/>
  </mergeCells>
  <hyperlinks>
    <hyperlink ref="O1" location="Índice!A1" display="Voltar" xr:uid="{05FB48C4-C3EB-4DC9-B0BB-F0BD30BA2464}"/>
  </hyperlinks>
  <pageMargins left="0.70866141732283472" right="0.70866141732283472" top="0.74803149606299213" bottom="0.74803149606299213" header="0.31496062992125984" footer="0.31496062992125984"/>
  <pageSetup paperSize="9" scale="9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B43C8-905D-4BEE-8033-9C1F756E66A2}">
  <dimension ref="B1:AE34"/>
  <sheetViews>
    <sheetView zoomScaleNormal="100" workbookViewId="0"/>
  </sheetViews>
  <sheetFormatPr defaultColWidth="9.42578125" defaultRowHeight="15"/>
  <cols>
    <col min="1" max="1" width="5.7109375" style="1" customWidth="1"/>
    <col min="2" max="3" width="9.42578125" style="1"/>
    <col min="4" max="4" width="13" style="1" customWidth="1"/>
    <col min="5" max="5" width="15.42578125" style="1" customWidth="1"/>
    <col min="6" max="6" width="13" style="1" customWidth="1"/>
    <col min="7" max="7" width="14" style="1" customWidth="1"/>
    <col min="8" max="9" width="13" style="1" customWidth="1"/>
    <col min="10" max="10" width="9.42578125" style="1" bestFit="1" customWidth="1"/>
    <col min="11" max="11" width="9.5703125" style="1" bestFit="1" customWidth="1"/>
    <col min="12" max="12" width="9.42578125" style="1" bestFit="1" customWidth="1"/>
    <col min="13" max="15" width="15.7109375" style="1" customWidth="1"/>
    <col min="16" max="17" width="9.42578125" style="1"/>
    <col min="18" max="20" width="15.7109375" style="1" customWidth="1"/>
    <col min="21" max="22" width="9.42578125" style="1"/>
    <col min="23" max="23" width="12.7109375" style="78" customWidth="1"/>
    <col min="24" max="26" width="12.7109375" style="1" customWidth="1"/>
    <col min="27" max="27" width="5.28515625" style="1" customWidth="1"/>
    <col min="28" max="28" width="12.7109375" style="78" customWidth="1"/>
    <col min="29" max="31" width="12.7109375" style="1" customWidth="1"/>
    <col min="32" max="16384" width="9.42578125" style="1"/>
  </cols>
  <sheetData>
    <row r="1" spans="2:31">
      <c r="C1" s="22"/>
      <c r="D1" s="22"/>
      <c r="E1" s="23"/>
      <c r="F1" s="23"/>
      <c r="G1" s="23"/>
      <c r="H1" s="23"/>
      <c r="I1" s="23"/>
      <c r="J1" s="63" t="s">
        <v>66</v>
      </c>
      <c r="K1" s="23"/>
      <c r="L1" s="23"/>
      <c r="M1" s="23"/>
      <c r="N1" s="23"/>
      <c r="W1" s="74"/>
      <c r="X1" s="7"/>
      <c r="Y1" s="7"/>
      <c r="Z1" s="7"/>
      <c r="AA1" s="7"/>
      <c r="AB1" s="74"/>
      <c r="AC1" s="7"/>
      <c r="AD1" s="7"/>
      <c r="AE1" s="7"/>
    </row>
    <row r="2" spans="2:31" ht="35.1" customHeight="1">
      <c r="B2" s="300" t="s">
        <v>134</v>
      </c>
      <c r="C2" s="300"/>
      <c r="D2" s="300"/>
      <c r="E2" s="300"/>
      <c r="F2" s="300"/>
      <c r="G2" s="300"/>
      <c r="H2" s="300"/>
      <c r="W2" s="74"/>
      <c r="X2" s="7"/>
      <c r="Y2" s="7"/>
      <c r="Z2" s="7"/>
      <c r="AA2" s="7"/>
      <c r="AB2" s="74"/>
      <c r="AC2" s="7"/>
      <c r="AD2" s="7"/>
      <c r="AE2" s="7"/>
    </row>
    <row r="3" spans="2:31">
      <c r="B3" s="21"/>
      <c r="C3" s="22"/>
      <c r="D3" s="22"/>
      <c r="E3" s="23"/>
      <c r="F3" s="23"/>
      <c r="G3" s="23"/>
      <c r="H3" s="23"/>
      <c r="I3" s="23"/>
      <c r="J3" s="23"/>
      <c r="K3" s="23"/>
      <c r="L3" s="23"/>
      <c r="M3" s="23"/>
      <c r="N3" s="23"/>
      <c r="W3" s="75"/>
      <c r="X3" s="76"/>
      <c r="Y3" s="77"/>
      <c r="Z3" s="77"/>
      <c r="AA3" s="77"/>
      <c r="AB3" s="75"/>
      <c r="AC3" s="77"/>
      <c r="AD3" s="76"/>
      <c r="AE3" s="77"/>
    </row>
    <row r="4" spans="2:31">
      <c r="M4" s="158" t="s">
        <v>107</v>
      </c>
      <c r="R4" s="158" t="s">
        <v>130</v>
      </c>
    </row>
    <row r="5" spans="2:31" ht="6" customHeight="1">
      <c r="L5" s="78"/>
      <c r="N5" s="33"/>
      <c r="O5" s="33"/>
      <c r="P5" s="33"/>
      <c r="Q5" s="159"/>
      <c r="S5" s="33"/>
      <c r="T5" s="33"/>
    </row>
    <row r="6" spans="2:31">
      <c r="L6" s="79"/>
      <c r="M6" s="33"/>
      <c r="N6" s="33"/>
      <c r="O6" s="33"/>
      <c r="P6" s="33"/>
      <c r="Q6" s="79"/>
      <c r="R6" s="33"/>
      <c r="S6" s="33"/>
      <c r="T6" s="33"/>
    </row>
    <row r="8" spans="2:31" ht="26.25">
      <c r="L8" s="80"/>
      <c r="M8" s="81" t="s">
        <v>108</v>
      </c>
      <c r="N8" s="81" t="s">
        <v>25</v>
      </c>
      <c r="O8" s="81" t="s">
        <v>7</v>
      </c>
      <c r="P8" s="33"/>
      <c r="Q8" s="80"/>
      <c r="R8" s="82" t="s">
        <v>108</v>
      </c>
      <c r="S8" s="82" t="s">
        <v>25</v>
      </c>
      <c r="T8" s="82" t="s">
        <v>7</v>
      </c>
    </row>
    <row r="9" spans="2:31">
      <c r="L9" s="83">
        <v>2010</v>
      </c>
      <c r="M9" s="84">
        <v>27394.506879287939</v>
      </c>
      <c r="N9" s="84">
        <v>43237.295213634454</v>
      </c>
      <c r="O9" s="84">
        <v>24888.287735595713</v>
      </c>
      <c r="P9" s="85"/>
      <c r="Q9" s="83">
        <v>2010</v>
      </c>
      <c r="R9" s="84">
        <v>967.5262911336597</v>
      </c>
      <c r="S9" s="84">
        <v>1285.2549825484155</v>
      </c>
      <c r="T9" s="84">
        <v>915.76640927050937</v>
      </c>
    </row>
    <row r="10" spans="2:31">
      <c r="L10" s="83">
        <v>2011</v>
      </c>
      <c r="M10" s="84">
        <v>26360.48612433951</v>
      </c>
      <c r="N10" s="84">
        <v>41622.385791280816</v>
      </c>
      <c r="O10" s="84">
        <v>23875.662633584183</v>
      </c>
      <c r="P10" s="85"/>
      <c r="Q10" s="83">
        <v>2011</v>
      </c>
      <c r="R10" s="84">
        <v>970.40784198667757</v>
      </c>
      <c r="S10" s="84">
        <v>1304.241250672982</v>
      </c>
      <c r="T10" s="84">
        <v>914.44383391231509</v>
      </c>
    </row>
    <row r="11" spans="2:31">
      <c r="L11" s="83">
        <v>2012</v>
      </c>
      <c r="M11" s="84">
        <v>25945.162649571757</v>
      </c>
      <c r="N11" s="84">
        <v>40421.180485982717</v>
      </c>
      <c r="O11" s="84">
        <v>23515.653702399923</v>
      </c>
      <c r="P11" s="85"/>
      <c r="Q11" s="83">
        <v>2012</v>
      </c>
      <c r="R11" s="84">
        <v>967.01853008591752</v>
      </c>
      <c r="S11" s="84">
        <v>1315.9952439685551</v>
      </c>
      <c r="T11" s="84">
        <v>906.4783939590634</v>
      </c>
    </row>
    <row r="12" spans="2:31">
      <c r="L12" s="83">
        <v>2013</v>
      </c>
      <c r="M12" s="84">
        <v>26594.434143260478</v>
      </c>
      <c r="N12" s="84">
        <v>40592.507558361023</v>
      </c>
      <c r="O12" s="84">
        <v>24150.194808908385</v>
      </c>
      <c r="P12" s="85"/>
      <c r="Q12" s="83">
        <v>2013</v>
      </c>
      <c r="R12" s="84">
        <v>967.26498187760967</v>
      </c>
      <c r="S12" s="84">
        <v>1291.835050620351</v>
      </c>
      <c r="T12" s="84">
        <v>908.46117227946229</v>
      </c>
    </row>
    <row r="13" spans="2:31">
      <c r="L13" s="83">
        <v>2014</v>
      </c>
      <c r="M13" s="84">
        <v>27145.11363421199</v>
      </c>
      <c r="N13" s="84">
        <v>41370.724705828026</v>
      </c>
      <c r="O13" s="84">
        <v>24634.272936248166</v>
      </c>
      <c r="P13" s="85"/>
      <c r="Q13" s="83">
        <v>2014</v>
      </c>
      <c r="R13" s="84">
        <v>973.24777836037617</v>
      </c>
      <c r="S13" s="84">
        <v>1293.4957407214702</v>
      </c>
      <c r="T13" s="84">
        <v>914.57713865219137</v>
      </c>
    </row>
    <row r="14" spans="2:31">
      <c r="L14" s="83">
        <v>2015</v>
      </c>
      <c r="M14" s="84">
        <v>27604.090838100434</v>
      </c>
      <c r="N14" s="84">
        <v>44182.940084270966</v>
      </c>
      <c r="O14" s="84">
        <v>24635.525042719677</v>
      </c>
      <c r="P14" s="85"/>
      <c r="Q14" s="83">
        <v>2015</v>
      </c>
      <c r="R14" s="84">
        <v>977.57358089454431</v>
      </c>
      <c r="S14" s="84">
        <v>1327.4049382560383</v>
      </c>
      <c r="T14" s="84">
        <v>912.55470646504614</v>
      </c>
    </row>
    <row r="15" spans="2:31">
      <c r="L15" s="83">
        <v>2016</v>
      </c>
      <c r="M15" s="84">
        <v>28182.576760574175</v>
      </c>
      <c r="N15" s="84">
        <v>45074.440536386261</v>
      </c>
      <c r="O15" s="84">
        <v>25151.157090349141</v>
      </c>
      <c r="P15" s="85"/>
      <c r="Q15" s="83">
        <v>2016</v>
      </c>
      <c r="R15" s="84">
        <v>985.4970751877529</v>
      </c>
      <c r="S15" s="84">
        <v>1331.1863179905038</v>
      </c>
      <c r="T15" s="84">
        <v>921.17557808922879</v>
      </c>
    </row>
    <row r="16" spans="2:31">
      <c r="L16" s="83">
        <v>2017</v>
      </c>
      <c r="M16" s="84">
        <v>28986.553965301664</v>
      </c>
      <c r="N16" s="84">
        <v>45335.286748280843</v>
      </c>
      <c r="O16" s="84">
        <v>25999.740332371493</v>
      </c>
      <c r="P16" s="85"/>
      <c r="Q16" s="83">
        <v>2017</v>
      </c>
      <c r="R16" s="84">
        <v>1006.7096190289325</v>
      </c>
      <c r="S16" s="84">
        <v>1349.8993815894912</v>
      </c>
      <c r="T16" s="84">
        <v>941.73334413346697</v>
      </c>
    </row>
    <row r="17" spans="3:28">
      <c r="L17" s="83">
        <v>2018</v>
      </c>
      <c r="M17" s="84">
        <v>29305.240642698824</v>
      </c>
      <c r="N17" s="84">
        <v>44190.35622488943</v>
      </c>
      <c r="O17" s="84">
        <v>26359.434594592927</v>
      </c>
      <c r="P17" s="85"/>
      <c r="Q17" s="83">
        <v>2018</v>
      </c>
      <c r="R17" s="84">
        <v>1037.4416799178575</v>
      </c>
      <c r="S17" s="84">
        <v>1354.3096898483157</v>
      </c>
      <c r="T17" s="84">
        <v>972.37705428176912</v>
      </c>
    </row>
    <row r="18" spans="3:28">
      <c r="L18" s="83">
        <v>2019</v>
      </c>
      <c r="M18" s="84">
        <v>29701.50360922821</v>
      </c>
      <c r="N18" s="84">
        <v>45431.491122915511</v>
      </c>
      <c r="O18" s="84">
        <v>26384.259058594303</v>
      </c>
      <c r="P18" s="85"/>
      <c r="Q18" s="83">
        <v>2019</v>
      </c>
      <c r="R18" s="84">
        <v>1072.3431144435287</v>
      </c>
      <c r="S18" s="84">
        <v>1396.5449944975246</v>
      </c>
      <c r="T18" s="84">
        <v>1001.4516268307503</v>
      </c>
    </row>
    <row r="19" spans="3:28">
      <c r="C19" s="71"/>
      <c r="D19" s="71"/>
      <c r="E19" s="71"/>
      <c r="F19" s="71"/>
      <c r="G19" s="71"/>
      <c r="H19" s="71"/>
      <c r="I19" s="71"/>
      <c r="J19" s="71"/>
      <c r="K19" s="71"/>
      <c r="L19" s="83">
        <v>2020</v>
      </c>
      <c r="M19" s="84">
        <v>27821.74049861365</v>
      </c>
      <c r="N19" s="84">
        <v>42501.833877523124</v>
      </c>
      <c r="O19" s="84">
        <v>24655.061701365903</v>
      </c>
      <c r="P19" s="85"/>
      <c r="Q19" s="83">
        <v>2020</v>
      </c>
      <c r="R19" s="84">
        <v>1084.851379178652</v>
      </c>
      <c r="S19" s="84">
        <v>1423.6334359360719</v>
      </c>
      <c r="T19" s="84">
        <v>1008.9377771916249</v>
      </c>
    </row>
    <row r="20" spans="3:28">
      <c r="L20" s="83">
        <v>2021</v>
      </c>
      <c r="M20" s="84">
        <v>31456.491249525818</v>
      </c>
      <c r="N20" s="84">
        <v>47305.529744990592</v>
      </c>
      <c r="O20" s="84">
        <v>27942.676543086782</v>
      </c>
      <c r="P20" s="85"/>
      <c r="Q20" s="83">
        <v>2021</v>
      </c>
      <c r="R20" s="84">
        <v>1149.4962464265943</v>
      </c>
      <c r="S20" s="84">
        <v>1517.0707825002344</v>
      </c>
      <c r="T20" s="84">
        <v>1064.4885934207123</v>
      </c>
    </row>
    <row r="21" spans="3:28">
      <c r="L21" s="83">
        <v>2022</v>
      </c>
      <c r="M21" s="84">
        <v>34994.150646156784</v>
      </c>
      <c r="N21" s="84">
        <v>53339.614404670603</v>
      </c>
      <c r="O21" s="84">
        <v>30868.574363259606</v>
      </c>
      <c r="P21" s="85"/>
      <c r="Q21" s="83">
        <v>2022</v>
      </c>
      <c r="R21" s="84">
        <v>1235.4445795596041</v>
      </c>
      <c r="S21" s="84">
        <v>1647.322983344508</v>
      </c>
      <c r="T21" s="84">
        <v>1138.8894835849953</v>
      </c>
    </row>
    <row r="22" spans="3:28">
      <c r="L22" s="83">
        <v>2023</v>
      </c>
      <c r="M22" s="84">
        <v>37466.259741708018</v>
      </c>
      <c r="N22" s="84">
        <v>55673.781721384206</v>
      </c>
      <c r="O22" s="84">
        <v>33333.159938595403</v>
      </c>
      <c r="Q22" s="83">
        <v>2023</v>
      </c>
      <c r="R22" s="84">
        <v>1324.4736185599163</v>
      </c>
      <c r="S22" s="84">
        <v>1744.939425088806</v>
      </c>
      <c r="T22" s="84">
        <v>1224.9113566527019</v>
      </c>
      <c r="W22" s="1"/>
      <c r="AB22" s="1"/>
    </row>
    <row r="23" spans="3:28">
      <c r="L23" s="83">
        <v>2024</v>
      </c>
      <c r="M23" s="84">
        <v>38404.465232172603</v>
      </c>
      <c r="N23" s="84">
        <v>57766.956646782797</v>
      </c>
      <c r="O23" s="84">
        <v>34066.2095330999</v>
      </c>
      <c r="Q23" s="83">
        <v>2024</v>
      </c>
      <c r="R23" s="84">
        <v>1393.39634807117</v>
      </c>
      <c r="S23" s="84">
        <v>1853.8364603984601</v>
      </c>
      <c r="T23" s="84">
        <v>1285.67641756538</v>
      </c>
      <c r="W23" s="1"/>
      <c r="AB23" s="1"/>
    </row>
    <row r="24" spans="3:28">
      <c r="W24" s="1"/>
      <c r="AB24" s="1"/>
    </row>
    <row r="25" spans="3:28">
      <c r="W25" s="1"/>
      <c r="AB25" s="1"/>
    </row>
    <row r="26" spans="3:28">
      <c r="W26" s="1"/>
      <c r="AB26" s="1"/>
    </row>
    <row r="27" spans="3:28">
      <c r="W27" s="1"/>
      <c r="AB27" s="1"/>
    </row>
    <row r="34" spans="2:8">
      <c r="B34" s="301" t="s">
        <v>149</v>
      </c>
      <c r="C34" s="302"/>
      <c r="D34" s="302"/>
      <c r="E34" s="302"/>
      <c r="F34" s="302"/>
      <c r="G34" s="302"/>
      <c r="H34" s="302"/>
    </row>
  </sheetData>
  <mergeCells count="2">
    <mergeCell ref="B34:H34"/>
    <mergeCell ref="B2:H2"/>
  </mergeCells>
  <hyperlinks>
    <hyperlink ref="J1" location="Índice!A1" display="Voltar" xr:uid="{FBCF9210-291D-49C1-A7EF-1364FC9AC212}"/>
  </hyperlink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35D5B-C638-4822-9171-83422A7749CA}">
  <dimension ref="B1:R28"/>
  <sheetViews>
    <sheetView zoomScaleNormal="100" workbookViewId="0"/>
  </sheetViews>
  <sheetFormatPr defaultColWidth="9.42578125" defaultRowHeight="12.75"/>
  <cols>
    <col min="1" max="1" width="5.7109375" style="12" customWidth="1"/>
    <col min="2" max="5" width="13.5703125" style="12" bestFit="1" customWidth="1"/>
    <col min="6" max="13" width="9.42578125" style="12"/>
    <col min="14" max="14" width="22.5703125" style="12" customWidth="1"/>
    <col min="15" max="15" width="11.42578125" style="12" customWidth="1"/>
    <col min="16" max="16" width="34.42578125" style="12" customWidth="1"/>
    <col min="17" max="17" width="18.7109375" style="12" bestFit="1" customWidth="1"/>
    <col min="18" max="18" width="18.5703125" style="12" bestFit="1" customWidth="1"/>
    <col min="19" max="16384" width="9.42578125" style="12"/>
  </cols>
  <sheetData>
    <row r="1" spans="2:18" ht="15">
      <c r="O1" s="63" t="s">
        <v>66</v>
      </c>
    </row>
    <row r="2" spans="2:18" ht="35.1" customHeight="1">
      <c r="B2" s="304" t="s">
        <v>138</v>
      </c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</row>
    <row r="3" spans="2:18">
      <c r="P3" s="148" t="s">
        <v>115</v>
      </c>
    </row>
    <row r="4" spans="2:18">
      <c r="P4" s="32"/>
      <c r="Q4" s="86" t="s">
        <v>28</v>
      </c>
      <c r="R4" s="86" t="s">
        <v>29</v>
      </c>
    </row>
    <row r="5" spans="2:18">
      <c r="P5" s="87" t="s">
        <v>0</v>
      </c>
      <c r="Q5" s="88"/>
      <c r="R5" s="89"/>
    </row>
    <row r="6" spans="2:18">
      <c r="P6" s="90"/>
      <c r="Q6" s="32"/>
      <c r="R6" s="32"/>
    </row>
    <row r="7" spans="2:18">
      <c r="P7" s="91" t="s">
        <v>26</v>
      </c>
      <c r="Q7" s="92">
        <v>5.889757977233126E-2</v>
      </c>
      <c r="R7" s="92">
        <v>0.94110242022766877</v>
      </c>
    </row>
    <row r="8" spans="2:18">
      <c r="P8" s="91" t="s">
        <v>110</v>
      </c>
      <c r="Q8" s="92">
        <v>0.24543647207663113</v>
      </c>
      <c r="R8" s="92">
        <v>0.75456352792336889</v>
      </c>
    </row>
    <row r="9" spans="2:18">
      <c r="P9" s="91" t="s">
        <v>82</v>
      </c>
      <c r="Q9" s="92">
        <v>0.24064979221760482</v>
      </c>
      <c r="R9" s="92">
        <v>0.75935020778239515</v>
      </c>
    </row>
    <row r="10" spans="2:18">
      <c r="P10" s="91" t="s">
        <v>111</v>
      </c>
      <c r="Q10" s="92">
        <v>0.2576</v>
      </c>
      <c r="R10" s="92">
        <v>0.74239999999999995</v>
      </c>
    </row>
    <row r="11" spans="2:18">
      <c r="P11" s="93"/>
      <c r="Q11" s="123"/>
      <c r="R11" s="123"/>
    </row>
    <row r="12" spans="2:18">
      <c r="P12" s="87" t="s">
        <v>109</v>
      </c>
      <c r="Q12" s="94"/>
      <c r="R12" s="95"/>
    </row>
    <row r="13" spans="2:18">
      <c r="P13" s="90"/>
      <c r="Q13" s="96"/>
      <c r="R13" s="97"/>
    </row>
    <row r="14" spans="2:18">
      <c r="P14" s="91" t="s">
        <v>26</v>
      </c>
      <c r="Q14" s="92">
        <v>0.18316022990181768</v>
      </c>
      <c r="R14" s="92">
        <v>0.81683977009818232</v>
      </c>
    </row>
    <row r="15" spans="2:18">
      <c r="P15" s="91" t="s">
        <v>110</v>
      </c>
      <c r="Q15" s="92">
        <v>0.43373394680527572</v>
      </c>
      <c r="R15" s="92">
        <v>0.56626605319472434</v>
      </c>
    </row>
    <row r="16" spans="2:18">
      <c r="P16" s="91" t="s">
        <v>82</v>
      </c>
      <c r="Q16" s="92">
        <v>0.42056030613691125</v>
      </c>
      <c r="R16" s="92">
        <v>0.5794396938630888</v>
      </c>
    </row>
    <row r="17" spans="2:18">
      <c r="P17" s="91" t="s">
        <v>111</v>
      </c>
      <c r="Q17" s="92">
        <v>0.46330095476066441</v>
      </c>
      <c r="R17" s="92">
        <v>0.53669904523933554</v>
      </c>
    </row>
    <row r="18" spans="2:18">
      <c r="P18" s="90"/>
      <c r="Q18" s="121"/>
      <c r="R18" s="122"/>
    </row>
    <row r="19" spans="2:18">
      <c r="D19" s="71"/>
      <c r="P19" s="87" t="s">
        <v>4</v>
      </c>
      <c r="Q19" s="94"/>
      <c r="R19" s="95"/>
    </row>
    <row r="20" spans="2:18">
      <c r="P20" s="90"/>
      <c r="Q20" s="96"/>
      <c r="R20" s="97"/>
    </row>
    <row r="21" spans="2:18">
      <c r="P21" s="91" t="s">
        <v>26</v>
      </c>
      <c r="Q21" s="92">
        <v>0.270018324070742</v>
      </c>
      <c r="R21" s="92">
        <v>0.729981675929258</v>
      </c>
    </row>
    <row r="22" spans="2:18">
      <c r="P22" s="91" t="s">
        <v>110</v>
      </c>
      <c r="Q22" s="92">
        <v>0.44261739480870621</v>
      </c>
      <c r="R22" s="92">
        <v>0.55738260519129357</v>
      </c>
    </row>
    <row r="23" spans="2:18">
      <c r="P23" s="91" t="s">
        <v>82</v>
      </c>
      <c r="Q23" s="92">
        <v>0.41397786222952099</v>
      </c>
      <c r="R23" s="92">
        <v>0.58602213777047896</v>
      </c>
    </row>
    <row r="24" spans="2:18">
      <c r="P24" s="91" t="s">
        <v>111</v>
      </c>
      <c r="Q24" s="92">
        <v>0.50253499889186204</v>
      </c>
      <c r="R24" s="92">
        <v>0.49746500110813791</v>
      </c>
    </row>
    <row r="27" spans="2:18" ht="15" customHeight="1"/>
    <row r="28" spans="2:18" ht="15" customHeight="1">
      <c r="B28" s="302" t="s">
        <v>106</v>
      </c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</row>
  </sheetData>
  <mergeCells count="2">
    <mergeCell ref="B28:N28"/>
    <mergeCell ref="B2:N2"/>
  </mergeCells>
  <hyperlinks>
    <hyperlink ref="O1" location="Índice!A1" display="Voltar" xr:uid="{D141DF9A-0CC5-429D-80AE-22AE19A4BA86}"/>
  </hyperlink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5915D-36D5-4CF2-B046-BFD6F879FC49}">
  <dimension ref="B1:AA41"/>
  <sheetViews>
    <sheetView zoomScaleNormal="100" workbookViewId="0"/>
  </sheetViews>
  <sheetFormatPr defaultColWidth="9.42578125" defaultRowHeight="12.75"/>
  <cols>
    <col min="1" max="1" width="5.7109375" style="12" customWidth="1"/>
    <col min="2" max="2" width="9" style="12" customWidth="1"/>
    <col min="3" max="7" width="13.5703125" style="12" bestFit="1" customWidth="1"/>
    <col min="8" max="9" width="9.42578125" style="12"/>
    <col min="10" max="10" width="16.42578125" style="33" bestFit="1" customWidth="1"/>
    <col min="11" max="11" width="9.42578125" style="33"/>
    <col min="12" max="12" width="18.42578125" style="33" customWidth="1"/>
    <col min="13" max="25" width="9.42578125" style="33"/>
    <col min="26" max="16384" width="9.42578125" style="12"/>
  </cols>
  <sheetData>
    <row r="1" spans="2:27" s="33" customFormat="1" ht="15">
      <c r="C1" s="12"/>
      <c r="D1" s="98"/>
      <c r="E1" s="12"/>
      <c r="F1" s="12"/>
      <c r="G1" s="12"/>
      <c r="H1" s="63" t="s">
        <v>66</v>
      </c>
      <c r="I1" s="31"/>
    </row>
    <row r="2" spans="2:27" s="33" customFormat="1" ht="35.1" customHeight="1">
      <c r="B2" s="306" t="s">
        <v>139</v>
      </c>
      <c r="C2" s="307"/>
      <c r="D2" s="307"/>
      <c r="E2" s="307"/>
      <c r="F2" s="307"/>
      <c r="G2" s="307"/>
      <c r="H2" s="307"/>
      <c r="I2" s="307"/>
    </row>
    <row r="3" spans="2:27">
      <c r="L3" s="148" t="s">
        <v>116</v>
      </c>
      <c r="Z3" s="33"/>
    </row>
    <row r="4" spans="2:27" s="33" customFormat="1">
      <c r="B4" s="12"/>
      <c r="C4" s="12"/>
      <c r="D4" s="12"/>
      <c r="E4" s="12"/>
      <c r="F4" s="12"/>
      <c r="G4" s="12"/>
      <c r="H4" s="12"/>
      <c r="I4" s="12"/>
      <c r="L4" s="97"/>
      <c r="M4" s="99">
        <v>2010</v>
      </c>
      <c r="N4" s="99">
        <v>2011</v>
      </c>
      <c r="O4" s="99">
        <v>2012</v>
      </c>
      <c r="P4" s="99">
        <v>2013</v>
      </c>
      <c r="Q4" s="99">
        <v>2014</v>
      </c>
      <c r="R4" s="99">
        <v>2015</v>
      </c>
      <c r="S4" s="99">
        <v>2016</v>
      </c>
      <c r="T4" s="99">
        <v>2017</v>
      </c>
      <c r="U4" s="99">
        <v>2018</v>
      </c>
      <c r="V4" s="99">
        <v>2019</v>
      </c>
      <c r="W4" s="99">
        <v>2020</v>
      </c>
      <c r="X4" s="99">
        <v>2021</v>
      </c>
      <c r="Y4" s="99">
        <v>2022</v>
      </c>
      <c r="Z4" s="99">
        <v>2023</v>
      </c>
      <c r="AA4" s="99">
        <v>2024</v>
      </c>
    </row>
    <row r="5" spans="2:27" s="33" customFormat="1">
      <c r="B5" s="12"/>
      <c r="C5" s="12"/>
      <c r="D5" s="12"/>
      <c r="E5" s="12"/>
      <c r="F5" s="12"/>
      <c r="G5" s="12"/>
      <c r="H5" s="12"/>
      <c r="I5" s="12"/>
      <c r="L5" s="97" t="s">
        <v>21</v>
      </c>
      <c r="M5" s="92">
        <v>0.22363753188467372</v>
      </c>
      <c r="N5" s="92">
        <v>0.2367381491223669</v>
      </c>
      <c r="O5" s="92">
        <v>0.27548993987928722</v>
      </c>
      <c r="P5" s="92">
        <v>0.28711085542327897</v>
      </c>
      <c r="Q5" s="92">
        <v>0.30900480095198996</v>
      </c>
      <c r="R5" s="92">
        <v>0.31680660710714165</v>
      </c>
      <c r="S5" s="92">
        <v>0.27988459421656042</v>
      </c>
      <c r="T5" s="92">
        <v>0.31356522683742644</v>
      </c>
      <c r="U5" s="92">
        <v>0.29436491854237296</v>
      </c>
      <c r="V5" s="92">
        <v>0.28512828400763779</v>
      </c>
      <c r="W5" s="92">
        <v>0.27701785002857021</v>
      </c>
      <c r="X5" s="92">
        <v>0.26495865519246659</v>
      </c>
      <c r="Y5" s="92">
        <v>0.27006673903519612</v>
      </c>
      <c r="Z5" s="92">
        <v>0.30072527011575911</v>
      </c>
      <c r="AA5" s="92">
        <v>0.270018324070742</v>
      </c>
    </row>
    <row r="6" spans="2:27" s="33" customFormat="1">
      <c r="B6" s="12"/>
      <c r="C6" s="12"/>
      <c r="D6" s="12"/>
      <c r="E6" s="12"/>
      <c r="F6" s="12"/>
      <c r="G6" s="12"/>
      <c r="H6" s="12"/>
      <c r="I6" s="12"/>
      <c r="L6" s="97" t="s">
        <v>25</v>
      </c>
      <c r="M6" s="92">
        <v>0.34709453730804996</v>
      </c>
      <c r="N6" s="92">
        <v>0.38337210028310748</v>
      </c>
      <c r="O6" s="92">
        <v>0.39350167911310985</v>
      </c>
      <c r="P6" s="92">
        <v>0.39262699594935674</v>
      </c>
      <c r="Q6" s="92">
        <v>0.38891000508834955</v>
      </c>
      <c r="R6" s="92">
        <v>0.36663674090056658</v>
      </c>
      <c r="S6" s="92">
        <v>0.4114106946815963</v>
      </c>
      <c r="T6" s="92">
        <v>0.41905037060985523</v>
      </c>
      <c r="U6" s="92">
        <v>0.41802905261620771</v>
      </c>
      <c r="V6" s="92">
        <v>0.41214392045041937</v>
      </c>
      <c r="W6" s="92">
        <v>0.41905037060985523</v>
      </c>
      <c r="X6" s="92">
        <v>0.45305658072049049</v>
      </c>
      <c r="Y6" s="92">
        <v>0.42107130117554603</v>
      </c>
      <c r="Z6" s="92">
        <v>0.44948590135724964</v>
      </c>
      <c r="AA6" s="92">
        <v>0.44261739480870621</v>
      </c>
    </row>
    <row r="7" spans="2:27" s="33" customFormat="1">
      <c r="B7" s="12"/>
      <c r="C7" s="12"/>
      <c r="D7" s="12"/>
      <c r="E7" s="12"/>
      <c r="F7" s="12"/>
      <c r="G7" s="12"/>
      <c r="H7" s="12"/>
      <c r="I7" s="12"/>
      <c r="L7" s="97" t="s">
        <v>82</v>
      </c>
      <c r="M7" s="92">
        <v>0.28985991386481258</v>
      </c>
      <c r="N7" s="92">
        <v>0.33085670073394258</v>
      </c>
      <c r="O7" s="92">
        <v>0.3413047693481806</v>
      </c>
      <c r="P7" s="92">
        <v>0.34751490395587964</v>
      </c>
      <c r="Q7" s="92">
        <v>0.34525996624030275</v>
      </c>
      <c r="R7" s="92">
        <v>0.32828248568151924</v>
      </c>
      <c r="S7" s="92">
        <v>0.38876232299142494</v>
      </c>
      <c r="T7" s="92">
        <v>0.4003198783540049</v>
      </c>
      <c r="U7" s="92">
        <v>0.38988420085509112</v>
      </c>
      <c r="V7" s="92">
        <v>0.38465446289095295</v>
      </c>
      <c r="W7" s="92">
        <v>0.4003198783540049</v>
      </c>
      <c r="X7" s="92">
        <v>0.40523307117650831</v>
      </c>
      <c r="Y7" s="92">
        <v>0.38810040758814757</v>
      </c>
      <c r="Z7" s="92">
        <v>0.43092151660846995</v>
      </c>
      <c r="AA7" s="92">
        <v>0.41397786222952099</v>
      </c>
    </row>
    <row r="8" spans="2:27" s="33" customFormat="1">
      <c r="B8" s="12"/>
      <c r="C8" s="12"/>
      <c r="D8" s="12"/>
      <c r="E8" s="12"/>
      <c r="F8" s="12"/>
      <c r="G8" s="12"/>
      <c r="H8" s="12"/>
      <c r="I8" s="12"/>
      <c r="L8" s="97" t="s">
        <v>111</v>
      </c>
      <c r="M8" s="92">
        <v>0.50561705466357743</v>
      </c>
      <c r="N8" s="92">
        <v>0.53098465534032158</v>
      </c>
      <c r="O8" s="92">
        <v>0.53693953554766893</v>
      </c>
      <c r="P8" s="92">
        <v>0.51677926206678326</v>
      </c>
      <c r="Q8" s="92">
        <v>0.50456359181353672</v>
      </c>
      <c r="R8" s="92">
        <v>0.47752422261258093</v>
      </c>
      <c r="S8" s="92">
        <v>0.47551786254548084</v>
      </c>
      <c r="T8" s="92">
        <v>0.45388077093639478</v>
      </c>
      <c r="U8" s="92">
        <v>0.49884246950531813</v>
      </c>
      <c r="V8" s="92">
        <v>0.49670583850150701</v>
      </c>
      <c r="W8" s="92">
        <v>0.45388077093639478</v>
      </c>
      <c r="X8" s="92">
        <v>0.54387577298091982</v>
      </c>
      <c r="Y8" s="92">
        <v>0.48241805863660081</v>
      </c>
      <c r="Z8" s="92">
        <v>0.50619034614337144</v>
      </c>
      <c r="AA8" s="92">
        <v>0.50253499889186204</v>
      </c>
    </row>
    <row r="26" spans="2:8" ht="15" customHeight="1">
      <c r="B26" s="302" t="s">
        <v>106</v>
      </c>
      <c r="C26" s="303"/>
      <c r="D26" s="303"/>
      <c r="E26" s="303"/>
      <c r="F26" s="303"/>
      <c r="G26" s="303"/>
      <c r="H26" s="303"/>
    </row>
    <row r="27" spans="2:8">
      <c r="E27" s="100"/>
    </row>
    <row r="28" spans="2:8">
      <c r="E28" s="101"/>
      <c r="F28" s="102"/>
    </row>
    <row r="29" spans="2:8">
      <c r="E29" s="101"/>
      <c r="F29" s="102"/>
      <c r="G29" s="102"/>
    </row>
    <row r="30" spans="2:8">
      <c r="E30" s="101"/>
      <c r="F30" s="102"/>
      <c r="G30" s="102"/>
    </row>
    <row r="31" spans="2:8">
      <c r="E31" s="101"/>
      <c r="F31" s="102"/>
      <c r="G31" s="102"/>
    </row>
    <row r="33" spans="3:7" ht="15">
      <c r="C33" s="1"/>
      <c r="D33" s="78"/>
      <c r="E33" s="78"/>
      <c r="F33" s="78"/>
      <c r="G33" s="1"/>
    </row>
    <row r="34" spans="3:7" ht="15">
      <c r="C34" s="72"/>
      <c r="D34" s="1"/>
      <c r="E34" s="1"/>
      <c r="F34" s="1"/>
      <c r="G34" s="1"/>
    </row>
    <row r="35" spans="3:7" ht="15">
      <c r="C35" s="1"/>
      <c r="D35" s="1"/>
      <c r="E35" s="1"/>
      <c r="F35" s="1"/>
      <c r="G35" s="1"/>
    </row>
    <row r="36" spans="3:7" ht="15">
      <c r="C36" s="1"/>
      <c r="D36" s="1"/>
      <c r="E36" s="1"/>
      <c r="F36" s="1"/>
      <c r="G36" s="1"/>
    </row>
    <row r="37" spans="3:7" ht="15">
      <c r="C37" s="1"/>
      <c r="D37" s="1"/>
      <c r="E37" s="1"/>
      <c r="F37" s="1"/>
      <c r="G37" s="1"/>
    </row>
    <row r="38" spans="3:7" ht="15">
      <c r="C38" s="1"/>
      <c r="D38" s="1"/>
      <c r="E38" s="1"/>
      <c r="F38" s="1"/>
      <c r="G38" s="1"/>
    </row>
    <row r="39" spans="3:7" ht="15">
      <c r="C39" s="1"/>
      <c r="D39" s="1"/>
      <c r="E39" s="1"/>
      <c r="F39" s="1"/>
      <c r="G39" s="1"/>
    </row>
    <row r="40" spans="3:7" ht="15">
      <c r="C40" s="1"/>
      <c r="D40" s="1"/>
      <c r="E40" s="1"/>
      <c r="F40" s="1"/>
      <c r="G40" s="1"/>
    </row>
    <row r="41" spans="3:7" ht="15">
      <c r="C41" s="1"/>
      <c r="D41" s="1"/>
      <c r="E41" s="1"/>
      <c r="F41" s="1"/>
      <c r="G41" s="1"/>
    </row>
  </sheetData>
  <mergeCells count="2">
    <mergeCell ref="B26:H26"/>
    <mergeCell ref="B2:I2"/>
  </mergeCells>
  <hyperlinks>
    <hyperlink ref="H1" location="Índice!A1" display="Voltar" xr:uid="{C9DB3486-E849-4DC2-8154-7628A4EF6F40}"/>
  </hyperlink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D0660-0D32-43F6-8DB4-ACCD26DB27CE}">
  <dimension ref="A1:X21"/>
  <sheetViews>
    <sheetView showGridLines="0" workbookViewId="0"/>
  </sheetViews>
  <sheetFormatPr defaultColWidth="9.140625" defaultRowHeight="12.75"/>
  <cols>
    <col min="1" max="1" width="5.7109375" style="9" customWidth="1"/>
    <col min="2" max="2" width="28.5703125" style="9" customWidth="1"/>
    <col min="3" max="14" width="7.7109375" style="9" customWidth="1"/>
    <col min="15" max="17" width="10" style="9" bestFit="1" customWidth="1"/>
    <col min="18" max="18" width="11.5703125" style="9" bestFit="1" customWidth="1"/>
    <col min="19" max="19" width="10" style="9" bestFit="1" customWidth="1"/>
    <col min="20" max="21" width="8.5703125" style="9" bestFit="1" customWidth="1"/>
    <col min="22" max="16384" width="9.140625" style="9"/>
  </cols>
  <sheetData>
    <row r="1" spans="1:24" s="10" customFormat="1" ht="15">
      <c r="E1" s="9"/>
      <c r="F1" s="9"/>
      <c r="G1" s="9"/>
      <c r="H1" s="9"/>
      <c r="I1" s="9"/>
      <c r="J1" s="9"/>
      <c r="K1" s="11"/>
      <c r="L1" s="11"/>
      <c r="M1" s="11"/>
      <c r="N1" s="11"/>
      <c r="O1" s="9"/>
      <c r="Q1" s="63" t="s">
        <v>66</v>
      </c>
    </row>
    <row r="2" spans="1:24" ht="35.1" customHeight="1">
      <c r="B2" s="308" t="s">
        <v>140</v>
      </c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</row>
    <row r="3" spans="1:24" ht="24.75" customHeight="1">
      <c r="B3" s="310" t="s">
        <v>76</v>
      </c>
      <c r="C3" s="310" t="s">
        <v>7</v>
      </c>
      <c r="D3" s="311"/>
      <c r="E3" s="311"/>
      <c r="F3" s="311"/>
      <c r="G3" s="311"/>
      <c r="H3" s="311"/>
      <c r="I3" s="310" t="s">
        <v>8</v>
      </c>
      <c r="J3" s="311"/>
      <c r="K3" s="311"/>
      <c r="L3" s="311"/>
      <c r="M3" s="311"/>
      <c r="N3" s="311"/>
      <c r="P3" s="25"/>
      <c r="Q3" s="25"/>
      <c r="R3" s="25"/>
      <c r="S3" s="25"/>
      <c r="T3" s="25"/>
      <c r="U3" s="25"/>
    </row>
    <row r="4" spans="1:24" ht="38.25" customHeight="1">
      <c r="A4" s="12"/>
      <c r="B4" s="310"/>
      <c r="C4" s="126" t="s">
        <v>84</v>
      </c>
      <c r="D4" s="126" t="s">
        <v>24</v>
      </c>
      <c r="E4" s="126" t="s">
        <v>85</v>
      </c>
      <c r="F4" s="126" t="s">
        <v>84</v>
      </c>
      <c r="G4" s="126" t="s">
        <v>24</v>
      </c>
      <c r="H4" s="126" t="s">
        <v>85</v>
      </c>
      <c r="I4" s="126" t="s">
        <v>84</v>
      </c>
      <c r="J4" s="126" t="s">
        <v>24</v>
      </c>
      <c r="K4" s="126" t="s">
        <v>85</v>
      </c>
      <c r="L4" s="126" t="s">
        <v>84</v>
      </c>
      <c r="M4" s="126" t="s">
        <v>24</v>
      </c>
      <c r="N4" s="126" t="s">
        <v>85</v>
      </c>
      <c r="P4" s="25"/>
      <c r="Q4" s="25"/>
      <c r="R4" s="25"/>
      <c r="S4" s="29"/>
      <c r="T4" s="25"/>
      <c r="U4" s="25"/>
    </row>
    <row r="5" spans="1:24" ht="24.75" customHeight="1">
      <c r="A5" s="12"/>
      <c r="B5" s="310"/>
      <c r="C5" s="313">
        <v>2023</v>
      </c>
      <c r="D5" s="313"/>
      <c r="E5" s="313"/>
      <c r="F5" s="313">
        <v>2024</v>
      </c>
      <c r="G5" s="313"/>
      <c r="H5" s="313"/>
      <c r="I5" s="313">
        <v>2023</v>
      </c>
      <c r="J5" s="313"/>
      <c r="K5" s="313"/>
      <c r="L5" s="313">
        <v>2024</v>
      </c>
      <c r="M5" s="313"/>
      <c r="N5" s="313"/>
      <c r="P5" s="25"/>
      <c r="Q5" s="25"/>
      <c r="R5" s="25"/>
      <c r="S5" s="29"/>
      <c r="T5" s="25"/>
      <c r="U5" s="25"/>
    </row>
    <row r="6" spans="1:24" s="13" customFormat="1" ht="12.75" customHeight="1">
      <c r="B6" s="310"/>
      <c r="C6" s="310" t="s">
        <v>83</v>
      </c>
      <c r="D6" s="312"/>
      <c r="E6" s="312"/>
      <c r="F6" s="312"/>
      <c r="G6" s="312"/>
      <c r="H6" s="312"/>
      <c r="I6" s="310" t="s">
        <v>83</v>
      </c>
      <c r="J6" s="312"/>
      <c r="K6" s="312"/>
      <c r="L6" s="312"/>
      <c r="M6" s="312"/>
      <c r="N6" s="312"/>
      <c r="O6" s="9"/>
      <c r="P6" s="25"/>
      <c r="Q6" s="25"/>
      <c r="R6" s="25"/>
      <c r="S6" s="30"/>
      <c r="T6" s="25"/>
      <c r="U6" s="25"/>
    </row>
    <row r="7" spans="1:24" ht="3.95" customHeight="1">
      <c r="A7" s="12"/>
      <c r="B7" s="40"/>
      <c r="C7" s="40"/>
      <c r="D7" s="41"/>
      <c r="E7" s="42"/>
      <c r="F7" s="42"/>
      <c r="G7" s="42"/>
      <c r="H7" s="43"/>
      <c r="I7" s="43"/>
      <c r="J7" s="43"/>
      <c r="K7" s="41"/>
      <c r="L7" s="41"/>
      <c r="M7" s="41"/>
      <c r="N7" s="41"/>
      <c r="P7" s="25"/>
      <c r="Q7" s="25"/>
      <c r="R7" s="26"/>
      <c r="S7" s="17"/>
      <c r="T7" s="17"/>
      <c r="U7" s="26"/>
    </row>
    <row r="8" spans="1:24" ht="14.1" customHeight="1">
      <c r="A8" s="12"/>
      <c r="B8" s="206" t="s">
        <v>27</v>
      </c>
      <c r="C8" s="210">
        <v>1.5609999999999999</v>
      </c>
      <c r="D8" s="210">
        <v>28.181999999999999</v>
      </c>
      <c r="E8" s="210">
        <v>96.206999999999994</v>
      </c>
      <c r="F8" s="210">
        <v>1.8120000000000001</v>
      </c>
      <c r="G8" s="232">
        <v>29.814</v>
      </c>
      <c r="H8" s="232">
        <v>101.02249999999999</v>
      </c>
      <c r="I8" s="233">
        <v>-0.254</v>
      </c>
      <c r="J8" s="233">
        <v>312.80799999999999</v>
      </c>
      <c r="K8" s="234">
        <v>1756.039</v>
      </c>
      <c r="L8" s="233">
        <v>-0.442</v>
      </c>
      <c r="M8" s="232">
        <v>306.17250000000001</v>
      </c>
      <c r="N8" s="235">
        <v>1786.866</v>
      </c>
      <c r="P8" s="25"/>
      <c r="Q8" s="25"/>
      <c r="R8" s="36"/>
      <c r="S8" s="36"/>
      <c r="T8" s="36"/>
      <c r="U8" s="37"/>
      <c r="V8" s="38"/>
      <c r="W8" s="38"/>
      <c r="X8" s="38"/>
    </row>
    <row r="9" spans="1:24" ht="3.95" customHeight="1">
      <c r="A9" s="12"/>
      <c r="B9" s="236"/>
      <c r="C9" s="205"/>
      <c r="D9" s="237"/>
      <c r="E9" s="205"/>
      <c r="F9" s="205"/>
      <c r="G9" s="238"/>
      <c r="H9" s="238"/>
      <c r="I9" s="238"/>
      <c r="J9" s="238"/>
      <c r="K9" s="239"/>
      <c r="L9" s="239"/>
      <c r="M9" s="239"/>
      <c r="N9" s="239"/>
      <c r="P9" s="25"/>
      <c r="Q9" s="25"/>
      <c r="R9" s="36"/>
      <c r="S9" s="36"/>
      <c r="T9" s="36"/>
      <c r="U9" s="37"/>
      <c r="V9" s="38"/>
      <c r="W9" s="38"/>
      <c r="X9" s="38"/>
    </row>
    <row r="10" spans="1:24" ht="14.1" customHeight="1">
      <c r="A10" s="12"/>
      <c r="B10" s="211" t="s">
        <v>10</v>
      </c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P10" s="25"/>
      <c r="Q10" s="25"/>
      <c r="R10" s="36"/>
      <c r="S10" s="35"/>
      <c r="T10" s="39"/>
      <c r="U10" s="37"/>
      <c r="V10" s="38"/>
      <c r="W10" s="38"/>
      <c r="X10" s="38"/>
    </row>
    <row r="11" spans="1:24" ht="14.1" customHeight="1">
      <c r="A11" s="12"/>
      <c r="B11" s="240" t="s">
        <v>67</v>
      </c>
      <c r="C11" s="216">
        <v>-1.2110000000000001</v>
      </c>
      <c r="D11" s="216">
        <v>17.079000000000001</v>
      </c>
      <c r="E11" s="216">
        <v>84.492999999999995</v>
      </c>
      <c r="F11" s="216">
        <v>-1.5</v>
      </c>
      <c r="G11" s="241">
        <v>16.896999999999998</v>
      </c>
      <c r="H11" s="242">
        <v>101.02249999999999</v>
      </c>
      <c r="I11" s="242">
        <v>-7.2619999999999996</v>
      </c>
      <c r="J11" s="242">
        <v>80.245000000000005</v>
      </c>
      <c r="K11" s="241">
        <v>644.95899999999995</v>
      </c>
      <c r="L11" s="241">
        <v>-10.829000000000001</v>
      </c>
      <c r="M11" s="241">
        <v>64.039500000000004</v>
      </c>
      <c r="N11" s="241">
        <v>584.78499999999997</v>
      </c>
      <c r="P11" s="25"/>
      <c r="Q11" s="25"/>
      <c r="R11" s="35"/>
      <c r="S11" s="35"/>
      <c r="T11" s="35"/>
      <c r="U11" s="35"/>
      <c r="V11" s="38"/>
      <c r="W11" s="38"/>
      <c r="X11" s="38"/>
    </row>
    <row r="12" spans="1:24" ht="14.1" customHeight="1">
      <c r="A12" s="12"/>
      <c r="B12" s="240" t="s">
        <v>78</v>
      </c>
      <c r="C12" s="216">
        <v>13.955</v>
      </c>
      <c r="D12" s="216">
        <v>74.683499999999995</v>
      </c>
      <c r="E12" s="216">
        <v>269.512</v>
      </c>
      <c r="F12" s="216">
        <v>14.231</v>
      </c>
      <c r="G12" s="241">
        <v>77.462000000000003</v>
      </c>
      <c r="H12" s="242">
        <v>278.43400000000003</v>
      </c>
      <c r="I12" s="242">
        <v>60.210500000000003</v>
      </c>
      <c r="J12" s="243">
        <v>1264.096</v>
      </c>
      <c r="K12" s="244">
        <v>5254.5045</v>
      </c>
      <c r="L12" s="245">
        <v>34.65</v>
      </c>
      <c r="M12" s="246">
        <v>1095.8920000000001</v>
      </c>
      <c r="N12" s="246">
        <v>5087.2690000000002</v>
      </c>
      <c r="P12" s="25"/>
      <c r="Q12" s="25"/>
      <c r="R12" s="35"/>
      <c r="S12" s="35"/>
      <c r="T12" s="35"/>
      <c r="U12" s="35"/>
      <c r="V12" s="38"/>
      <c r="W12" s="38"/>
      <c r="X12" s="38"/>
    </row>
    <row r="13" spans="1:24" ht="14.1" customHeight="1">
      <c r="A13" s="12"/>
      <c r="B13" s="247" t="s">
        <v>86</v>
      </c>
      <c r="C13" s="216">
        <v>-0.27</v>
      </c>
      <c r="D13" s="216">
        <v>21.170999999999999</v>
      </c>
      <c r="E13" s="216">
        <v>81.132999999999996</v>
      </c>
      <c r="F13" s="216">
        <v>-0.188</v>
      </c>
      <c r="G13" s="241">
        <v>24.199000000000002</v>
      </c>
      <c r="H13" s="242">
        <v>89.325999999999993</v>
      </c>
      <c r="I13" s="242">
        <v>-9.7940000000000005</v>
      </c>
      <c r="J13" s="242">
        <v>3.944</v>
      </c>
      <c r="K13" s="241">
        <v>329.17899999999997</v>
      </c>
      <c r="L13" s="241">
        <v>-9.48</v>
      </c>
      <c r="M13" s="241">
        <v>8.6750000000000007</v>
      </c>
      <c r="N13" s="241">
        <v>339.28899999999999</v>
      </c>
      <c r="P13" s="25"/>
      <c r="Q13" s="25"/>
      <c r="R13" s="35"/>
      <c r="S13" s="35"/>
      <c r="T13" s="35"/>
      <c r="U13" s="35"/>
      <c r="V13" s="38"/>
      <c r="W13" s="38"/>
      <c r="X13" s="38"/>
    </row>
    <row r="14" spans="1:24" ht="14.1" customHeight="1">
      <c r="A14" s="12"/>
      <c r="B14" s="240" t="s">
        <v>15</v>
      </c>
      <c r="C14" s="216">
        <v>3.0775000000000001</v>
      </c>
      <c r="D14" s="216">
        <v>33.079000000000001</v>
      </c>
      <c r="E14" s="216">
        <v>109.878</v>
      </c>
      <c r="F14" s="216">
        <v>3.2025000000000001</v>
      </c>
      <c r="G14" s="241">
        <v>34.548999999999999</v>
      </c>
      <c r="H14" s="242">
        <v>115.4665</v>
      </c>
      <c r="I14" s="242">
        <v>108.732</v>
      </c>
      <c r="J14" s="242">
        <v>598.46</v>
      </c>
      <c r="K14" s="244">
        <v>1749.114</v>
      </c>
      <c r="L14" s="245">
        <v>111.919</v>
      </c>
      <c r="M14" s="241">
        <v>586.65599999999995</v>
      </c>
      <c r="N14" s="246">
        <v>1901.6479999999999</v>
      </c>
      <c r="P14" s="25"/>
      <c r="Q14" s="25"/>
      <c r="R14" s="35"/>
      <c r="S14" s="35"/>
      <c r="T14" s="35"/>
      <c r="U14" s="35"/>
      <c r="V14" s="38"/>
      <c r="W14" s="38"/>
      <c r="X14" s="38"/>
    </row>
    <row r="15" spans="1:24" ht="14.1" customHeight="1">
      <c r="A15" s="12"/>
      <c r="B15" s="240" t="s">
        <v>68</v>
      </c>
      <c r="C15" s="216">
        <v>2.5720000000000001</v>
      </c>
      <c r="D15" s="216">
        <v>14.099</v>
      </c>
      <c r="E15" s="216">
        <v>45.368000000000002</v>
      </c>
      <c r="F15" s="216">
        <v>2.6419999999999999</v>
      </c>
      <c r="G15" s="241">
        <v>14.289</v>
      </c>
      <c r="H15" s="242">
        <v>45.063000000000002</v>
      </c>
      <c r="I15" s="242">
        <v>59.103000000000002</v>
      </c>
      <c r="J15" s="242">
        <v>763.92399999999998</v>
      </c>
      <c r="K15" s="246">
        <v>2916.3130000000001</v>
      </c>
      <c r="L15" s="241">
        <v>76.905000000000001</v>
      </c>
      <c r="M15" s="241">
        <v>910.38</v>
      </c>
      <c r="N15" s="246">
        <v>3139.4279999999999</v>
      </c>
      <c r="P15" s="25"/>
      <c r="Q15" s="25"/>
      <c r="R15" s="35"/>
      <c r="S15" s="35"/>
      <c r="T15" s="35"/>
      <c r="U15" s="35"/>
      <c r="V15" s="38"/>
      <c r="W15" s="38"/>
      <c r="X15" s="38"/>
    </row>
    <row r="16" spans="1:24" ht="14.1" customHeight="1">
      <c r="A16" s="12"/>
      <c r="B16" s="240" t="s">
        <v>69</v>
      </c>
      <c r="C16" s="216">
        <v>0.26200000000000001</v>
      </c>
      <c r="D16" s="216">
        <v>28.222999999999999</v>
      </c>
      <c r="E16" s="216">
        <v>99.728999999999999</v>
      </c>
      <c r="F16" s="216">
        <v>0.50249999999999995</v>
      </c>
      <c r="G16" s="241">
        <v>30.968499999999999</v>
      </c>
      <c r="H16" s="242">
        <v>109.279</v>
      </c>
      <c r="I16" s="242">
        <v>-4.093</v>
      </c>
      <c r="J16" s="242">
        <v>145.86600000000001</v>
      </c>
      <c r="K16" s="245">
        <v>1471.8715</v>
      </c>
      <c r="L16" s="245">
        <v>-6.15</v>
      </c>
      <c r="M16" s="241">
        <v>104.0245</v>
      </c>
      <c r="N16" s="246">
        <v>1433.4095</v>
      </c>
      <c r="P16" s="25"/>
      <c r="Q16" s="25"/>
      <c r="R16" s="35"/>
      <c r="S16" s="35"/>
      <c r="T16" s="35"/>
      <c r="U16" s="35"/>
      <c r="V16" s="38"/>
      <c r="W16" s="38"/>
      <c r="X16" s="38"/>
    </row>
    <row r="17" spans="1:24" ht="14.1" customHeight="1">
      <c r="A17" s="12"/>
      <c r="B17" s="240" t="s">
        <v>70</v>
      </c>
      <c r="C17" s="216">
        <v>1.484</v>
      </c>
      <c r="D17" s="216">
        <v>27.970500000000001</v>
      </c>
      <c r="E17" s="216">
        <v>79.385999999999996</v>
      </c>
      <c r="F17" s="216">
        <v>2.093</v>
      </c>
      <c r="G17" s="241">
        <v>29.479500000000002</v>
      </c>
      <c r="H17" s="242">
        <v>80.808999999999997</v>
      </c>
      <c r="I17" s="242">
        <v>129.61000000000001</v>
      </c>
      <c r="J17" s="242">
        <v>899.67550000000006</v>
      </c>
      <c r="K17" s="246">
        <v>3922.8404999999998</v>
      </c>
      <c r="L17" s="241">
        <v>125.224</v>
      </c>
      <c r="M17" s="241">
        <v>899.46400000000006</v>
      </c>
      <c r="N17" s="246">
        <v>3985.7890000000002</v>
      </c>
      <c r="P17" s="25"/>
      <c r="Q17" s="25"/>
      <c r="R17" s="35"/>
      <c r="S17" s="35"/>
      <c r="T17" s="35"/>
      <c r="U17" s="35"/>
      <c r="V17" s="38"/>
      <c r="W17" s="38"/>
      <c r="X17" s="38"/>
    </row>
    <row r="18" spans="1:24" ht="14.1" customHeight="1">
      <c r="A18" s="12"/>
      <c r="B18" s="240" t="s">
        <v>71</v>
      </c>
      <c r="C18" s="216">
        <v>4.0199999999999996</v>
      </c>
      <c r="D18" s="216">
        <v>28.57</v>
      </c>
      <c r="E18" s="216">
        <v>81.117999999999995</v>
      </c>
      <c r="F18" s="216">
        <v>4.25</v>
      </c>
      <c r="G18" s="241">
        <v>30.41</v>
      </c>
      <c r="H18" s="242">
        <v>85.507000000000005</v>
      </c>
      <c r="I18" s="242">
        <v>-0.1205</v>
      </c>
      <c r="J18" s="242">
        <v>309.54849999999999</v>
      </c>
      <c r="K18" s="244">
        <v>1724.7394999999999</v>
      </c>
      <c r="L18" s="245">
        <v>-5.2999999999999999E-2</v>
      </c>
      <c r="M18" s="241">
        <v>304.81400000000002</v>
      </c>
      <c r="N18" s="246">
        <v>1821.9649999999999</v>
      </c>
      <c r="P18" s="25"/>
      <c r="Q18" s="25"/>
      <c r="R18" s="35"/>
      <c r="S18" s="35"/>
      <c r="T18" s="35"/>
      <c r="U18" s="35"/>
      <c r="V18" s="38"/>
      <c r="W18" s="38"/>
      <c r="X18" s="38"/>
    </row>
    <row r="19" spans="1:24" ht="3.95" customHeight="1" thickBot="1">
      <c r="A19" s="12"/>
      <c r="B19" s="45"/>
      <c r="C19" s="46"/>
      <c r="D19" s="46"/>
      <c r="E19" s="46"/>
      <c r="F19" s="46"/>
      <c r="G19" s="45"/>
      <c r="H19" s="45"/>
      <c r="I19" s="45"/>
      <c r="J19" s="45"/>
      <c r="K19" s="45"/>
      <c r="L19" s="45"/>
      <c r="M19" s="45"/>
      <c r="N19" s="45"/>
      <c r="P19" s="38"/>
      <c r="Q19" s="38"/>
      <c r="R19" s="38"/>
      <c r="S19" s="38"/>
      <c r="T19" s="38"/>
      <c r="U19" s="38"/>
      <c r="V19" s="38"/>
      <c r="W19" s="38"/>
      <c r="X19" s="38"/>
    </row>
    <row r="20" spans="1:24" ht="3.95" customHeight="1" thickTop="1">
      <c r="A20" s="12"/>
      <c r="B20" s="59"/>
      <c r="C20" s="60"/>
      <c r="D20" s="60"/>
      <c r="E20" s="60"/>
      <c r="F20" s="60"/>
      <c r="G20" s="59"/>
      <c r="H20" s="59"/>
      <c r="I20" s="59"/>
      <c r="J20" s="59"/>
      <c r="K20" s="59"/>
      <c r="L20" s="59"/>
      <c r="M20" s="59"/>
      <c r="N20" s="59"/>
      <c r="P20" s="38"/>
      <c r="Q20" s="38"/>
      <c r="R20" s="38"/>
      <c r="S20" s="38"/>
      <c r="T20" s="38"/>
      <c r="U20" s="38"/>
      <c r="V20" s="38"/>
      <c r="W20" s="38"/>
      <c r="X20" s="38"/>
    </row>
    <row r="21" spans="1:24" ht="15">
      <c r="B21" s="291" t="s">
        <v>142</v>
      </c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</row>
  </sheetData>
  <mergeCells count="11">
    <mergeCell ref="B2:N2"/>
    <mergeCell ref="B21:N21"/>
    <mergeCell ref="C3:H3"/>
    <mergeCell ref="I3:N3"/>
    <mergeCell ref="C6:H6"/>
    <mergeCell ref="I6:N6"/>
    <mergeCell ref="C5:E5"/>
    <mergeCell ref="F5:H5"/>
    <mergeCell ref="I5:K5"/>
    <mergeCell ref="L5:N5"/>
    <mergeCell ref="B3:B6"/>
  </mergeCells>
  <hyperlinks>
    <hyperlink ref="Q1" location="Índice!A1" display="Voltar" xr:uid="{40E6CDE3-38DC-4AD0-B0F9-A027C9530D8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4</vt:i4>
      </vt:variant>
    </vt:vector>
  </HeadingPairs>
  <TitlesOfParts>
    <vt:vector size="21" baseType="lpstr">
      <vt:lpstr>Índice</vt:lpstr>
      <vt:lpstr>Quadro_1</vt:lpstr>
      <vt:lpstr>Quadro_2</vt:lpstr>
      <vt:lpstr>Quadro_3</vt:lpstr>
      <vt:lpstr>Figura_1</vt:lpstr>
      <vt:lpstr>Figura_2</vt:lpstr>
      <vt:lpstr>Figura_3</vt:lpstr>
      <vt:lpstr>Figura_4</vt:lpstr>
      <vt:lpstr>Quadro_4</vt:lpstr>
      <vt:lpstr>Quadro_5</vt:lpstr>
      <vt:lpstr>Figura_5</vt:lpstr>
      <vt:lpstr>Figura_6</vt:lpstr>
      <vt:lpstr>Figura_7</vt:lpstr>
      <vt:lpstr>Figura_8</vt:lpstr>
      <vt:lpstr>Figura_9</vt:lpstr>
      <vt:lpstr>Figura_10</vt:lpstr>
      <vt:lpstr>Figura_11</vt:lpstr>
      <vt:lpstr>Figura_1!Print_Area</vt:lpstr>
      <vt:lpstr>Figura_2!Print_Area</vt:lpstr>
      <vt:lpstr>Figura_3!Print_Area</vt:lpstr>
      <vt:lpstr>Figura_4!Print_Area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antonio.pina</dc:creator>
  <cp:lastModifiedBy>Irene Varges</cp:lastModifiedBy>
  <cp:lastPrinted>2023-11-27T16:48:19Z</cp:lastPrinted>
  <dcterms:created xsi:type="dcterms:W3CDTF">2018-10-24T10:57:24Z</dcterms:created>
  <dcterms:modified xsi:type="dcterms:W3CDTF">2025-12-10T15:03:32Z</dcterms:modified>
</cp:coreProperties>
</file>